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E:\D\DEFI II\Cosas Administrativas\Ajustes Circular DEFI 360\Anexos 01032021\"/>
    </mc:Choice>
  </mc:AlternateContent>
  <xr:revisionPtr revIDLastSave="0" documentId="8_{0723BE64-0C40-47AF-92DC-225CCE643EE2}" xr6:coauthVersionLast="45" xr6:coauthVersionMax="45" xr10:uidLastSave="{00000000-0000-0000-0000-000000000000}"/>
  <workbookProtection workbookAlgorithmName="SHA-512" workbookHashValue="6dwz8L1BR56j1KdVZSlQKeO188cb/8WgL0Qe5KMqkRmO3NIsgx2M/9N7XgGHi+DqQt+C/9X+JPsVGLNJAPBWbg==" workbookSaltValue="X0ptabPs704YExtViLGGDg==" workbookSpinCount="100000" lockStructure="1"/>
  <bookViews>
    <workbookView xWindow="-120" yWindow="-120" windowWidth="20730" windowHeight="11160" xr2:uid="{00000000-000D-0000-FFFF-FFFF00000000}"/>
  </bookViews>
  <sheets>
    <sheet name="Hoja1" sheetId="1" r:id="rId1"/>
  </sheets>
  <definedNames>
    <definedName name="_xlnm.Print_Area" localSheetId="0">Hoja1!$A$1:$H$71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1" l="1"/>
  <c r="D20" i="1"/>
  <c r="D18" i="1" l="1"/>
  <c r="L18" i="1" s="1"/>
  <c r="D17" i="1" s="1"/>
  <c r="E18" i="1" l="1"/>
  <c r="D24" i="1"/>
  <c r="M18" i="1" l="1"/>
  <c r="E17" i="1" s="1"/>
  <c r="F18" i="1"/>
  <c r="V28" i="1"/>
  <c r="V32" i="1"/>
  <c r="V23" i="1"/>
  <c r="V27" i="1"/>
  <c r="V31" i="1"/>
  <c r="V21" i="1"/>
  <c r="V25" i="1"/>
  <c r="V19" i="1"/>
  <c r="V22" i="1"/>
  <c r="V26" i="1"/>
  <c r="V30" i="1"/>
  <c r="C56" i="1"/>
  <c r="D29" i="1"/>
  <c r="V29" i="1" s="1"/>
  <c r="E29" i="1"/>
  <c r="F29" i="1"/>
  <c r="G29" i="1"/>
  <c r="H29" i="1"/>
  <c r="C29" i="1"/>
  <c r="N18" i="1" l="1"/>
  <c r="F17" i="1" s="1"/>
  <c r="G18" i="1"/>
  <c r="V62" i="1"/>
  <c r="V58" i="1"/>
  <c r="V59" i="1"/>
  <c r="V61" i="1"/>
  <c r="V34" i="1"/>
  <c r="W23" i="1"/>
  <c r="W27" i="1"/>
  <c r="W31" i="1"/>
  <c r="W28" i="1"/>
  <c r="W32" i="1"/>
  <c r="W19" i="1"/>
  <c r="W22" i="1"/>
  <c r="W26" i="1"/>
  <c r="W21" i="1"/>
  <c r="W25" i="1"/>
  <c r="W29" i="1"/>
  <c r="W30" i="1"/>
  <c r="D55" i="1"/>
  <c r="D56" i="1"/>
  <c r="C55" i="1"/>
  <c r="O18" i="1" l="1"/>
  <c r="G17" i="1" s="1"/>
  <c r="H18" i="1"/>
  <c r="W61" i="1"/>
  <c r="W62" i="1"/>
  <c r="W58" i="1"/>
  <c r="W59" i="1"/>
  <c r="V64" i="1"/>
  <c r="W34" i="1"/>
  <c r="X22" i="1"/>
  <c r="X26" i="1"/>
  <c r="X30" i="1"/>
  <c r="X21" i="1"/>
  <c r="X23" i="1"/>
  <c r="X27" i="1"/>
  <c r="X31" i="1"/>
  <c r="X29" i="1"/>
  <c r="X28" i="1"/>
  <c r="X32" i="1"/>
  <c r="X19" i="1"/>
  <c r="X25" i="1"/>
  <c r="E56" i="1"/>
  <c r="E55" i="1"/>
  <c r="G60" i="1"/>
  <c r="F60" i="1"/>
  <c r="E60" i="1"/>
  <c r="D60" i="1"/>
  <c r="C60" i="1"/>
  <c r="E57" i="1"/>
  <c r="F57" i="1"/>
  <c r="G57" i="1"/>
  <c r="D57" i="1"/>
  <c r="C57" i="1"/>
  <c r="P18" i="1" l="1"/>
  <c r="H17" i="1" s="1"/>
  <c r="W64" i="1"/>
  <c r="X59" i="1"/>
  <c r="X61" i="1"/>
  <c r="X62" i="1"/>
  <c r="X58" i="1"/>
  <c r="X34" i="1"/>
  <c r="Y21" i="1"/>
  <c r="Y25" i="1"/>
  <c r="Y29" i="1"/>
  <c r="Y28" i="1"/>
  <c r="Y22" i="1"/>
  <c r="Y26" i="1"/>
  <c r="Y30" i="1"/>
  <c r="Y19" i="1"/>
  <c r="Y23" i="1"/>
  <c r="Y27" i="1"/>
  <c r="Y31" i="1"/>
  <c r="Y32" i="1"/>
  <c r="F56" i="1"/>
  <c r="H24" i="1"/>
  <c r="G24" i="1"/>
  <c r="Y24" i="1" s="1"/>
  <c r="F24" i="1"/>
  <c r="X24" i="1" s="1"/>
  <c r="E24" i="1"/>
  <c r="W24" i="1" s="1"/>
  <c r="V24" i="1"/>
  <c r="C24" i="1"/>
  <c r="H20" i="1"/>
  <c r="G20" i="1"/>
  <c r="F20" i="1"/>
  <c r="E20" i="1"/>
  <c r="X64" i="1" l="1"/>
  <c r="Y59" i="1"/>
  <c r="Y61" i="1"/>
  <c r="Y62" i="1"/>
  <c r="Y58" i="1"/>
  <c r="H33" i="1"/>
  <c r="G33" i="1"/>
  <c r="Y34" i="1"/>
  <c r="Y20" i="1"/>
  <c r="V20" i="1"/>
  <c r="D33" i="1"/>
  <c r="F33" i="1"/>
  <c r="X20" i="1"/>
  <c r="E33" i="1"/>
  <c r="W20" i="1"/>
  <c r="Z20" i="1"/>
  <c r="Z24" i="1"/>
  <c r="Z28" i="1"/>
  <c r="Z32" i="1"/>
  <c r="Z19" i="1"/>
  <c r="Z21" i="1"/>
  <c r="Z25" i="1"/>
  <c r="Z29" i="1"/>
  <c r="Z31" i="1"/>
  <c r="Z22" i="1"/>
  <c r="Z26" i="1"/>
  <c r="Z30" i="1"/>
  <c r="Z23" i="1"/>
  <c r="Z27" i="1"/>
  <c r="G55" i="1"/>
  <c r="F55" i="1"/>
  <c r="G56" i="1"/>
  <c r="C33" i="1"/>
  <c r="Z62" i="1" l="1"/>
  <c r="Z58" i="1"/>
  <c r="Z59" i="1"/>
  <c r="Z61" i="1"/>
  <c r="Y64" i="1"/>
  <c r="Z34" i="1"/>
  <c r="Z6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Pirateque Niño Javier Eliecer</author>
  </authors>
  <commentList>
    <comment ref="C12" authorId="0" shapeId="0" xr:uid="{16541635-954A-47B2-9B1D-AD6715FE672C}">
      <text>
        <r>
          <rPr>
            <sz val="9"/>
            <color indexed="81"/>
            <rFont val="Tahoma"/>
            <family val="2"/>
          </rPr>
          <t>Seleccione la semana de control que va a reportar.</t>
        </r>
      </text>
    </comment>
  </commentList>
</comments>
</file>

<file path=xl/sharedStrings.xml><?xml version="1.0" encoding="utf-8"?>
<sst xmlns="http://schemas.openxmlformats.org/spreadsheetml/2006/main" count="70" uniqueCount="56">
  <si>
    <t>BR-3-867-7</t>
  </si>
  <si>
    <t>MANUAL DEPARTAMENTO DE ESTABILIDAD FINANCIERA</t>
  </si>
  <si>
    <t>CIRCULAR REGLAMENTARIA EXTERNA DEFI - 360</t>
  </si>
  <si>
    <t xml:space="preserve">ASUNTO 3: APOYOS  TRANSITORIOS DE LIQUIDEZ </t>
  </si>
  <si>
    <t xml:space="preserve">ANEXO 3 </t>
  </si>
  <si>
    <t>CUENTAS</t>
  </si>
  <si>
    <t>SALDOS DÍA DE ACCESO AL ATL</t>
  </si>
  <si>
    <t>2.  Total inversiones brutas a valor nominal</t>
  </si>
  <si>
    <t xml:space="preserve">           2.1 Inversiones brutas a valor nominal 2/</t>
  </si>
  <si>
    <t xml:space="preserve">           2.2 Efecto tasa de cambio  3/</t>
  </si>
  <si>
    <t>3. Total cartera bruta de créditos y leasing financiero</t>
  </si>
  <si>
    <t xml:space="preserve">           3.2 Efecto Tasa de cambio 3/</t>
  </si>
  <si>
    <t xml:space="preserve">           3.1 Cartera bruta de créditos y leasing financiero 5/</t>
  </si>
  <si>
    <r>
      <rPr>
        <b/>
        <sz val="12"/>
        <rFont val="Times New Roman"/>
        <family val="1"/>
      </rPr>
      <t>Nota</t>
    </r>
    <r>
      <rPr>
        <sz val="12"/>
        <rFont val="Times New Roman"/>
        <family val="1"/>
      </rPr>
      <t>: No se debe modificar la estructura de este anexo ni diligenciar los espacios sombreados. En caso de que no se requiera diligenciar alguna(s) fecha(s), dejar en blanco la(s) columna(s) pertinente(s).</t>
    </r>
  </si>
  <si>
    <t xml:space="preserve">           2.3 Efecto unidad de cuenta 4/</t>
  </si>
  <si>
    <t xml:space="preserve">           3.3 Efecto unidad de cuenta 4/</t>
  </si>
  <si>
    <t>1/ Incluye las cuentas del CUIF de la SFC: 1210, 121505,121510, 122005, 122505, 1230 y 1285.</t>
  </si>
  <si>
    <t>4. Cuentas de orden contingentes 6/</t>
  </si>
  <si>
    <r>
      <rPr>
        <b/>
        <sz val="12"/>
        <rFont val="Times New Roman"/>
        <family val="1"/>
      </rPr>
      <t>Nota</t>
    </r>
    <r>
      <rPr>
        <sz val="12"/>
        <rFont val="Times New Roman"/>
        <family val="1"/>
      </rPr>
      <t>: No se debe modificar la estructura de este anexo. En caso de que no se requiera diligenciar alguna(s) fecha(s), dejar en blanco la(s) columna(s) pertinente(s).</t>
    </r>
  </si>
  <si>
    <t>II. INSTRUMENTOS FINANCIEROS DERIVADOS</t>
  </si>
  <si>
    <t>2/ Incluye las inversiones a valor nominal que se registran en la cuenta 13 del CUIF de la SFC exceptuando las cuentas 135105, 135110, 135130, 135135, 1352, 1353, 1354, 1355, 1356, 1357, 1358, 1359, 1380, 1381, 1382, 1390 y 1395.</t>
  </si>
  <si>
    <t xml:space="preserve">           5.2 Efecto Tasa de cambio 3/</t>
  </si>
  <si>
    <t xml:space="preserve">           5.1 Disponible en M/E expresado en M/L  7/</t>
  </si>
  <si>
    <t xml:space="preserve">           5.3 Rendimientos y consignaciones  8/</t>
  </si>
  <si>
    <t>TOTAL COLOCACIONES (1 + 2 + 3 + 4 + 5)</t>
  </si>
  <si>
    <t>1/ Incluye las operaciones que hayan sido identificadas desde el momento mismo de su celebración como instrumentos financieros derivados con fines de cobertura, según las disposiciones impartidas por la SFC en el capítulo XVIII de la Circular Básica Contable y Financiera.</t>
  </si>
  <si>
    <t>NOMBRE DEL ESTABLECIMIENTO DE CREDITO:</t>
  </si>
  <si>
    <t>Cifras expresadas en pesos (sin decimales con truncamiento a cero decimales)</t>
  </si>
  <si>
    <t>1.  Operaciones del mercado monetario 1/</t>
  </si>
  <si>
    <t>7/ Incluye las cuentas del CUIF de la SFC: 11, 135105, 135110, 135130 y 135135.</t>
  </si>
  <si>
    <t>5. Total disponible en moneda extranjera (M/E) expresado en moneda legal (M/L)</t>
  </si>
  <si>
    <t xml:space="preserve">     2.2 Derivados diferentes a los señalados en el numeral 2.1     3/</t>
  </si>
  <si>
    <t xml:space="preserve">     2.1 Derivados denominados en divisas, derivados con subyacente en  
           divisas y derivados pactados con agentes del exterior autorizados     2/</t>
  </si>
  <si>
    <t xml:space="preserve">     2. Operaciones de venta en derivados con fines de cobertura     1/</t>
  </si>
  <si>
    <t xml:space="preserve">     1.2 Derivados diferentes a los señalados en el numeral 1.1    3/</t>
  </si>
  <si>
    <t xml:space="preserve">    1.1 Derivados denominados en divisas, derivados con subyacente en  
           divisas y derivados pactados con agentes del exterior autorizados    2/</t>
  </si>
  <si>
    <t xml:space="preserve">     1. Operaciones de compra en derivados con fines de cobertura    1/</t>
  </si>
  <si>
    <t xml:space="preserve">2/ Operaciones de derivados conforme lo establece la Sección V del Capítulo II del Título III de la Resolución Externa 1 de 2018 de la JDBR. El monto debe estar expresado en dólares de los Estados Unidos (USD), sin decimales y con truncamiento a cero decimales. </t>
  </si>
  <si>
    <t xml:space="preserve">3/ El monto debe estar expresado en pesos colombianos (sin decimales con truncamiento a cero decimales). </t>
  </si>
  <si>
    <t>I. CONTROL A LAS OPERACIONES ACTIVAS</t>
  </si>
  <si>
    <t>5/ Incluye las cuentas del CUIF de la SFC: 1404, 1408, 1410, 1412, 1413 y 1414.  Los saldos no deben incluir operaciones de cartera por redescuento.</t>
  </si>
  <si>
    <t>6/ Incluye las cuentas del CUIF de la SFC: 6220 y 6225. Igualmente incluye los conceptos de aceptaciones bancarias, garantías bancarias y cartas de crédito que pueden generar incrementos de cartera.</t>
  </si>
  <si>
    <t xml:space="preserve">          Para las fechas que requieran diligenciamiento se deberá colocar cero (0) en aquellas cuentas en las que no haya saldos o en las que no aplique.</t>
  </si>
  <si>
    <t>8/ Registra los flujos acumulados que se registren en la cuentas relacionadas en el numeral 7/ entre el día de acceso al ATL y el día de la semana para el cual se reporta la información por los conceptos de: i) rendimientos financeros asociados a operaciones contractuales contraídas antes del acceso al ATL, ii) créditos de bancos y otras obligaciones financieras (cuenta 24 del CUIF), iii) depósitos (2105, 2106,2107, 2108, 2109, 2110, 2111, 2112, 2113, 2114, 2115, 2116, 2117, 2118, 2119, 2120) incluyendo los flujos asociados a remesas y reintegros de exportaciones, iv) operaciones del mercado monetario pasivas y emisiones de bonos (cuentas 2123, 2124, 2125, 2126, 2130), v) llamados al margen, y v) aportes, anticipos e incrementos de capital.</t>
  </si>
  <si>
    <t>t+1</t>
  </si>
  <si>
    <t>t+2</t>
  </si>
  <si>
    <t>t+3</t>
  </si>
  <si>
    <t>t+4</t>
  </si>
  <si>
    <t>t+5</t>
  </si>
  <si>
    <t>Semana de control</t>
  </si>
  <si>
    <t>X</t>
  </si>
  <si>
    <t>Diligencie la celda C18 con la fecha de acceso al ATL:</t>
  </si>
  <si>
    <t>DÍAS DE LA SEMANA A REPORTAR</t>
  </si>
  <si>
    <t>* Las celdas resaltadas en color rojo deben ser obligatoriamente diligenciadas en la Sección I y II.</t>
  </si>
  <si>
    <t>3/ Efecto de la variación de la tasa de cambio en el valor del rubro total (i.e. Inversiones brutas a valor nominal, Cartera bruta de créditos y leasing financiero, Cartera bruta por operaciones con tarjeta de crédito, o Disponible en M/E expresado en M/L, según sea el caso) entre el día de acceso al ATL y el día de la semana para el cual se reporta la información.</t>
  </si>
  <si>
    <t>4/ Efecto de la variación de unidades de cuenta en el valor del rubro total (i.e. Inversiones brutas a valor nominal o Cartera bruta de créditos y leasing financiero, según sea el caso), como por ejemplo la UVR, entre el día de acceso al ATL y el día de la semana para el cual se reporta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</si>
</sst>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2" x14ac:knownFonts="1">
    <font>
      <sz val="11"/>
      <color theme="1"/>
      <name val="Calibri"/>
      <family val="2"/>
      <scheme val="minor"/>
    </font>
    <font>
      <sz val="12"/>
      <name val="Times New Roman"/>
      <family val="1"/>
    </font>
    <font>
      <sz val="14"/>
      <name val="Times New Roman"/>
      <family val="1"/>
    </font>
    <font>
      <b/>
      <sz val="14"/>
      <name val="Times New Roman"/>
      <family val="1"/>
    </font>
    <font>
      <b/>
      <sz val="12"/>
      <name val="Times New Roman"/>
      <family val="1"/>
    </font>
    <font>
      <sz val="12"/>
      <name val="Arial Narrow"/>
      <family val="2"/>
    </font>
    <font>
      <sz val="11"/>
      <color theme="1"/>
      <name val="Calibri"/>
      <family val="2"/>
      <scheme val="minor"/>
    </font>
    <font>
      <sz val="8"/>
      <name val="Calibri"/>
      <family val="2"/>
      <scheme val="minor"/>
    </font>
    <font>
      <sz val="12"/>
      <color theme="0"/>
      <name val="Times New Roman"/>
      <family val="1"/>
    </font>
    <font>
      <sz val="9"/>
      <color indexed="81"/>
      <name val="Tahoma"/>
      <family val="2"/>
    </font>
    <font>
      <sz val="12"/>
      <color theme="1"/>
      <name val="Times New Roman"/>
      <family val="1"/>
    </font>
    <font>
      <b/>
      <sz val="12"/>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5">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tted">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s>
  <cellStyleXfs count="3">
    <xf numFmtId="0" fontId="0" fillId="0" borderId="0"/>
    <xf numFmtId="42" fontId="6" fillId="0" borderId="0" applyFont="0" applyFill="0" applyBorder="0" applyAlignment="0" applyProtection="0"/>
    <xf numFmtId="42" fontId="6" fillId="0" borderId="0" applyFont="0" applyFill="0" applyBorder="0" applyAlignment="0" applyProtection="0"/>
  </cellStyleXfs>
  <cellXfs count="126">
    <xf numFmtId="0" fontId="0" fillId="0" borderId="0" xfId="0"/>
    <xf numFmtId="0" fontId="1" fillId="2" borderId="0" xfId="0" applyFont="1" applyFill="1" applyProtection="1"/>
    <xf numFmtId="0" fontId="1" fillId="2" borderId="0" xfId="0" applyFont="1" applyFill="1" applyAlignment="1" applyProtection="1">
      <alignment horizontal="right"/>
    </xf>
    <xf numFmtId="0" fontId="2" fillId="2" borderId="0" xfId="0" applyFont="1" applyFill="1" applyProtection="1"/>
    <xf numFmtId="0" fontId="3" fillId="2" borderId="0" xfId="0" applyFont="1" applyFill="1" applyAlignment="1" applyProtection="1">
      <alignment horizontal="centerContinuous"/>
    </xf>
    <xf numFmtId="0" fontId="3" fillId="2" borderId="0" xfId="0" applyFont="1" applyFill="1" applyBorder="1" applyAlignment="1" applyProtection="1">
      <alignment horizontal="centerContinuous"/>
    </xf>
    <xf numFmtId="0" fontId="4" fillId="2" borderId="0" xfId="0" applyFont="1" applyFill="1" applyBorder="1" applyAlignment="1" applyProtection="1">
      <alignment horizontal="centerContinuous"/>
    </xf>
    <xf numFmtId="0" fontId="4" fillId="2" borderId="1" xfId="0" applyFont="1" applyFill="1" applyBorder="1" applyAlignment="1" applyProtection="1">
      <alignment horizontal="left"/>
    </xf>
    <xf numFmtId="0" fontId="1" fillId="3" borderId="13" xfId="0" quotePrefix="1" applyFont="1" applyFill="1" applyBorder="1" applyAlignment="1" applyProtection="1">
      <alignment horizontal="left" wrapText="1"/>
    </xf>
    <xf numFmtId="0" fontId="1" fillId="3" borderId="15" xfId="0" quotePrefix="1" applyFont="1" applyFill="1" applyBorder="1" applyAlignment="1" applyProtection="1">
      <alignment horizontal="left"/>
    </xf>
    <xf numFmtId="0" fontId="1" fillId="3" borderId="16" xfId="0" quotePrefix="1" applyFont="1" applyFill="1" applyBorder="1" applyAlignment="1" applyProtection="1">
      <alignment horizontal="left"/>
    </xf>
    <xf numFmtId="0" fontId="1" fillId="3" borderId="19" xfId="0" quotePrefix="1" applyFont="1" applyFill="1" applyBorder="1" applyAlignment="1" applyProtection="1">
      <alignment horizontal="left"/>
    </xf>
    <xf numFmtId="0" fontId="1" fillId="3" borderId="20" xfId="0" quotePrefix="1" applyFont="1" applyFill="1" applyBorder="1" applyAlignment="1" applyProtection="1">
      <alignment horizontal="left"/>
    </xf>
    <xf numFmtId="0" fontId="1" fillId="3" borderId="5" xfId="0" quotePrefix="1" applyFont="1" applyFill="1" applyBorder="1" applyAlignment="1" applyProtection="1">
      <alignment horizontal="left"/>
    </xf>
    <xf numFmtId="0" fontId="1" fillId="3" borderId="6" xfId="0" quotePrefix="1" applyFont="1" applyFill="1" applyBorder="1" applyAlignment="1" applyProtection="1">
      <alignment horizontal="left"/>
    </xf>
    <xf numFmtId="0" fontId="4" fillId="3" borderId="22" xfId="0" quotePrefix="1" applyFont="1" applyFill="1" applyBorder="1" applyAlignment="1" applyProtection="1">
      <alignment horizontal="left"/>
    </xf>
    <xf numFmtId="0" fontId="1" fillId="3" borderId="23" xfId="0" quotePrefix="1" applyFont="1" applyFill="1" applyBorder="1" applyAlignment="1" applyProtection="1">
      <alignment horizontal="left"/>
    </xf>
    <xf numFmtId="0" fontId="1" fillId="2" borderId="0" xfId="0" quotePrefix="1" applyFont="1" applyFill="1" applyBorder="1" applyAlignment="1" applyProtection="1">
      <alignment horizontal="left"/>
    </xf>
    <xf numFmtId="0" fontId="1" fillId="2" borderId="0" xfId="0" applyFont="1" applyFill="1" applyBorder="1" applyProtection="1"/>
    <xf numFmtId="0" fontId="5" fillId="2" borderId="0" xfId="0" applyFont="1" applyFill="1" applyBorder="1" applyProtection="1"/>
    <xf numFmtId="0" fontId="1" fillId="2" borderId="0" xfId="0" applyFont="1" applyFill="1" applyBorder="1" applyAlignment="1" applyProtection="1">
      <alignment horizontal="left"/>
    </xf>
    <xf numFmtId="0" fontId="1" fillId="2" borderId="0" xfId="0" quotePrefix="1" applyFont="1" applyFill="1" applyBorder="1" applyAlignment="1" applyProtection="1">
      <alignment wrapText="1"/>
    </xf>
    <xf numFmtId="0" fontId="1" fillId="0" borderId="0" xfId="0" quotePrefix="1" applyFont="1" applyFill="1" applyBorder="1" applyAlignment="1" applyProtection="1">
      <alignment horizontal="left"/>
    </xf>
    <xf numFmtId="0" fontId="2" fillId="2" borderId="0" xfId="0" applyFont="1" applyFill="1" applyAlignment="1" applyProtection="1"/>
    <xf numFmtId="0" fontId="3" fillId="2" borderId="0" xfId="0" applyFont="1" applyFill="1" applyBorder="1" applyAlignment="1" applyProtection="1"/>
    <xf numFmtId="0" fontId="1" fillId="0" borderId="0" xfId="0" applyFont="1" applyFill="1" applyBorder="1" applyProtection="1"/>
    <xf numFmtId="0" fontId="4" fillId="2" borderId="0" xfId="0" applyFont="1" applyFill="1" applyBorder="1" applyAlignment="1" applyProtection="1">
      <alignment horizontal="left"/>
    </xf>
    <xf numFmtId="0" fontId="1" fillId="3" borderId="26" xfId="0" quotePrefix="1" applyFont="1" applyFill="1" applyBorder="1" applyAlignment="1" applyProtection="1">
      <alignment horizontal="left"/>
    </xf>
    <xf numFmtId="0" fontId="1" fillId="3" borderId="13" xfId="0" quotePrefix="1" applyFont="1" applyFill="1" applyBorder="1" applyAlignment="1" applyProtection="1">
      <alignment horizontal="left"/>
    </xf>
    <xf numFmtId="0" fontId="1" fillId="3" borderId="20" xfId="0" quotePrefix="1" applyFont="1" applyFill="1" applyBorder="1" applyAlignment="1" applyProtection="1">
      <alignment horizontal="justify" wrapText="1"/>
    </xf>
    <xf numFmtId="0" fontId="1" fillId="3" borderId="16" xfId="0" quotePrefix="1" applyFont="1" applyFill="1" applyBorder="1" applyAlignment="1" applyProtection="1">
      <alignment horizontal="justify" wrapText="1"/>
    </xf>
    <xf numFmtId="0" fontId="1" fillId="3" borderId="27" xfId="0" quotePrefix="1" applyFont="1" applyFill="1" applyBorder="1" applyAlignment="1" applyProtection="1">
      <alignment horizontal="left"/>
    </xf>
    <xf numFmtId="0" fontId="1" fillId="2" borderId="0" xfId="0" applyFont="1" applyFill="1" applyAlignment="1" applyProtection="1">
      <alignment wrapText="1"/>
    </xf>
    <xf numFmtId="0" fontId="4" fillId="3" borderId="16" xfId="0" quotePrefix="1" applyFont="1" applyFill="1" applyBorder="1" applyAlignment="1" applyProtection="1">
      <alignment horizontal="left"/>
    </xf>
    <xf numFmtId="0" fontId="4" fillId="3" borderId="15" xfId="0" quotePrefix="1" applyFont="1" applyFill="1" applyBorder="1" applyAlignment="1" applyProtection="1">
      <alignment horizontal="left"/>
    </xf>
    <xf numFmtId="14" fontId="3" fillId="2" borderId="0" xfId="0" applyNumberFormat="1" applyFont="1" applyFill="1" applyBorder="1" applyAlignment="1" applyProtection="1">
      <alignment horizontal="center"/>
    </xf>
    <xf numFmtId="42" fontId="1" fillId="3" borderId="17" xfId="1" applyFont="1" applyFill="1" applyBorder="1" applyProtection="1"/>
    <xf numFmtId="42" fontId="1" fillId="3" borderId="18" xfId="1" applyFont="1" applyFill="1" applyBorder="1" applyProtection="1"/>
    <xf numFmtId="42" fontId="1" fillId="2" borderId="14" xfId="1" applyFont="1" applyFill="1" applyBorder="1" applyProtection="1">
      <protection locked="0"/>
    </xf>
    <xf numFmtId="42" fontId="1" fillId="3" borderId="24" xfId="1" applyFont="1" applyFill="1" applyBorder="1" applyProtection="1"/>
    <xf numFmtId="42" fontId="1" fillId="2" borderId="13" xfId="1" applyFont="1" applyFill="1" applyBorder="1" applyProtection="1">
      <protection locked="0"/>
    </xf>
    <xf numFmtId="42" fontId="1" fillId="3" borderId="16" xfId="1" applyFont="1" applyFill="1" applyBorder="1" applyProtection="1"/>
    <xf numFmtId="42" fontId="1" fillId="2" borderId="32" xfId="1" applyFont="1" applyFill="1" applyBorder="1" applyProtection="1">
      <protection locked="0"/>
    </xf>
    <xf numFmtId="42" fontId="1" fillId="3" borderId="33" xfId="1" applyFont="1" applyFill="1" applyBorder="1" applyProtection="1"/>
    <xf numFmtId="0" fontId="1" fillId="3" borderId="4" xfId="0" quotePrefix="1" applyFont="1" applyFill="1" applyBorder="1" applyAlignment="1" applyProtection="1">
      <alignment horizontal="centerContinuous"/>
    </xf>
    <xf numFmtId="0" fontId="1" fillId="3" borderId="7" xfId="0" quotePrefix="1" applyFont="1" applyFill="1" applyBorder="1" applyAlignment="1" applyProtection="1">
      <alignment horizontal="centerContinuous"/>
    </xf>
    <xf numFmtId="0" fontId="1" fillId="3" borderId="8" xfId="0" quotePrefix="1" applyFont="1" applyFill="1" applyBorder="1" applyAlignment="1" applyProtection="1">
      <alignment horizontal="centerContinuous"/>
    </xf>
    <xf numFmtId="0" fontId="1" fillId="3" borderId="9" xfId="0" quotePrefix="1" applyFont="1" applyFill="1" applyBorder="1" applyAlignment="1" applyProtection="1">
      <alignment horizontal="centerContinuous"/>
    </xf>
    <xf numFmtId="0" fontId="4" fillId="3" borderId="10" xfId="0" quotePrefix="1" applyFont="1" applyFill="1" applyBorder="1" applyAlignment="1" applyProtection="1">
      <alignment horizontal="center"/>
    </xf>
    <xf numFmtId="0" fontId="1" fillId="3" borderId="8" xfId="0" quotePrefix="1" applyFont="1" applyFill="1" applyBorder="1" applyAlignment="1" applyProtection="1">
      <alignment horizontal="centerContinuous" vertical="center"/>
    </xf>
    <xf numFmtId="0" fontId="1" fillId="3" borderId="9" xfId="0" quotePrefix="1" applyFont="1" applyFill="1" applyBorder="1" applyAlignment="1" applyProtection="1">
      <alignment horizontal="centerContinuous" vertical="center"/>
    </xf>
    <xf numFmtId="14" fontId="1" fillId="2" borderId="11" xfId="0" applyNumberFormat="1" applyFont="1" applyFill="1" applyBorder="1" applyAlignment="1" applyProtection="1">
      <alignment horizontal="center"/>
    </xf>
    <xf numFmtId="0" fontId="4" fillId="3" borderId="11" xfId="0" quotePrefix="1" applyFont="1" applyFill="1" applyBorder="1" applyAlignment="1" applyProtection="1">
      <alignment horizontal="center"/>
    </xf>
    <xf numFmtId="0" fontId="4" fillId="3" borderId="30" xfId="0" quotePrefix="1" applyFont="1" applyFill="1" applyBorder="1" applyAlignment="1" applyProtection="1">
      <alignment horizontal="center"/>
    </xf>
    <xf numFmtId="0" fontId="4" fillId="3" borderId="35" xfId="0" quotePrefix="1" applyFont="1" applyFill="1" applyBorder="1" applyAlignment="1" applyProtection="1">
      <alignment horizontal="center"/>
    </xf>
    <xf numFmtId="14" fontId="1" fillId="2" borderId="35" xfId="0" applyNumberFormat="1" applyFont="1" applyFill="1" applyBorder="1" applyAlignment="1" applyProtection="1">
      <alignment horizontal="center"/>
    </xf>
    <xf numFmtId="14" fontId="1" fillId="2" borderId="30" xfId="0" applyNumberFormat="1" applyFont="1" applyFill="1" applyBorder="1" applyAlignment="1" applyProtection="1">
      <alignment horizontal="center"/>
    </xf>
    <xf numFmtId="3" fontId="1" fillId="3" borderId="5" xfId="0" applyNumberFormat="1" applyFont="1" applyFill="1" applyBorder="1" applyProtection="1"/>
    <xf numFmtId="0" fontId="1" fillId="3" borderId="7" xfId="0" quotePrefix="1" applyFont="1" applyFill="1" applyBorder="1" applyAlignment="1" applyProtection="1">
      <alignment horizontal="centerContinuous" vertical="center"/>
    </xf>
    <xf numFmtId="42" fontId="1" fillId="3" borderId="15" xfId="1" applyFont="1" applyFill="1" applyBorder="1" applyProtection="1"/>
    <xf numFmtId="42" fontId="1" fillId="2" borderId="37" xfId="1" applyFont="1" applyFill="1" applyBorder="1" applyProtection="1">
      <protection locked="0"/>
    </xf>
    <xf numFmtId="42" fontId="1" fillId="2" borderId="38" xfId="1" applyFont="1" applyFill="1" applyBorder="1" applyProtection="1">
      <protection locked="0"/>
    </xf>
    <xf numFmtId="42" fontId="1" fillId="2" borderId="39" xfId="1" applyFont="1" applyFill="1" applyBorder="1" applyProtection="1">
      <protection locked="0"/>
    </xf>
    <xf numFmtId="42" fontId="1" fillId="2" borderId="40" xfId="1" applyFont="1" applyFill="1" applyBorder="1" applyProtection="1">
      <protection locked="0"/>
    </xf>
    <xf numFmtId="42" fontId="1" fillId="2" borderId="34" xfId="1" applyFont="1" applyFill="1" applyBorder="1" applyProtection="1">
      <protection locked="0"/>
    </xf>
    <xf numFmtId="42" fontId="1" fillId="2" borderId="36" xfId="1" applyFont="1" applyFill="1" applyBorder="1" applyProtection="1">
      <protection locked="0"/>
    </xf>
    <xf numFmtId="42" fontId="1" fillId="0" borderId="32" xfId="1" applyFont="1" applyFill="1" applyBorder="1" applyProtection="1">
      <protection locked="0"/>
    </xf>
    <xf numFmtId="42" fontId="1" fillId="0" borderId="14" xfId="1" applyFont="1" applyFill="1" applyBorder="1" applyProtection="1">
      <protection locked="0"/>
    </xf>
    <xf numFmtId="42" fontId="1" fillId="0" borderId="39" xfId="1" applyFont="1" applyFill="1" applyBorder="1" applyProtection="1">
      <protection locked="0"/>
    </xf>
    <xf numFmtId="42" fontId="1" fillId="0" borderId="40" xfId="1" applyFont="1" applyFill="1" applyBorder="1" applyProtection="1">
      <protection locked="0"/>
    </xf>
    <xf numFmtId="42" fontId="1" fillId="0" borderId="13" xfId="1" applyFont="1" applyFill="1" applyBorder="1" applyProtection="1">
      <protection locked="0"/>
    </xf>
    <xf numFmtId="42" fontId="1" fillId="3" borderId="19" xfId="1" applyFont="1" applyFill="1" applyBorder="1" applyProtection="1"/>
    <xf numFmtId="42" fontId="1" fillId="3" borderId="22" xfId="1" applyFont="1" applyFill="1" applyBorder="1" applyProtection="1"/>
    <xf numFmtId="42" fontId="1" fillId="0" borderId="6" xfId="1" applyFont="1" applyFill="1" applyBorder="1" applyProtection="1">
      <protection locked="0"/>
    </xf>
    <xf numFmtId="42" fontId="1" fillId="2" borderId="6" xfId="1" applyFont="1" applyFill="1" applyBorder="1" applyProtection="1">
      <protection locked="0"/>
    </xf>
    <xf numFmtId="42" fontId="1" fillId="0" borderId="25" xfId="1" applyFont="1" applyFill="1" applyBorder="1" applyProtection="1">
      <protection locked="0"/>
    </xf>
    <xf numFmtId="0" fontId="4" fillId="2" borderId="22" xfId="0" applyFont="1" applyFill="1" applyBorder="1" applyAlignment="1" applyProtection="1">
      <alignment horizontal="center"/>
    </xf>
    <xf numFmtId="0" fontId="1" fillId="2" borderId="1" xfId="0" applyFont="1" applyFill="1" applyBorder="1" applyAlignment="1" applyProtection="1">
      <alignment horizontal="left"/>
    </xf>
    <xf numFmtId="0" fontId="1" fillId="2" borderId="1" xfId="0" applyFont="1" applyFill="1" applyBorder="1" applyAlignment="1" applyProtection="1"/>
    <xf numFmtId="0" fontId="3" fillId="2" borderId="0" xfId="0" applyFont="1" applyFill="1" applyBorder="1" applyAlignment="1" applyProtection="1">
      <alignment horizontal="center"/>
    </xf>
    <xf numFmtId="0" fontId="8" fillId="2" borderId="0" xfId="0" applyFont="1" applyFill="1" applyProtection="1"/>
    <xf numFmtId="0" fontId="10" fillId="2" borderId="0" xfId="0" applyFont="1" applyFill="1" applyProtection="1"/>
    <xf numFmtId="0" fontId="4" fillId="2" borderId="0" xfId="0" applyFont="1" applyFill="1" applyAlignment="1" applyProtection="1">
      <alignment horizontal="center"/>
    </xf>
    <xf numFmtId="0" fontId="11" fillId="2" borderId="0" xfId="0" applyFont="1" applyFill="1" applyAlignment="1" applyProtection="1">
      <alignment horizontal="center"/>
    </xf>
    <xf numFmtId="0" fontId="8" fillId="2" borderId="0" xfId="0" applyFont="1" applyFill="1" applyAlignment="1" applyProtection="1">
      <alignment horizontal="center"/>
    </xf>
    <xf numFmtId="1" fontId="8" fillId="2" borderId="0" xfId="0" applyNumberFormat="1" applyFont="1" applyFill="1" applyProtection="1"/>
    <xf numFmtId="0" fontId="1" fillId="0" borderId="0" xfId="0" applyFont="1" applyFill="1" applyProtection="1"/>
    <xf numFmtId="0" fontId="1" fillId="3" borderId="12" xfId="0" quotePrefix="1" applyFont="1" applyFill="1" applyBorder="1" applyAlignment="1" applyProtection="1">
      <alignment horizontal="left" wrapText="1"/>
      <protection locked="0"/>
    </xf>
    <xf numFmtId="0" fontId="4" fillId="0" borderId="24" xfId="0" applyFont="1" applyFill="1" applyBorder="1" applyAlignment="1" applyProtection="1">
      <alignment horizontal="center"/>
      <protection locked="0"/>
    </xf>
    <xf numFmtId="14" fontId="1" fillId="2" borderId="41" xfId="0" applyNumberFormat="1" applyFont="1" applyFill="1" applyBorder="1" applyAlignment="1" applyProtection="1">
      <alignment horizontal="center"/>
      <protection locked="0"/>
    </xf>
    <xf numFmtId="42" fontId="1" fillId="2" borderId="12" xfId="1" applyFont="1" applyFill="1" applyBorder="1" applyProtection="1">
      <protection locked="0"/>
    </xf>
    <xf numFmtId="42" fontId="1" fillId="2" borderId="19" xfId="1" applyFont="1" applyFill="1" applyBorder="1" applyProtection="1">
      <protection locked="0"/>
    </xf>
    <xf numFmtId="42" fontId="1" fillId="2" borderId="5" xfId="1" applyFont="1" applyFill="1" applyBorder="1" applyProtection="1">
      <protection locked="0"/>
    </xf>
    <xf numFmtId="14" fontId="1" fillId="2" borderId="10" xfId="0" applyNumberFormat="1" applyFont="1" applyFill="1" applyBorder="1" applyAlignment="1" applyProtection="1">
      <alignment horizontal="center"/>
    </xf>
    <xf numFmtId="42" fontId="1" fillId="2" borderId="25" xfId="1" applyFont="1" applyFill="1" applyBorder="1" applyAlignment="1" applyProtection="1">
      <alignment horizontal="center"/>
      <protection locked="0"/>
    </xf>
    <xf numFmtId="42" fontId="1" fillId="2" borderId="21" xfId="1" applyFont="1" applyFill="1" applyBorder="1" applyAlignment="1" applyProtection="1">
      <alignment horizontal="center"/>
      <protection locked="0"/>
    </xf>
    <xf numFmtId="42" fontId="1" fillId="2" borderId="20" xfId="1" applyFont="1" applyFill="1" applyBorder="1" applyAlignment="1" applyProtection="1">
      <alignment horizontal="center"/>
      <protection locked="0"/>
    </xf>
    <xf numFmtId="42" fontId="1" fillId="2" borderId="33" xfId="1" applyFont="1" applyFill="1" applyBorder="1" applyAlignment="1" applyProtection="1">
      <alignment horizontal="center"/>
      <protection locked="0"/>
    </xf>
    <xf numFmtId="42" fontId="1" fillId="2" borderId="17" xfId="1" applyFont="1" applyFill="1" applyBorder="1" applyAlignment="1" applyProtection="1">
      <alignment horizontal="center"/>
      <protection locked="0"/>
    </xf>
    <xf numFmtId="42" fontId="1" fillId="2" borderId="28" xfId="1" applyFont="1" applyFill="1" applyBorder="1" applyAlignment="1" applyProtection="1">
      <alignment horizontal="center"/>
      <protection locked="0"/>
    </xf>
    <xf numFmtId="42" fontId="1" fillId="2" borderId="29" xfId="1" applyFont="1" applyFill="1" applyBorder="1" applyAlignment="1" applyProtection="1">
      <alignment horizontal="center"/>
      <protection locked="0"/>
    </xf>
    <xf numFmtId="42" fontId="1" fillId="2" borderId="27" xfId="1" applyFont="1" applyFill="1" applyBorder="1" applyAlignment="1" applyProtection="1">
      <alignment horizontal="center"/>
      <protection locked="0"/>
    </xf>
    <xf numFmtId="0" fontId="1" fillId="2" borderId="0" xfId="0" quotePrefix="1" applyFont="1" applyFill="1" applyBorder="1" applyAlignment="1" applyProtection="1">
      <alignment horizontal="justify" wrapText="1"/>
    </xf>
    <xf numFmtId="0" fontId="3" fillId="2" borderId="0" xfId="0" applyFont="1" applyFill="1" applyBorder="1" applyAlignment="1" applyProtection="1">
      <alignment horizontal="center"/>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3" fillId="2" borderId="0" xfId="0" quotePrefix="1" applyFont="1" applyFill="1" applyBorder="1" applyAlignment="1" applyProtection="1">
      <alignment horizontal="center"/>
    </xf>
    <xf numFmtId="0" fontId="1" fillId="3" borderId="2" xfId="0" quotePrefix="1" applyFont="1" applyFill="1" applyBorder="1" applyAlignment="1" applyProtection="1">
      <alignment horizontal="center" vertical="center" wrapText="1"/>
    </xf>
    <xf numFmtId="0" fontId="1" fillId="3" borderId="5" xfId="0" quotePrefix="1" applyFont="1" applyFill="1" applyBorder="1" applyAlignment="1" applyProtection="1">
      <alignment horizontal="center" vertical="center" wrapText="1"/>
    </xf>
    <xf numFmtId="0" fontId="1" fillId="3" borderId="7" xfId="0" quotePrefix="1" applyFont="1" applyFill="1" applyBorder="1" applyAlignment="1" applyProtection="1">
      <alignment horizontal="center" vertical="center" wrapText="1"/>
    </xf>
    <xf numFmtId="0" fontId="1" fillId="2" borderId="0" xfId="0" applyFont="1" applyFill="1" applyBorder="1" applyAlignment="1" applyProtection="1">
      <alignment horizontal="justify" vertical="justify" wrapText="1"/>
    </xf>
    <xf numFmtId="0" fontId="3" fillId="2" borderId="1" xfId="0" applyFont="1" applyFill="1" applyBorder="1" applyAlignment="1" applyProtection="1">
      <alignment horizontal="left"/>
      <protection locked="0"/>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44"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4" fillId="3" borderId="42"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0" fontId="1" fillId="0" borderId="0" xfId="0" quotePrefix="1" applyFont="1" applyFill="1" applyBorder="1" applyAlignment="1" applyProtection="1">
      <alignment horizontal="justify" vertical="center" wrapText="1"/>
    </xf>
    <xf numFmtId="0" fontId="1" fillId="0" borderId="0" xfId="0" quotePrefix="1" applyFont="1" applyFill="1" applyBorder="1" applyAlignment="1" applyProtection="1">
      <alignment horizontal="justify" wrapText="1"/>
    </xf>
  </cellXfs>
  <cellStyles count="3">
    <cellStyle name="Moneda [0]" xfId="1" builtinId="7"/>
    <cellStyle name="Moneda [0] 2" xfId="2" xr:uid="{133ABE8F-AE05-4600-9A08-DA6DC98F95C1}"/>
    <cellStyle name="Normal" xfId="0" builtinId="0"/>
  </cellStyles>
  <dxfs count="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149322</xdr:colOff>
      <xdr:row>0</xdr:row>
      <xdr:rowOff>146744</xdr:rowOff>
    </xdr:from>
    <xdr:to>
      <xdr:col>1</xdr:col>
      <xdr:colOff>1047475</xdr:colOff>
      <xdr:row>4</xdr:row>
      <xdr:rowOff>241993</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322" y="146744"/>
          <a:ext cx="1098178" cy="10858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D71"/>
  <sheetViews>
    <sheetView showGridLines="0" tabSelected="1" zoomScale="70" zoomScaleNormal="70" workbookViewId="0">
      <selection activeCell="E11" sqref="E11"/>
    </sheetView>
  </sheetViews>
  <sheetFormatPr baseColWidth="10" defaultColWidth="11.42578125" defaultRowHeight="21.95" customHeight="1" x14ac:dyDescent="0.25"/>
  <cols>
    <col min="1" max="1" width="3" style="1" customWidth="1"/>
    <col min="2" max="2" width="78.85546875" style="1" customWidth="1"/>
    <col min="3" max="8" width="24.7109375" style="1" customWidth="1"/>
    <col min="9" max="11" width="11.42578125" style="1"/>
    <col min="12" max="26" width="11.42578125" style="80"/>
    <col min="27" max="28" width="11.42578125" style="81"/>
    <col min="29" max="16384" width="11.42578125" style="1"/>
  </cols>
  <sheetData>
    <row r="1" spans="1:19" ht="20.100000000000001" customHeight="1" x14ac:dyDescent="0.25">
      <c r="H1" s="2" t="s">
        <v>0</v>
      </c>
    </row>
    <row r="2" spans="1:19" ht="20.100000000000001" customHeight="1" x14ac:dyDescent="0.3">
      <c r="A2" s="3"/>
      <c r="B2" s="4" t="s">
        <v>1</v>
      </c>
      <c r="C2" s="4"/>
      <c r="D2" s="4"/>
      <c r="E2" s="4"/>
      <c r="F2" s="4"/>
      <c r="G2" s="4"/>
      <c r="H2" s="4"/>
      <c r="I2" s="82"/>
      <c r="J2" s="82"/>
      <c r="K2" s="82"/>
      <c r="L2" s="83"/>
      <c r="M2" s="83"/>
      <c r="N2" s="83"/>
      <c r="O2" s="83"/>
      <c r="P2" s="83"/>
      <c r="Q2" s="83"/>
    </row>
    <row r="3" spans="1:19" ht="20.100000000000001" customHeight="1" x14ac:dyDescent="0.3">
      <c r="A3" s="3"/>
      <c r="B3" s="4" t="s">
        <v>2</v>
      </c>
      <c r="C3" s="4"/>
      <c r="D3" s="4"/>
      <c r="E3" s="4"/>
      <c r="F3" s="4"/>
      <c r="G3" s="4"/>
      <c r="H3" s="4"/>
      <c r="I3" s="82"/>
      <c r="J3" s="82"/>
      <c r="K3" s="82"/>
      <c r="L3" s="83"/>
      <c r="M3" s="83"/>
      <c r="N3" s="83"/>
      <c r="O3" s="83"/>
      <c r="P3" s="83"/>
      <c r="Q3" s="83"/>
    </row>
    <row r="4" spans="1:19" ht="20.100000000000001" customHeight="1" x14ac:dyDescent="0.3">
      <c r="A4" s="3"/>
      <c r="B4" s="4" t="s">
        <v>3</v>
      </c>
      <c r="C4" s="4"/>
      <c r="D4" s="4"/>
      <c r="E4" s="4"/>
      <c r="F4" s="4"/>
      <c r="G4" s="4"/>
      <c r="H4" s="4"/>
      <c r="I4" s="82"/>
      <c r="J4" s="82"/>
      <c r="K4" s="82"/>
      <c r="L4" s="83"/>
      <c r="M4" s="83"/>
      <c r="N4" s="83"/>
      <c r="O4" s="83"/>
      <c r="P4" s="83"/>
      <c r="Q4" s="83"/>
    </row>
    <row r="5" spans="1:19" ht="20.100000000000001" customHeight="1" x14ac:dyDescent="0.3">
      <c r="A5" s="3"/>
      <c r="B5" s="4"/>
      <c r="C5" s="4"/>
      <c r="D5" s="4"/>
      <c r="E5" s="4"/>
      <c r="F5" s="4"/>
      <c r="G5" s="4"/>
      <c r="H5" s="4"/>
      <c r="I5" s="82"/>
      <c r="J5" s="82"/>
      <c r="K5" s="82"/>
      <c r="L5" s="83"/>
      <c r="M5" s="83"/>
      <c r="N5" s="83"/>
      <c r="O5" s="83"/>
      <c r="P5" s="83"/>
      <c r="Q5" s="83"/>
    </row>
    <row r="6" spans="1:19" ht="20.100000000000001" customHeight="1" x14ac:dyDescent="0.3">
      <c r="A6" s="3"/>
      <c r="B6" s="110" t="s">
        <v>4</v>
      </c>
      <c r="C6" s="110"/>
      <c r="D6" s="110"/>
      <c r="E6" s="110"/>
      <c r="F6" s="110"/>
      <c r="G6" s="110"/>
      <c r="H6" s="110"/>
    </row>
    <row r="7" spans="1:19" ht="20.100000000000001" customHeight="1" x14ac:dyDescent="0.3">
      <c r="A7" s="3"/>
      <c r="B7" s="5"/>
      <c r="C7" s="5"/>
      <c r="D7" s="5"/>
      <c r="E7" s="5"/>
      <c r="F7" s="5"/>
      <c r="G7" s="5"/>
      <c r="H7" s="5"/>
    </row>
    <row r="8" spans="1:19" ht="20.100000000000001" customHeight="1" thickBot="1" x14ac:dyDescent="0.35">
      <c r="A8" s="23"/>
      <c r="B8" s="24" t="s">
        <v>26</v>
      </c>
      <c r="C8" s="3"/>
      <c r="D8" s="115"/>
      <c r="E8" s="115"/>
      <c r="F8" s="115"/>
      <c r="G8" s="115"/>
      <c r="H8" s="5"/>
    </row>
    <row r="9" spans="1:19" ht="20.100000000000001" customHeight="1" x14ac:dyDescent="0.3">
      <c r="A9" s="3"/>
      <c r="B9" s="5"/>
      <c r="C9" s="5"/>
      <c r="D9" s="5"/>
      <c r="E9" s="5"/>
      <c r="F9" s="5"/>
      <c r="G9" s="5"/>
      <c r="H9" s="5"/>
    </row>
    <row r="10" spans="1:19" ht="20.100000000000001" customHeight="1" x14ac:dyDescent="0.3">
      <c r="A10" s="103" t="s">
        <v>39</v>
      </c>
      <c r="B10" s="103"/>
      <c r="C10" s="103"/>
      <c r="D10" s="103"/>
      <c r="E10" s="103"/>
      <c r="F10" s="103"/>
      <c r="G10" s="103"/>
      <c r="H10" s="103"/>
    </row>
    <row r="11" spans="1:19" ht="20.100000000000001" customHeight="1" thickBot="1" x14ac:dyDescent="0.35">
      <c r="A11" s="79"/>
      <c r="B11" s="79"/>
      <c r="C11" s="79"/>
      <c r="D11" s="79"/>
      <c r="E11" s="79"/>
      <c r="F11" s="79"/>
      <c r="G11" s="79"/>
      <c r="H11" s="35"/>
    </row>
    <row r="12" spans="1:19" ht="20.100000000000001" customHeight="1" thickBot="1" x14ac:dyDescent="0.3">
      <c r="B12" s="76" t="s">
        <v>49</v>
      </c>
      <c r="C12" s="88"/>
      <c r="D12" s="6"/>
      <c r="E12" s="6"/>
      <c r="F12" s="6"/>
      <c r="G12" s="6"/>
      <c r="H12" s="6"/>
    </row>
    <row r="13" spans="1:19" ht="19.5" customHeight="1" x14ac:dyDescent="0.25">
      <c r="B13" s="26" t="s">
        <v>27</v>
      </c>
      <c r="C13" s="20"/>
      <c r="D13" s="20"/>
      <c r="E13" s="20"/>
      <c r="F13" s="20"/>
      <c r="G13" s="20"/>
      <c r="H13" s="20"/>
    </row>
    <row r="14" spans="1:19" ht="19.5" customHeight="1" thickBot="1" x14ac:dyDescent="0.3">
      <c r="A14" s="77" t="s">
        <v>53</v>
      </c>
      <c r="B14" s="78"/>
      <c r="C14" s="20"/>
      <c r="D14" s="20"/>
      <c r="E14" s="20"/>
      <c r="F14" s="20"/>
      <c r="G14" s="20"/>
      <c r="H14" s="20"/>
    </row>
    <row r="15" spans="1:19" ht="20.100000000000001" customHeight="1" x14ac:dyDescent="0.25">
      <c r="A15" s="116" t="s">
        <v>5</v>
      </c>
      <c r="B15" s="117"/>
      <c r="C15" s="111" t="s">
        <v>6</v>
      </c>
      <c r="D15" s="44" t="s">
        <v>52</v>
      </c>
      <c r="E15" s="44"/>
      <c r="F15" s="44"/>
      <c r="G15" s="44"/>
      <c r="H15" s="44"/>
      <c r="S15" s="80" t="s">
        <v>49</v>
      </c>
    </row>
    <row r="16" spans="1:19" ht="20.100000000000001" customHeight="1" x14ac:dyDescent="0.25">
      <c r="A16" s="118"/>
      <c r="B16" s="119"/>
      <c r="C16" s="112"/>
      <c r="D16" s="45"/>
      <c r="E16" s="46"/>
      <c r="F16" s="46"/>
      <c r="G16" s="46"/>
      <c r="H16" s="47"/>
    </row>
    <row r="17" spans="1:26" ht="20.100000000000001" customHeight="1" thickBot="1" x14ac:dyDescent="0.3">
      <c r="A17" s="120"/>
      <c r="B17" s="121"/>
      <c r="C17" s="113"/>
      <c r="D17" s="52" t="str">
        <f>IFERROR(IF(WEEKDAY(L18,1)=1,"Domingo",
IF(WEEKDAY(L18,1)=2,"Lunes",
IF(WEEKDAY(L18,1)=3,"Martes",
IF(WEEKDAY(L18,1)=4,"Miércoles",
IF(WEEKDAY(L18,1)=5,"Jueves",
IF(WEEKDAY(L18,1)=6,"Viernes",
IF(WEEKDAY(L18,1)=7,"Sábado",""))))))),"")</f>
        <v/>
      </c>
      <c r="E17" s="54" t="str">
        <f>IFERROR(IF(WEEKDAY(M18,1)=1,"Domingo",
IF(WEEKDAY(M18,1)=2,"Lunes",
IF(WEEKDAY(M18,1)=3,"Martes",
IF(WEEKDAY(M18,1)=4,"Miércoles",
IF(WEEKDAY(M18,1)=5,"Jueves",
IF(WEEKDAY(M18,1)=6,"Viernes",
IF(WEEKDAY(M18,1)=7,"Sábado",""))))))),"")</f>
        <v/>
      </c>
      <c r="F17" s="48" t="str">
        <f>IFERROR(IF(WEEKDAY(N18,1)=1,"Domingo",
IF(WEEKDAY(N18,1)=2,"Lunes",
IF(WEEKDAY(N18,1)=3,"Martes",
IF(WEEKDAY(N18,1)=4,"Miércoles",
IF(WEEKDAY(N18,1)=5,"Jueves",
IF(WEEKDAY(N18,1)=6,"Viernes",
IF(WEEKDAY(N18,1)=7,"Sábado",""))))))),"")</f>
        <v/>
      </c>
      <c r="G17" s="48" t="str">
        <f>IFERROR(IF(WEEKDAY(O18,1)=1,"Domingo",
IF(WEEKDAY(O18,1)=2,"Lunes",
IF(WEEKDAY(O18,1)=3,"Martes",
IF(WEEKDAY(O18,1)=4,"Miércoles",
IF(WEEKDAY(O18,1)=5,"Jueves",
IF(WEEKDAY(O18,1)=6,"Viernes",
IF(WEEKDAY(O18,1)=7,"Sábado",""))))))),"")</f>
        <v/>
      </c>
      <c r="H17" s="53" t="str">
        <f>IFERROR(IF(WEEKDAY(P18,1)=1,"Domingo",
IF(WEEKDAY(P18,1)=2,"Lunes",
IF(WEEKDAY(P18,1)=3,"Martes",
IF(WEEKDAY(P18,1)=4,"Miércoles",
IF(WEEKDAY(P18,1)=5,"Jueves",
IF(WEEKDAY(P18,1)=6,"Viernes",
IF(WEEKDAY(P18,1)=7,"Sábado",""))))))),"")</f>
        <v/>
      </c>
      <c r="L17" s="80" t="s">
        <v>44</v>
      </c>
      <c r="M17" s="80" t="s">
        <v>45</v>
      </c>
      <c r="N17" s="80" t="s">
        <v>46</v>
      </c>
      <c r="O17" s="80" t="s">
        <v>47</v>
      </c>
      <c r="P17" s="80" t="s">
        <v>48</v>
      </c>
      <c r="S17" s="80">
        <v>1</v>
      </c>
    </row>
    <row r="18" spans="1:26" ht="20.100000000000001" customHeight="1" x14ac:dyDescent="0.25">
      <c r="A18" s="122" t="s">
        <v>51</v>
      </c>
      <c r="B18" s="123"/>
      <c r="C18" s="89"/>
      <c r="D18" s="51" t="str">
        <f>IF(C18="","",IF(AND(WEEKDAY(C18)=6,C12=1),"",C18+1+IF(C12&gt;1,(7*(C12-1))-WEEKDAY(C18)+1,0)))</f>
        <v/>
      </c>
      <c r="E18" s="93" t="str">
        <f>IFERROR(IF(OR(WEEKDAY(D18)=6,WEEKDAY(D18)=7),"",D18+1),"")</f>
        <v/>
      </c>
      <c r="F18" s="55" t="str">
        <f>IFERROR(IF(OR(WEEKDAY(E18)=6,WEEKDAY(E18)=7),"",E18+1),"")</f>
        <v/>
      </c>
      <c r="G18" s="55" t="str">
        <f>IFERROR(IF(OR(WEEKDAY(F18)=6,WEEKDAY(F18)=7),"",F18+1),"")</f>
        <v/>
      </c>
      <c r="H18" s="56" t="str">
        <f>IFERROR(IF(OR(WEEKDAY(G18)=6,WEEKDAY(G18)=7),"",G18+1),"")</f>
        <v/>
      </c>
      <c r="L18" s="84" t="e">
        <f>+IF(OR(WEEKDAY(D18)=7,WEEKDAY(D18)=8),"NA",WEEKDAY(D18))</f>
        <v>#VALUE!</v>
      </c>
      <c r="M18" s="84" t="e">
        <f>+IF(OR(WEEKDAY(E18)=7,WEEKDAY(E18)=8,L18="NA"),"NA",WEEKDAY(E18))</f>
        <v>#VALUE!</v>
      </c>
      <c r="N18" s="80" t="e">
        <f>+IF(OR(WEEKDAY(F18)=7,WEEKDAY(F18)=8,M18="NA"),"NA",WEEKDAY(F18))</f>
        <v>#VALUE!</v>
      </c>
      <c r="O18" s="80" t="e">
        <f>+IF(OR(WEEKDAY(G18)=7,WEEKDAY(G18)=8,N18="NA"),"NA",WEEKDAY(G18))</f>
        <v>#VALUE!</v>
      </c>
      <c r="P18" s="80" t="e">
        <f>+IF(OR(WEEKDAY(H18)=7,WEEKDAY(H18)=8,O18="NA"),"NA",WEEKDAY(H18))</f>
        <v>#VALUE!</v>
      </c>
      <c r="S18" s="80">
        <v>2</v>
      </c>
    </row>
    <row r="19" spans="1:26" ht="15.75" x14ac:dyDescent="0.25">
      <c r="A19" s="87"/>
      <c r="B19" s="8" t="s">
        <v>28</v>
      </c>
      <c r="C19" s="90"/>
      <c r="D19" s="42"/>
      <c r="E19" s="60"/>
      <c r="F19" s="60"/>
      <c r="G19" s="60"/>
      <c r="H19" s="61"/>
      <c r="S19" s="80">
        <v>3</v>
      </c>
      <c r="U19" s="80" t="s">
        <v>50</v>
      </c>
      <c r="V19" s="85">
        <f>+IF(D$18="",1,0)+IF(ISBLANK(D19),1,0)</f>
        <v>2</v>
      </c>
      <c r="W19" s="85">
        <f t="shared" ref="W19:Z19" si="0">+IF(E$18="",1,0)+IF(ISBLANK(E19),1,0)</f>
        <v>2</v>
      </c>
      <c r="X19" s="85">
        <f t="shared" si="0"/>
        <v>2</v>
      </c>
      <c r="Y19" s="85">
        <f t="shared" si="0"/>
        <v>2</v>
      </c>
      <c r="Z19" s="85">
        <f t="shared" si="0"/>
        <v>2</v>
      </c>
    </row>
    <row r="20" spans="1:26" ht="20.100000000000001" customHeight="1" x14ac:dyDescent="0.25">
      <c r="A20" s="9"/>
      <c r="B20" s="10" t="s">
        <v>7</v>
      </c>
      <c r="C20" s="59">
        <f>C21-C22-C23</f>
        <v>0</v>
      </c>
      <c r="D20" s="43">
        <f>D21-D22-D23</f>
        <v>0</v>
      </c>
      <c r="E20" s="36">
        <f t="shared" ref="E20:H20" si="1">E21-E22-E23</f>
        <v>0</v>
      </c>
      <c r="F20" s="36">
        <f t="shared" si="1"/>
        <v>0</v>
      </c>
      <c r="G20" s="36">
        <f t="shared" si="1"/>
        <v>0</v>
      </c>
      <c r="H20" s="41">
        <f t="shared" si="1"/>
        <v>0</v>
      </c>
      <c r="S20" s="80">
        <v>4</v>
      </c>
      <c r="V20" s="85">
        <f t="shared" ref="V20:V32" si="2">+IF(D$18="",1,0)+IF(ISBLANK(D20),1,0)</f>
        <v>1</v>
      </c>
      <c r="W20" s="85">
        <f t="shared" ref="W20:W32" si="3">+IF(E$18="",1,0)+IF(ISBLANK(E20),1,0)</f>
        <v>1</v>
      </c>
      <c r="X20" s="85">
        <f t="shared" ref="X20:X32" si="4">+IF(F$18="",1,0)+IF(ISBLANK(F20),1,0)</f>
        <v>1</v>
      </c>
      <c r="Y20" s="85">
        <f t="shared" ref="Y20:Y32" si="5">+IF(G$18="",1,0)+IF(ISBLANK(G20),1,0)</f>
        <v>1</v>
      </c>
      <c r="Z20" s="85">
        <f t="shared" ref="Z20:Z32" si="6">+IF(H$18="",1,0)+IF(ISBLANK(H20),1,0)</f>
        <v>1</v>
      </c>
    </row>
    <row r="21" spans="1:26" ht="20.100000000000001" customHeight="1" x14ac:dyDescent="0.25">
      <c r="A21" s="11"/>
      <c r="B21" s="12" t="s">
        <v>8</v>
      </c>
      <c r="C21" s="91"/>
      <c r="D21" s="75"/>
      <c r="E21" s="69"/>
      <c r="F21" s="69"/>
      <c r="G21" s="69"/>
      <c r="H21" s="73"/>
      <c r="S21" s="80">
        <v>5</v>
      </c>
      <c r="U21" s="80" t="s">
        <v>50</v>
      </c>
      <c r="V21" s="85">
        <f t="shared" si="2"/>
        <v>2</v>
      </c>
      <c r="W21" s="85">
        <f t="shared" si="3"/>
        <v>2</v>
      </c>
      <c r="X21" s="85">
        <f t="shared" si="4"/>
        <v>2</v>
      </c>
      <c r="Y21" s="85">
        <f t="shared" si="5"/>
        <v>2</v>
      </c>
      <c r="Z21" s="85">
        <f t="shared" si="6"/>
        <v>2</v>
      </c>
    </row>
    <row r="22" spans="1:26" ht="20.100000000000001" customHeight="1" x14ac:dyDescent="0.25">
      <c r="A22" s="13"/>
      <c r="B22" s="14" t="s">
        <v>9</v>
      </c>
      <c r="C22" s="57"/>
      <c r="D22" s="68"/>
      <c r="E22" s="69"/>
      <c r="F22" s="69"/>
      <c r="G22" s="69"/>
      <c r="H22" s="73"/>
      <c r="S22" s="80">
        <v>6</v>
      </c>
      <c r="U22" s="80" t="s">
        <v>50</v>
      </c>
      <c r="V22" s="85">
        <f t="shared" si="2"/>
        <v>2</v>
      </c>
      <c r="W22" s="85">
        <f t="shared" si="3"/>
        <v>2</v>
      </c>
      <c r="X22" s="85">
        <f t="shared" si="4"/>
        <v>2</v>
      </c>
      <c r="Y22" s="85">
        <f t="shared" si="5"/>
        <v>2</v>
      </c>
      <c r="Z22" s="85">
        <f t="shared" si="6"/>
        <v>2</v>
      </c>
    </row>
    <row r="23" spans="1:26" ht="20.100000000000001" customHeight="1" x14ac:dyDescent="0.25">
      <c r="A23" s="13"/>
      <c r="B23" s="14" t="s">
        <v>14</v>
      </c>
      <c r="C23" s="57"/>
      <c r="D23" s="66"/>
      <c r="E23" s="67"/>
      <c r="F23" s="67"/>
      <c r="G23" s="67"/>
      <c r="H23" s="70"/>
      <c r="S23" s="80">
        <v>7</v>
      </c>
      <c r="U23" s="80" t="s">
        <v>50</v>
      </c>
      <c r="V23" s="85">
        <f t="shared" si="2"/>
        <v>2</v>
      </c>
      <c r="W23" s="85">
        <f t="shared" si="3"/>
        <v>2</v>
      </c>
      <c r="X23" s="85">
        <f t="shared" si="4"/>
        <v>2</v>
      </c>
      <c r="Y23" s="85">
        <f t="shared" si="5"/>
        <v>2</v>
      </c>
      <c r="Z23" s="85">
        <f t="shared" si="6"/>
        <v>2</v>
      </c>
    </row>
    <row r="24" spans="1:26" ht="20.100000000000001" customHeight="1" x14ac:dyDescent="0.25">
      <c r="A24" s="11"/>
      <c r="B24" s="12" t="s">
        <v>10</v>
      </c>
      <c r="C24" s="71">
        <f>C25-C26-C27</f>
        <v>0</v>
      </c>
      <c r="D24" s="43">
        <f>D25-D26-D27</f>
        <v>0</v>
      </c>
      <c r="E24" s="36">
        <f t="shared" ref="E24:H24" si="7">E25-E26-E27</f>
        <v>0</v>
      </c>
      <c r="F24" s="36">
        <f t="shared" si="7"/>
        <v>0</v>
      </c>
      <c r="G24" s="36">
        <f t="shared" si="7"/>
        <v>0</v>
      </c>
      <c r="H24" s="41">
        <f t="shared" si="7"/>
        <v>0</v>
      </c>
      <c r="S24" s="80">
        <v>8</v>
      </c>
      <c r="V24" s="85">
        <f t="shared" si="2"/>
        <v>1</v>
      </c>
      <c r="W24" s="85">
        <f t="shared" si="3"/>
        <v>1</v>
      </c>
      <c r="X24" s="85">
        <f t="shared" si="4"/>
        <v>1</v>
      </c>
      <c r="Y24" s="85">
        <f t="shared" si="5"/>
        <v>1</v>
      </c>
      <c r="Z24" s="85">
        <f t="shared" si="6"/>
        <v>1</v>
      </c>
    </row>
    <row r="25" spans="1:26" ht="20.100000000000001" customHeight="1" x14ac:dyDescent="0.25">
      <c r="A25" s="11"/>
      <c r="B25" s="12" t="s">
        <v>12</v>
      </c>
      <c r="C25" s="91"/>
      <c r="D25" s="62"/>
      <c r="E25" s="63"/>
      <c r="F25" s="63"/>
      <c r="G25" s="63"/>
      <c r="H25" s="74"/>
      <c r="S25" s="80">
        <v>9</v>
      </c>
      <c r="U25" s="80" t="s">
        <v>50</v>
      </c>
      <c r="V25" s="85">
        <f t="shared" si="2"/>
        <v>2</v>
      </c>
      <c r="W25" s="85">
        <f t="shared" si="3"/>
        <v>2</v>
      </c>
      <c r="X25" s="85">
        <f t="shared" si="4"/>
        <v>2</v>
      </c>
      <c r="Y25" s="85">
        <f t="shared" si="5"/>
        <v>2</v>
      </c>
      <c r="Z25" s="85">
        <f t="shared" si="6"/>
        <v>2</v>
      </c>
    </row>
    <row r="26" spans="1:26" ht="20.100000000000001" customHeight="1" x14ac:dyDescent="0.25">
      <c r="A26" s="13"/>
      <c r="B26" s="14" t="s">
        <v>11</v>
      </c>
      <c r="C26" s="57"/>
      <c r="D26" s="62"/>
      <c r="E26" s="63"/>
      <c r="F26" s="63"/>
      <c r="G26" s="63"/>
      <c r="H26" s="74"/>
      <c r="S26" s="80">
        <v>10</v>
      </c>
      <c r="U26" s="80" t="s">
        <v>50</v>
      </c>
      <c r="V26" s="85">
        <f t="shared" si="2"/>
        <v>2</v>
      </c>
      <c r="W26" s="85">
        <f t="shared" si="3"/>
        <v>2</v>
      </c>
      <c r="X26" s="85">
        <f t="shared" si="4"/>
        <v>2</v>
      </c>
      <c r="Y26" s="85">
        <f t="shared" si="5"/>
        <v>2</v>
      </c>
      <c r="Z26" s="85">
        <f t="shared" si="6"/>
        <v>2</v>
      </c>
    </row>
    <row r="27" spans="1:26" ht="20.100000000000001" customHeight="1" x14ac:dyDescent="0.25">
      <c r="A27" s="13"/>
      <c r="B27" s="14" t="s">
        <v>15</v>
      </c>
      <c r="C27" s="57"/>
      <c r="D27" s="62"/>
      <c r="E27" s="63"/>
      <c r="F27" s="63"/>
      <c r="G27" s="63"/>
      <c r="H27" s="74"/>
      <c r="S27" s="80">
        <v>11</v>
      </c>
      <c r="U27" s="80" t="s">
        <v>50</v>
      </c>
      <c r="V27" s="85">
        <f t="shared" si="2"/>
        <v>2</v>
      </c>
      <c r="W27" s="85">
        <f t="shared" si="3"/>
        <v>2</v>
      </c>
      <c r="X27" s="85">
        <f t="shared" si="4"/>
        <v>2</v>
      </c>
      <c r="Y27" s="85">
        <f t="shared" si="5"/>
        <v>2</v>
      </c>
      <c r="Z27" s="85">
        <f t="shared" si="6"/>
        <v>2</v>
      </c>
    </row>
    <row r="28" spans="1:26" ht="18" customHeight="1" x14ac:dyDescent="0.25">
      <c r="A28" s="11"/>
      <c r="B28" s="12" t="s">
        <v>17</v>
      </c>
      <c r="C28" s="91"/>
      <c r="D28" s="42"/>
      <c r="E28" s="38"/>
      <c r="F28" s="38"/>
      <c r="G28" s="38"/>
      <c r="H28" s="40"/>
      <c r="S28" s="80">
        <v>12</v>
      </c>
      <c r="U28" s="80" t="s">
        <v>50</v>
      </c>
      <c r="V28" s="85">
        <f t="shared" si="2"/>
        <v>2</v>
      </c>
      <c r="W28" s="85">
        <f t="shared" si="3"/>
        <v>2</v>
      </c>
      <c r="X28" s="85">
        <f t="shared" si="4"/>
        <v>2</v>
      </c>
      <c r="Y28" s="85">
        <f t="shared" si="5"/>
        <v>2</v>
      </c>
      <c r="Z28" s="85">
        <f t="shared" si="6"/>
        <v>2</v>
      </c>
    </row>
    <row r="29" spans="1:26" ht="18" customHeight="1" x14ac:dyDescent="0.25">
      <c r="A29" s="11"/>
      <c r="B29" s="12" t="s">
        <v>30</v>
      </c>
      <c r="C29" s="59">
        <f>C30-C31-C32</f>
        <v>0</v>
      </c>
      <c r="D29" s="43">
        <f t="shared" ref="D29:H29" si="8">D30-D31-D32</f>
        <v>0</v>
      </c>
      <c r="E29" s="36">
        <f t="shared" si="8"/>
        <v>0</v>
      </c>
      <c r="F29" s="36">
        <f t="shared" si="8"/>
        <v>0</v>
      </c>
      <c r="G29" s="36">
        <f t="shared" si="8"/>
        <v>0</v>
      </c>
      <c r="H29" s="41">
        <f t="shared" si="8"/>
        <v>0</v>
      </c>
      <c r="S29" s="80">
        <v>13</v>
      </c>
      <c r="V29" s="85">
        <f t="shared" si="2"/>
        <v>1</v>
      </c>
      <c r="W29" s="85">
        <f t="shared" si="3"/>
        <v>1</v>
      </c>
      <c r="X29" s="85">
        <f t="shared" si="4"/>
        <v>1</v>
      </c>
      <c r="Y29" s="85">
        <f t="shared" si="5"/>
        <v>1</v>
      </c>
      <c r="Z29" s="85">
        <f t="shared" si="6"/>
        <v>1</v>
      </c>
    </row>
    <row r="30" spans="1:26" ht="18" customHeight="1" x14ac:dyDescent="0.25">
      <c r="A30" s="11"/>
      <c r="B30" s="12" t="s">
        <v>22</v>
      </c>
      <c r="C30" s="92"/>
      <c r="D30" s="62"/>
      <c r="E30" s="63"/>
      <c r="F30" s="63"/>
      <c r="G30" s="63"/>
      <c r="H30" s="74"/>
      <c r="S30" s="80">
        <v>14</v>
      </c>
      <c r="U30" s="80" t="s">
        <v>50</v>
      </c>
      <c r="V30" s="85">
        <f t="shared" si="2"/>
        <v>2</v>
      </c>
      <c r="W30" s="85">
        <f t="shared" si="3"/>
        <v>2</v>
      </c>
      <c r="X30" s="85">
        <f t="shared" si="4"/>
        <v>2</v>
      </c>
      <c r="Y30" s="85">
        <f t="shared" si="5"/>
        <v>2</v>
      </c>
      <c r="Z30" s="85">
        <f t="shared" si="6"/>
        <v>2</v>
      </c>
    </row>
    <row r="31" spans="1:26" ht="18" customHeight="1" x14ac:dyDescent="0.25">
      <c r="A31" s="13"/>
      <c r="B31" s="14" t="s">
        <v>21</v>
      </c>
      <c r="C31" s="57"/>
      <c r="D31" s="62"/>
      <c r="E31" s="63"/>
      <c r="F31" s="63"/>
      <c r="G31" s="63"/>
      <c r="H31" s="74"/>
      <c r="S31" s="80">
        <v>15</v>
      </c>
      <c r="U31" s="80" t="s">
        <v>50</v>
      </c>
      <c r="V31" s="85">
        <f t="shared" si="2"/>
        <v>2</v>
      </c>
      <c r="W31" s="85">
        <f t="shared" si="3"/>
        <v>2</v>
      </c>
      <c r="X31" s="85">
        <f t="shared" si="4"/>
        <v>2</v>
      </c>
      <c r="Y31" s="85">
        <f t="shared" si="5"/>
        <v>2</v>
      </c>
      <c r="Z31" s="85">
        <f t="shared" si="6"/>
        <v>2</v>
      </c>
    </row>
    <row r="32" spans="1:26" ht="18" customHeight="1" thickBot="1" x14ac:dyDescent="0.3">
      <c r="A32" s="13"/>
      <c r="B32" s="14" t="s">
        <v>23</v>
      </c>
      <c r="C32" s="57"/>
      <c r="D32" s="64"/>
      <c r="E32" s="65"/>
      <c r="F32" s="65"/>
      <c r="G32" s="65"/>
      <c r="H32" s="74"/>
      <c r="S32" s="80">
        <v>16</v>
      </c>
      <c r="U32" s="80" t="s">
        <v>50</v>
      </c>
      <c r="V32" s="85">
        <f t="shared" si="2"/>
        <v>2</v>
      </c>
      <c r="W32" s="85">
        <f t="shared" si="3"/>
        <v>2</v>
      </c>
      <c r="X32" s="85">
        <f t="shared" si="4"/>
        <v>2</v>
      </c>
      <c r="Y32" s="85">
        <f t="shared" si="5"/>
        <v>2</v>
      </c>
      <c r="Z32" s="85">
        <f t="shared" si="6"/>
        <v>2</v>
      </c>
    </row>
    <row r="33" spans="1:82" ht="19.5" customHeight="1" thickBot="1" x14ac:dyDescent="0.3">
      <c r="A33" s="15" t="s">
        <v>24</v>
      </c>
      <c r="B33" s="16"/>
      <c r="C33" s="72">
        <f>TRUNC(SUM(C20,C24,C28,C19,C29),0)</f>
        <v>0</v>
      </c>
      <c r="D33" s="39">
        <f t="shared" ref="D33:H33" si="9">TRUNC(SUM(D20,D24,D28,D19,D29),0)</f>
        <v>0</v>
      </c>
      <c r="E33" s="39">
        <f t="shared" si="9"/>
        <v>0</v>
      </c>
      <c r="F33" s="39">
        <f t="shared" si="9"/>
        <v>0</v>
      </c>
      <c r="G33" s="39">
        <f t="shared" si="9"/>
        <v>0</v>
      </c>
      <c r="H33" s="39">
        <f t="shared" si="9"/>
        <v>0</v>
      </c>
      <c r="S33" s="80">
        <v>17</v>
      </c>
      <c r="V33" s="85"/>
      <c r="W33" s="85"/>
      <c r="X33" s="85"/>
      <c r="Y33" s="85"/>
      <c r="Z33" s="85"/>
    </row>
    <row r="34" spans="1:82" ht="16.5" customHeight="1" x14ac:dyDescent="0.25">
      <c r="A34" s="17" t="s">
        <v>13</v>
      </c>
      <c r="B34" s="18"/>
      <c r="C34" s="18"/>
      <c r="D34" s="18"/>
      <c r="E34" s="18"/>
      <c r="F34" s="18"/>
      <c r="G34" s="18"/>
      <c r="H34" s="18"/>
      <c r="S34" s="80">
        <v>18</v>
      </c>
      <c r="V34" s="85">
        <f>+SUM(V19,V21:V23,V25:V28,V30:V32)</f>
        <v>22</v>
      </c>
      <c r="W34" s="85">
        <f t="shared" ref="W34:Z34" si="10">+SUM(W19,W21:W23,W25:W28,W30:W32)</f>
        <v>22</v>
      </c>
      <c r="X34" s="85">
        <f t="shared" si="10"/>
        <v>22</v>
      </c>
      <c r="Y34" s="85">
        <f t="shared" si="10"/>
        <v>22</v>
      </c>
      <c r="Z34" s="85">
        <f t="shared" si="10"/>
        <v>22</v>
      </c>
    </row>
    <row r="35" spans="1:82" ht="15.75" customHeight="1" x14ac:dyDescent="0.25">
      <c r="A35" s="17" t="s">
        <v>42</v>
      </c>
      <c r="B35" s="25"/>
      <c r="C35" s="25"/>
      <c r="D35" s="18"/>
      <c r="E35" s="18"/>
      <c r="F35" s="18"/>
      <c r="G35" s="18"/>
      <c r="H35" s="18"/>
      <c r="S35" s="80">
        <v>19</v>
      </c>
    </row>
    <row r="36" spans="1:82" ht="15.75" x14ac:dyDescent="0.25">
      <c r="A36" s="17" t="s">
        <v>16</v>
      </c>
      <c r="C36" s="19"/>
      <c r="D36" s="19"/>
      <c r="E36" s="19"/>
      <c r="F36" s="19"/>
      <c r="G36" s="19"/>
      <c r="H36" s="19"/>
      <c r="S36" s="80">
        <v>20</v>
      </c>
    </row>
    <row r="37" spans="1:82" ht="15" customHeight="1" x14ac:dyDescent="0.25">
      <c r="A37" s="102" t="s">
        <v>20</v>
      </c>
      <c r="B37" s="102"/>
      <c r="C37" s="102"/>
      <c r="D37" s="102"/>
      <c r="E37" s="102"/>
      <c r="F37" s="102"/>
      <c r="G37" s="102"/>
      <c r="H37" s="102"/>
      <c r="S37" s="80">
        <v>21</v>
      </c>
    </row>
    <row r="38" spans="1:82" ht="15" hidden="1" customHeight="1" x14ac:dyDescent="0.25">
      <c r="A38" s="102"/>
      <c r="B38" s="102"/>
      <c r="C38" s="102"/>
      <c r="D38" s="102"/>
      <c r="E38" s="102"/>
      <c r="F38" s="102"/>
      <c r="G38" s="102"/>
      <c r="H38" s="102"/>
      <c r="S38" s="80">
        <v>22</v>
      </c>
    </row>
    <row r="39" spans="1:82" ht="15.75" x14ac:dyDescent="0.25">
      <c r="A39" s="124" t="s">
        <v>54</v>
      </c>
      <c r="B39" s="124"/>
      <c r="C39" s="124"/>
      <c r="D39" s="124"/>
      <c r="E39" s="124"/>
      <c r="F39" s="124"/>
      <c r="G39" s="124"/>
      <c r="H39" s="124"/>
      <c r="S39" s="80">
        <v>23</v>
      </c>
    </row>
    <row r="40" spans="1:82" ht="15.75" x14ac:dyDescent="0.25">
      <c r="A40" s="124"/>
      <c r="B40" s="124"/>
      <c r="C40" s="124"/>
      <c r="D40" s="124"/>
      <c r="E40" s="124"/>
      <c r="F40" s="124"/>
      <c r="G40" s="124"/>
      <c r="H40" s="124"/>
    </row>
    <row r="41" spans="1:82" ht="15.75" x14ac:dyDescent="0.25">
      <c r="A41" s="125" t="s">
        <v>55</v>
      </c>
      <c r="B41" s="125"/>
      <c r="C41" s="125"/>
      <c r="D41" s="125"/>
      <c r="E41" s="125"/>
      <c r="F41" s="125"/>
      <c r="G41" s="125"/>
      <c r="H41" s="125"/>
      <c r="S41" s="80">
        <v>24</v>
      </c>
    </row>
    <row r="42" spans="1:82" ht="15.75" x14ac:dyDescent="0.25">
      <c r="A42" s="125"/>
      <c r="B42" s="125"/>
      <c r="C42" s="125"/>
      <c r="D42" s="125"/>
      <c r="E42" s="125"/>
      <c r="F42" s="125"/>
      <c r="G42" s="125"/>
      <c r="H42" s="125"/>
    </row>
    <row r="43" spans="1:82" s="86" customFormat="1" ht="15.75" x14ac:dyDescent="0.25">
      <c r="A43" s="17" t="s">
        <v>40</v>
      </c>
      <c r="B43" s="1"/>
      <c r="C43" s="19"/>
      <c r="D43" s="19"/>
      <c r="E43" s="19"/>
      <c r="F43" s="19"/>
      <c r="G43" s="19"/>
      <c r="H43" s="19"/>
      <c r="I43" s="22"/>
      <c r="J43" s="1"/>
      <c r="K43" s="1"/>
      <c r="L43" s="80"/>
      <c r="M43" s="80"/>
      <c r="N43" s="80"/>
      <c r="O43" s="80"/>
      <c r="P43" s="80"/>
      <c r="Q43" s="80"/>
      <c r="R43" s="80"/>
      <c r="S43" s="80">
        <v>25</v>
      </c>
      <c r="T43" s="80"/>
      <c r="U43" s="80"/>
      <c r="V43" s="80"/>
      <c r="W43" s="80"/>
      <c r="X43" s="80"/>
      <c r="Y43" s="80"/>
      <c r="Z43" s="80"/>
      <c r="AA43" s="81"/>
      <c r="AB43" s="8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s="86" customFormat="1" ht="15.75" x14ac:dyDescent="0.25">
      <c r="A44" s="17" t="s">
        <v>41</v>
      </c>
      <c r="B44" s="1"/>
      <c r="C44" s="19"/>
      <c r="D44" s="19"/>
      <c r="E44" s="19"/>
      <c r="F44" s="19"/>
      <c r="G44" s="19"/>
      <c r="H44" s="19"/>
      <c r="I44" s="22"/>
      <c r="J44" s="1"/>
      <c r="K44" s="1"/>
      <c r="L44" s="80"/>
      <c r="M44" s="80"/>
      <c r="N44" s="80"/>
      <c r="O44" s="80"/>
      <c r="P44" s="80"/>
      <c r="Q44" s="80"/>
      <c r="R44" s="80"/>
      <c r="S44" s="80">
        <v>26</v>
      </c>
      <c r="T44" s="80"/>
      <c r="U44" s="80"/>
      <c r="V44" s="80"/>
      <c r="W44" s="80"/>
      <c r="X44" s="80"/>
      <c r="Y44" s="80"/>
      <c r="Z44" s="80"/>
      <c r="AA44" s="81"/>
      <c r="AB44" s="8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82" ht="15.75" customHeight="1" x14ac:dyDescent="0.25">
      <c r="A45" s="20" t="s">
        <v>29</v>
      </c>
      <c r="B45" s="21"/>
      <c r="C45" s="21"/>
      <c r="D45" s="21"/>
      <c r="E45" s="21"/>
      <c r="F45" s="21"/>
      <c r="G45" s="21"/>
      <c r="H45" s="21"/>
      <c r="S45" s="80">
        <v>27</v>
      </c>
    </row>
    <row r="46" spans="1:82" ht="13.5" customHeight="1" x14ac:dyDescent="0.25">
      <c r="A46" s="114" t="s">
        <v>43</v>
      </c>
      <c r="B46" s="114"/>
      <c r="C46" s="114"/>
      <c r="D46" s="114"/>
      <c r="E46" s="114"/>
      <c r="F46" s="114"/>
      <c r="G46" s="114"/>
      <c r="H46" s="114"/>
      <c r="S46" s="80">
        <v>28</v>
      </c>
    </row>
    <row r="47" spans="1:82" ht="18" customHeight="1" x14ac:dyDescent="0.25">
      <c r="A47" s="114"/>
      <c r="B47" s="114"/>
      <c r="C47" s="114"/>
      <c r="D47" s="114"/>
      <c r="E47" s="114"/>
      <c r="F47" s="114"/>
      <c r="G47" s="114"/>
      <c r="H47" s="114"/>
      <c r="S47" s="80">
        <v>29</v>
      </c>
    </row>
    <row r="48" spans="1:82" ht="21.95" customHeight="1" x14ac:dyDescent="0.25">
      <c r="A48" s="114"/>
      <c r="B48" s="114"/>
      <c r="C48" s="114"/>
      <c r="D48" s="114"/>
      <c r="E48" s="114"/>
      <c r="F48" s="114"/>
      <c r="G48" s="114"/>
      <c r="H48" s="114"/>
      <c r="S48" s="80">
        <v>30</v>
      </c>
    </row>
    <row r="49" spans="1:26" ht="12.75" customHeight="1" x14ac:dyDescent="0.25">
      <c r="A49" s="114"/>
      <c r="B49" s="114"/>
      <c r="C49" s="114"/>
      <c r="D49" s="114"/>
      <c r="E49" s="114"/>
      <c r="F49" s="114"/>
      <c r="G49" s="114"/>
      <c r="H49" s="114"/>
      <c r="S49" s="80">
        <v>31</v>
      </c>
    </row>
    <row r="50" spans="1:26" ht="21.95" customHeight="1" x14ac:dyDescent="0.25">
      <c r="A50" s="20"/>
      <c r="B50" s="21"/>
      <c r="C50" s="21"/>
      <c r="D50" s="21"/>
      <c r="E50" s="21"/>
      <c r="F50" s="21"/>
      <c r="G50" s="21"/>
      <c r="H50" s="21"/>
      <c r="S50" s="80">
        <v>32</v>
      </c>
    </row>
    <row r="51" spans="1:26" ht="21.95" customHeight="1" x14ac:dyDescent="0.3">
      <c r="A51" s="103" t="s">
        <v>19</v>
      </c>
      <c r="B51" s="103"/>
      <c r="C51" s="103"/>
      <c r="D51" s="103"/>
      <c r="E51" s="103"/>
      <c r="F51" s="103"/>
      <c r="G51" s="103"/>
      <c r="H51" s="103"/>
      <c r="S51" s="80">
        <v>33</v>
      </c>
    </row>
    <row r="52" spans="1:26" ht="21.95" customHeight="1" thickBot="1" x14ac:dyDescent="0.3">
      <c r="B52" s="7"/>
      <c r="C52" s="26"/>
      <c r="S52" s="80">
        <v>34</v>
      </c>
    </row>
    <row r="53" spans="1:26" ht="21.95" customHeight="1" x14ac:dyDescent="0.25">
      <c r="A53" s="104" t="s">
        <v>5</v>
      </c>
      <c r="B53" s="105"/>
      <c r="C53" s="44" t="s">
        <v>52</v>
      </c>
      <c r="D53" s="44"/>
      <c r="E53" s="44"/>
      <c r="F53" s="44"/>
      <c r="G53" s="44"/>
      <c r="S53" s="80">
        <v>35</v>
      </c>
    </row>
    <row r="54" spans="1:26" ht="21.95" customHeight="1" x14ac:dyDescent="0.25">
      <c r="A54" s="106"/>
      <c r="B54" s="107"/>
      <c r="C54" s="58"/>
      <c r="D54" s="49"/>
      <c r="E54" s="49"/>
      <c r="F54" s="49"/>
      <c r="G54" s="50"/>
      <c r="S54" s="80">
        <v>36</v>
      </c>
    </row>
    <row r="55" spans="1:26" ht="21.95" customHeight="1" x14ac:dyDescent="0.25">
      <c r="A55" s="106"/>
      <c r="B55" s="107"/>
      <c r="C55" s="52" t="str">
        <f>+D17</f>
        <v/>
      </c>
      <c r="D55" s="48" t="str">
        <f t="shared" ref="D55:G55" si="11">+E17</f>
        <v/>
      </c>
      <c r="E55" s="48" t="str">
        <f t="shared" si="11"/>
        <v/>
      </c>
      <c r="F55" s="48" t="str">
        <f t="shared" si="11"/>
        <v/>
      </c>
      <c r="G55" s="53" t="str">
        <f t="shared" si="11"/>
        <v/>
      </c>
      <c r="S55" s="80">
        <v>37</v>
      </c>
    </row>
    <row r="56" spans="1:26" ht="21.95" customHeight="1" x14ac:dyDescent="0.25">
      <c r="A56" s="108"/>
      <c r="B56" s="109"/>
      <c r="C56" s="51" t="str">
        <f>+D18</f>
        <v/>
      </c>
      <c r="D56" s="55" t="str">
        <f t="shared" ref="D56:G56" si="12">+E18</f>
        <v/>
      </c>
      <c r="E56" s="55" t="str">
        <f t="shared" si="12"/>
        <v/>
      </c>
      <c r="F56" s="55" t="str">
        <f t="shared" si="12"/>
        <v/>
      </c>
      <c r="G56" s="56" t="str">
        <f t="shared" si="12"/>
        <v/>
      </c>
      <c r="S56" s="80">
        <v>38</v>
      </c>
    </row>
    <row r="57" spans="1:26" ht="21.95" customHeight="1" x14ac:dyDescent="0.25">
      <c r="A57" s="34" t="s">
        <v>36</v>
      </c>
      <c r="B57" s="33"/>
      <c r="C57" s="59">
        <f>+SUM(C58:C59)</f>
        <v>0</v>
      </c>
      <c r="D57" s="36">
        <f>+SUM(D58:D59)</f>
        <v>0</v>
      </c>
      <c r="E57" s="36">
        <f t="shared" ref="E57:G57" si="13">+SUM(E58:E59)</f>
        <v>0</v>
      </c>
      <c r="F57" s="36">
        <f t="shared" si="13"/>
        <v>0</v>
      </c>
      <c r="G57" s="37">
        <f t="shared" si="13"/>
        <v>0</v>
      </c>
      <c r="S57" s="80">
        <v>39</v>
      </c>
    </row>
    <row r="58" spans="1:26" ht="31.5" customHeight="1" x14ac:dyDescent="0.25">
      <c r="A58" s="11"/>
      <c r="B58" s="30" t="s">
        <v>35</v>
      </c>
      <c r="C58" s="94"/>
      <c r="D58" s="95"/>
      <c r="E58" s="95"/>
      <c r="F58" s="95"/>
      <c r="G58" s="96"/>
      <c r="S58" s="80">
        <v>40</v>
      </c>
      <c r="V58" s="85">
        <f>+IF(C$56="",1,0)+IF(ISBLANK(C58),1,0)</f>
        <v>2</v>
      </c>
      <c r="W58" s="85">
        <f t="shared" ref="W58:Y58" si="14">+IF(D$56="",1,0)+IF(ISBLANK(D58),1,0)</f>
        <v>2</v>
      </c>
      <c r="X58" s="85">
        <f t="shared" si="14"/>
        <v>2</v>
      </c>
      <c r="Y58" s="85">
        <f t="shared" si="14"/>
        <v>2</v>
      </c>
      <c r="Z58" s="85">
        <f>+IF(G$56="",1,0)+IF(ISBLANK(G58),1,0)</f>
        <v>2</v>
      </c>
    </row>
    <row r="59" spans="1:26" ht="21" customHeight="1" x14ac:dyDescent="0.25">
      <c r="A59" s="9"/>
      <c r="B59" s="28" t="s">
        <v>34</v>
      </c>
      <c r="C59" s="97"/>
      <c r="D59" s="98"/>
      <c r="E59" s="98"/>
      <c r="F59" s="98"/>
      <c r="G59" s="96"/>
      <c r="S59" s="80">
        <v>41</v>
      </c>
      <c r="V59" s="85">
        <f t="shared" ref="V59:V62" si="15">+IF(C$56="",1,0)+IF(ISBLANK(C59),1,0)</f>
        <v>2</v>
      </c>
      <c r="W59" s="85">
        <f t="shared" ref="W59:W62" si="16">+IF(D$56="",1,0)+IF(ISBLANK(D59),1,0)</f>
        <v>2</v>
      </c>
      <c r="X59" s="85">
        <f t="shared" ref="X59:X62" si="17">+IF(E$56="",1,0)+IF(ISBLANK(E59),1,0)</f>
        <v>2</v>
      </c>
      <c r="Y59" s="85">
        <f t="shared" ref="Y59:Y62" si="18">+IF(F$56="",1,0)+IF(ISBLANK(F59),1,0)</f>
        <v>2</v>
      </c>
      <c r="Z59" s="85">
        <f t="shared" ref="Z59:Z62" si="19">+IF(G$56="",1,0)+IF(ISBLANK(G59),1,0)</f>
        <v>2</v>
      </c>
    </row>
    <row r="60" spans="1:26" ht="21.95" customHeight="1" x14ac:dyDescent="0.25">
      <c r="A60" s="34" t="s">
        <v>33</v>
      </c>
      <c r="B60" s="33"/>
      <c r="C60" s="59">
        <f>+SUM(C61:C62)</f>
        <v>0</v>
      </c>
      <c r="D60" s="36">
        <f>+SUM(D61:D62)</f>
        <v>0</v>
      </c>
      <c r="E60" s="36">
        <f t="shared" ref="E60" si="20">+SUM(E61:E62)</f>
        <v>0</v>
      </c>
      <c r="F60" s="36">
        <f t="shared" ref="F60" si="21">+SUM(F61:F62)</f>
        <v>0</v>
      </c>
      <c r="G60" s="37">
        <f t="shared" ref="G60" si="22">+SUM(G61:G62)</f>
        <v>0</v>
      </c>
      <c r="S60" s="80">
        <v>42</v>
      </c>
      <c r="V60" s="85"/>
      <c r="W60" s="85"/>
      <c r="X60" s="85"/>
      <c r="Y60" s="85"/>
      <c r="Z60" s="85"/>
    </row>
    <row r="61" spans="1:26" ht="33.75" customHeight="1" x14ac:dyDescent="0.25">
      <c r="A61" s="11"/>
      <c r="B61" s="29" t="s">
        <v>32</v>
      </c>
      <c r="C61" s="94"/>
      <c r="D61" s="95"/>
      <c r="E61" s="95"/>
      <c r="F61" s="95"/>
      <c r="G61" s="96"/>
      <c r="S61" s="80">
        <v>43</v>
      </c>
      <c r="V61" s="85">
        <f t="shared" si="15"/>
        <v>2</v>
      </c>
      <c r="W61" s="85">
        <f t="shared" si="16"/>
        <v>2</v>
      </c>
      <c r="X61" s="85">
        <f t="shared" si="17"/>
        <v>2</v>
      </c>
      <c r="Y61" s="85">
        <f t="shared" si="18"/>
        <v>2</v>
      </c>
      <c r="Z61" s="85">
        <f t="shared" si="19"/>
        <v>2</v>
      </c>
    </row>
    <row r="62" spans="1:26" ht="21.95" customHeight="1" thickBot="1" x14ac:dyDescent="0.3">
      <c r="A62" s="27"/>
      <c r="B62" s="31" t="s">
        <v>31</v>
      </c>
      <c r="C62" s="99"/>
      <c r="D62" s="100"/>
      <c r="E62" s="100"/>
      <c r="F62" s="100"/>
      <c r="G62" s="101"/>
      <c r="S62" s="80">
        <v>44</v>
      </c>
      <c r="V62" s="85">
        <f t="shared" si="15"/>
        <v>2</v>
      </c>
      <c r="W62" s="85">
        <f t="shared" si="16"/>
        <v>2</v>
      </c>
      <c r="X62" s="85">
        <f t="shared" si="17"/>
        <v>2</v>
      </c>
      <c r="Y62" s="85">
        <f t="shared" si="18"/>
        <v>2</v>
      </c>
      <c r="Z62" s="85">
        <f t="shared" si="19"/>
        <v>2</v>
      </c>
    </row>
    <row r="63" spans="1:26" ht="15.75" customHeight="1" x14ac:dyDescent="0.25">
      <c r="A63" s="17" t="s">
        <v>18</v>
      </c>
      <c r="B63" s="25"/>
      <c r="C63" s="25"/>
      <c r="D63" s="18"/>
      <c r="E63" s="18"/>
      <c r="F63" s="18"/>
      <c r="G63" s="18"/>
      <c r="H63" s="18"/>
      <c r="S63" s="80">
        <v>45</v>
      </c>
    </row>
    <row r="64" spans="1:26" ht="15.75" customHeight="1" x14ac:dyDescent="0.25">
      <c r="A64" s="17" t="s">
        <v>42</v>
      </c>
      <c r="B64" s="25"/>
      <c r="C64" s="25"/>
      <c r="D64" s="18"/>
      <c r="E64" s="18"/>
      <c r="F64" s="18"/>
      <c r="G64" s="18"/>
      <c r="H64" s="18"/>
      <c r="S64" s="80">
        <v>46</v>
      </c>
      <c r="V64" s="85">
        <f>+SUM(V58:V59,V61:V62)</f>
        <v>8</v>
      </c>
      <c r="W64" s="85">
        <f t="shared" ref="W64:Z64" si="23">+SUM(W58:W59,W61:W62)</f>
        <v>8</v>
      </c>
      <c r="X64" s="85">
        <f t="shared" si="23"/>
        <v>8</v>
      </c>
      <c r="Y64" s="85">
        <f t="shared" si="23"/>
        <v>8</v>
      </c>
      <c r="Z64" s="85">
        <f t="shared" si="23"/>
        <v>8</v>
      </c>
    </row>
    <row r="65" spans="1:19" ht="15.75" customHeight="1" x14ac:dyDescent="0.25">
      <c r="A65" s="17"/>
      <c r="B65" s="18"/>
      <c r="C65" s="18"/>
      <c r="D65" s="18"/>
      <c r="E65" s="18"/>
      <c r="F65" s="18"/>
      <c r="G65" s="18"/>
      <c r="H65" s="18"/>
      <c r="S65" s="80">
        <v>47</v>
      </c>
    </row>
    <row r="66" spans="1:19" ht="30.75" customHeight="1" x14ac:dyDescent="0.25">
      <c r="A66" s="102" t="s">
        <v>25</v>
      </c>
      <c r="B66" s="102"/>
      <c r="C66" s="102"/>
      <c r="D66" s="102"/>
      <c r="E66" s="102"/>
      <c r="F66" s="102"/>
      <c r="G66" s="102"/>
      <c r="H66" s="18"/>
      <c r="S66" s="80">
        <v>48</v>
      </c>
    </row>
    <row r="67" spans="1:19" ht="30.75" customHeight="1" x14ac:dyDescent="0.25">
      <c r="A67" s="102" t="s">
        <v>37</v>
      </c>
      <c r="B67" s="102"/>
      <c r="C67" s="102"/>
      <c r="D67" s="102"/>
      <c r="E67" s="102"/>
      <c r="F67" s="102"/>
      <c r="G67" s="102"/>
      <c r="S67" s="80">
        <v>49</v>
      </c>
    </row>
    <row r="68" spans="1:19" ht="15.75" customHeight="1" x14ac:dyDescent="0.25">
      <c r="A68" s="17" t="s">
        <v>38</v>
      </c>
      <c r="S68" s="80">
        <v>50</v>
      </c>
    </row>
    <row r="69" spans="1:19" ht="15.75" x14ac:dyDescent="0.25">
      <c r="B69" s="32"/>
    </row>
    <row r="70" spans="1:19" ht="15.75" customHeight="1" x14ac:dyDescent="0.25"/>
    <row r="71" spans="1:19" ht="15.75" customHeight="1" x14ac:dyDescent="0.25"/>
  </sheetData>
  <sheetProtection algorithmName="SHA-512" hashValue="B3hVskpFJlOQRpGGAG6mB2xG6VG/yvIRhaQJZ/i71mtXUod9ogbS0Ovmra5psiO9kEi+J88eZ8tCFfr3TUhrLw==" saltValue="NFKEdtf4b1JJfz4QpaWLnA==" spinCount="100000" sheet="1" objects="1" scenarios="1"/>
  <mergeCells count="14">
    <mergeCell ref="A66:G66"/>
    <mergeCell ref="A67:G67"/>
    <mergeCell ref="A51:H51"/>
    <mergeCell ref="A53:B56"/>
    <mergeCell ref="B6:H6"/>
    <mergeCell ref="A10:H10"/>
    <mergeCell ref="C15:C17"/>
    <mergeCell ref="A37:H38"/>
    <mergeCell ref="A46:H49"/>
    <mergeCell ref="D8:G8"/>
    <mergeCell ref="A15:B17"/>
    <mergeCell ref="A18:B18"/>
    <mergeCell ref="A39:H40"/>
    <mergeCell ref="A41:H42"/>
  </mergeCells>
  <phoneticPr fontId="7" type="noConversion"/>
  <conditionalFormatting sqref="D8:G8">
    <cfRule type="containsBlanks" dxfId="79" priority="131">
      <formula>LEN(TRIM(D8))=0</formula>
    </cfRule>
  </conditionalFormatting>
  <conditionalFormatting sqref="C18">
    <cfRule type="containsBlanks" dxfId="78" priority="2">
      <formula>LEN(TRIM(C18))=0</formula>
    </cfRule>
    <cfRule type="containsBlanks" dxfId="77" priority="130">
      <formula>LEN(TRIM(C18))=0</formula>
    </cfRule>
  </conditionalFormatting>
  <conditionalFormatting sqref="C19 C21 C25 C28 C30">
    <cfRule type="containsBlanks" dxfId="76" priority="78">
      <formula>LEN(TRIM(C19))=0</formula>
    </cfRule>
  </conditionalFormatting>
  <conditionalFormatting sqref="D19">
    <cfRule type="expression" dxfId="75" priority="77">
      <formula>V19=1</formula>
    </cfRule>
  </conditionalFormatting>
  <conditionalFormatting sqref="E19">
    <cfRule type="expression" dxfId="74" priority="76">
      <formula>W19=1</formula>
    </cfRule>
  </conditionalFormatting>
  <conditionalFormatting sqref="F19">
    <cfRule type="expression" dxfId="73" priority="75">
      <formula>X19=1</formula>
    </cfRule>
  </conditionalFormatting>
  <conditionalFormatting sqref="G19">
    <cfRule type="expression" dxfId="72" priority="74">
      <formula>Y19=1</formula>
    </cfRule>
  </conditionalFormatting>
  <conditionalFormatting sqref="D21">
    <cfRule type="expression" dxfId="71" priority="73">
      <formula>V21=1</formula>
    </cfRule>
  </conditionalFormatting>
  <conditionalFormatting sqref="D22">
    <cfRule type="expression" dxfId="70" priority="72">
      <formula>V22=1</formula>
    </cfRule>
  </conditionalFormatting>
  <conditionalFormatting sqref="D23">
    <cfRule type="expression" dxfId="69" priority="71">
      <formula>V23=1</formula>
    </cfRule>
  </conditionalFormatting>
  <conditionalFormatting sqref="D25">
    <cfRule type="expression" dxfId="68" priority="70">
      <formula>V25=1</formula>
    </cfRule>
  </conditionalFormatting>
  <conditionalFormatting sqref="D26">
    <cfRule type="expression" dxfId="67" priority="69">
      <formula>V26=1</formula>
    </cfRule>
  </conditionalFormatting>
  <conditionalFormatting sqref="D27">
    <cfRule type="expression" dxfId="66" priority="68">
      <formula>V27=1</formula>
    </cfRule>
  </conditionalFormatting>
  <conditionalFormatting sqref="D28">
    <cfRule type="expression" dxfId="65" priority="67">
      <formula>V28=1</formula>
    </cfRule>
  </conditionalFormatting>
  <conditionalFormatting sqref="D30">
    <cfRule type="expression" dxfId="64" priority="66">
      <formula>V30=1</formula>
    </cfRule>
  </conditionalFormatting>
  <conditionalFormatting sqref="D31">
    <cfRule type="expression" dxfId="63" priority="65">
      <formula>V31=1</formula>
    </cfRule>
  </conditionalFormatting>
  <conditionalFormatting sqref="D32">
    <cfRule type="expression" dxfId="62" priority="64">
      <formula>V32=1</formula>
    </cfRule>
  </conditionalFormatting>
  <conditionalFormatting sqref="E21">
    <cfRule type="expression" dxfId="61" priority="63">
      <formula>W21=1</formula>
    </cfRule>
  </conditionalFormatting>
  <conditionalFormatting sqref="E22">
    <cfRule type="expression" dxfId="60" priority="62">
      <formula>W22=1</formula>
    </cfRule>
  </conditionalFormatting>
  <conditionalFormatting sqref="E23">
    <cfRule type="expression" dxfId="59" priority="61">
      <formula>W23=1</formula>
    </cfRule>
  </conditionalFormatting>
  <conditionalFormatting sqref="E25">
    <cfRule type="expression" dxfId="58" priority="60">
      <formula>W25=1</formula>
    </cfRule>
  </conditionalFormatting>
  <conditionalFormatting sqref="E26">
    <cfRule type="expression" dxfId="57" priority="59">
      <formula>W26=1</formula>
    </cfRule>
  </conditionalFormatting>
  <conditionalFormatting sqref="E27">
    <cfRule type="expression" dxfId="56" priority="58">
      <formula>W27=1</formula>
    </cfRule>
  </conditionalFormatting>
  <conditionalFormatting sqref="E28">
    <cfRule type="expression" dxfId="55" priority="57">
      <formula>W28=1</formula>
    </cfRule>
  </conditionalFormatting>
  <conditionalFormatting sqref="E30">
    <cfRule type="expression" dxfId="54" priority="56">
      <formula>W30=1</formula>
    </cfRule>
  </conditionalFormatting>
  <conditionalFormatting sqref="E31">
    <cfRule type="expression" dxfId="53" priority="55">
      <formula>W31=1</formula>
    </cfRule>
  </conditionalFormatting>
  <conditionalFormatting sqref="E32">
    <cfRule type="expression" dxfId="52" priority="54">
      <formula>W32=1</formula>
    </cfRule>
  </conditionalFormatting>
  <conditionalFormatting sqref="F21">
    <cfRule type="expression" dxfId="51" priority="53">
      <formula>X21=1</formula>
    </cfRule>
  </conditionalFormatting>
  <conditionalFormatting sqref="F22">
    <cfRule type="expression" dxfId="50" priority="52">
      <formula>X22=1</formula>
    </cfRule>
  </conditionalFormatting>
  <conditionalFormatting sqref="F23">
    <cfRule type="expression" dxfId="49" priority="51">
      <formula>X23=1</formula>
    </cfRule>
  </conditionalFormatting>
  <conditionalFormatting sqref="F25">
    <cfRule type="expression" dxfId="48" priority="50">
      <formula>X25=1</formula>
    </cfRule>
  </conditionalFormatting>
  <conditionalFormatting sqref="F26">
    <cfRule type="expression" dxfId="47" priority="49">
      <formula>X26=1</formula>
    </cfRule>
  </conditionalFormatting>
  <conditionalFormatting sqref="F27">
    <cfRule type="expression" dxfId="46" priority="48">
      <formula>X27=1</formula>
    </cfRule>
  </conditionalFormatting>
  <conditionalFormatting sqref="F28">
    <cfRule type="expression" dxfId="45" priority="47">
      <formula>X28=1</formula>
    </cfRule>
  </conditionalFormatting>
  <conditionalFormatting sqref="F30">
    <cfRule type="expression" dxfId="44" priority="46">
      <formula>X30=1</formula>
    </cfRule>
  </conditionalFormatting>
  <conditionalFormatting sqref="F31">
    <cfRule type="expression" dxfId="43" priority="45">
      <formula>X31=1</formula>
    </cfRule>
  </conditionalFormatting>
  <conditionalFormatting sqref="F32">
    <cfRule type="expression" dxfId="42" priority="44">
      <formula>X32=1</formula>
    </cfRule>
  </conditionalFormatting>
  <conditionalFormatting sqref="G21">
    <cfRule type="expression" dxfId="41" priority="43">
      <formula>Y21=1</formula>
    </cfRule>
  </conditionalFormatting>
  <conditionalFormatting sqref="G22">
    <cfRule type="expression" dxfId="40" priority="42">
      <formula>Y22=1</formula>
    </cfRule>
  </conditionalFormatting>
  <conditionalFormatting sqref="G23">
    <cfRule type="expression" dxfId="39" priority="41">
      <formula>Y23=1</formula>
    </cfRule>
  </conditionalFormatting>
  <conditionalFormatting sqref="G25">
    <cfRule type="expression" dxfId="38" priority="40">
      <formula>Y25=1</formula>
    </cfRule>
  </conditionalFormatting>
  <conditionalFormatting sqref="G26">
    <cfRule type="expression" dxfId="37" priority="39">
      <formula>Y26=1</formula>
    </cfRule>
  </conditionalFormatting>
  <conditionalFormatting sqref="G27">
    <cfRule type="expression" dxfId="36" priority="38">
      <formula>Y27=1</formula>
    </cfRule>
  </conditionalFormatting>
  <conditionalFormatting sqref="G28">
    <cfRule type="expression" dxfId="35" priority="37">
      <formula>Y28=1</formula>
    </cfRule>
  </conditionalFormatting>
  <conditionalFormatting sqref="G30">
    <cfRule type="expression" dxfId="34" priority="36">
      <formula>Y30=1</formula>
    </cfRule>
  </conditionalFormatting>
  <conditionalFormatting sqref="G31">
    <cfRule type="expression" dxfId="33" priority="35">
      <formula>Y31=1</formula>
    </cfRule>
  </conditionalFormatting>
  <conditionalFormatting sqref="G32">
    <cfRule type="expression" dxfId="32" priority="34">
      <formula>Y32=1</formula>
    </cfRule>
  </conditionalFormatting>
  <conditionalFormatting sqref="H19">
    <cfRule type="expression" dxfId="31" priority="33">
      <formula>Z19=1</formula>
    </cfRule>
  </conditionalFormatting>
  <conditionalFormatting sqref="H21">
    <cfRule type="expression" dxfId="30" priority="32">
      <formula>Z21=1</formula>
    </cfRule>
  </conditionalFormatting>
  <conditionalFormatting sqref="H22">
    <cfRule type="expression" dxfId="29" priority="31">
      <formula>Z22=1</formula>
    </cfRule>
  </conditionalFormatting>
  <conditionalFormatting sqref="H23">
    <cfRule type="expression" dxfId="28" priority="30">
      <formula>Z23=1</formula>
    </cfRule>
  </conditionalFormatting>
  <conditionalFormatting sqref="H25">
    <cfRule type="expression" dxfId="27" priority="29">
      <formula>Z25=1</formula>
    </cfRule>
  </conditionalFormatting>
  <conditionalFormatting sqref="H26">
    <cfRule type="expression" dxfId="26" priority="28">
      <formula>Z26=1</formula>
    </cfRule>
  </conditionalFormatting>
  <conditionalFormatting sqref="H27">
    <cfRule type="expression" dxfId="25" priority="27">
      <formula>Z27=1</formula>
    </cfRule>
  </conditionalFormatting>
  <conditionalFormatting sqref="H28">
    <cfRule type="expression" dxfId="24" priority="26">
      <formula>Z28=1</formula>
    </cfRule>
  </conditionalFormatting>
  <conditionalFormatting sqref="H30">
    <cfRule type="expression" dxfId="23" priority="25">
      <formula>Z30=1</formula>
    </cfRule>
  </conditionalFormatting>
  <conditionalFormatting sqref="H31">
    <cfRule type="expression" dxfId="22" priority="24">
      <formula>Z31=1</formula>
    </cfRule>
  </conditionalFormatting>
  <conditionalFormatting sqref="H32">
    <cfRule type="expression" dxfId="21" priority="23">
      <formula>Z32=1</formula>
    </cfRule>
  </conditionalFormatting>
  <conditionalFormatting sqref="C58">
    <cfRule type="expression" dxfId="20" priority="22">
      <formula>V58=1</formula>
    </cfRule>
  </conditionalFormatting>
  <conditionalFormatting sqref="D58">
    <cfRule type="expression" dxfId="19" priority="21">
      <formula>W58=1</formula>
    </cfRule>
  </conditionalFormatting>
  <conditionalFormatting sqref="E58">
    <cfRule type="expression" dxfId="18" priority="20">
      <formula>X58=1</formula>
    </cfRule>
  </conditionalFormatting>
  <conditionalFormatting sqref="F58">
    <cfRule type="expression" dxfId="17" priority="19">
      <formula>Y58=1</formula>
    </cfRule>
  </conditionalFormatting>
  <conditionalFormatting sqref="G58">
    <cfRule type="expression" dxfId="16" priority="18">
      <formula>Z58=1</formula>
    </cfRule>
  </conditionalFormatting>
  <conditionalFormatting sqref="C59">
    <cfRule type="expression" dxfId="15" priority="17">
      <formula>V59=1</formula>
    </cfRule>
  </conditionalFormatting>
  <conditionalFormatting sqref="C61">
    <cfRule type="expression" dxfId="14" priority="16">
      <formula>V61=1</formula>
    </cfRule>
  </conditionalFormatting>
  <conditionalFormatting sqref="C62">
    <cfRule type="expression" dxfId="13" priority="15">
      <formula>V62=1</formula>
    </cfRule>
  </conditionalFormatting>
  <conditionalFormatting sqref="D59">
    <cfRule type="expression" dxfId="12" priority="14">
      <formula>W59=1</formula>
    </cfRule>
  </conditionalFormatting>
  <conditionalFormatting sqref="D61">
    <cfRule type="expression" dxfId="11" priority="13">
      <formula>W61=1</formula>
    </cfRule>
  </conditionalFormatting>
  <conditionalFormatting sqref="D62">
    <cfRule type="expression" dxfId="10" priority="12">
      <formula>W62=1</formula>
    </cfRule>
  </conditionalFormatting>
  <conditionalFormatting sqref="E59">
    <cfRule type="expression" dxfId="9" priority="11">
      <formula>X59=1</formula>
    </cfRule>
  </conditionalFormatting>
  <conditionalFormatting sqref="E61">
    <cfRule type="expression" dxfId="8" priority="10">
      <formula>X61=1</formula>
    </cfRule>
  </conditionalFormatting>
  <conditionalFormatting sqref="E62">
    <cfRule type="expression" dxfId="7" priority="9">
      <formula>X62=1</formula>
    </cfRule>
  </conditionalFormatting>
  <conditionalFormatting sqref="F59">
    <cfRule type="expression" dxfId="6" priority="8">
      <formula>Y59=1</formula>
    </cfRule>
  </conditionalFormatting>
  <conditionalFormatting sqref="F61">
    <cfRule type="expression" dxfId="5" priority="7">
      <formula>Y61=1</formula>
    </cfRule>
  </conditionalFormatting>
  <conditionalFormatting sqref="F62">
    <cfRule type="expression" dxfId="4" priority="6">
      <formula>Y62=1</formula>
    </cfRule>
  </conditionalFormatting>
  <conditionalFormatting sqref="G59">
    <cfRule type="expression" dxfId="3" priority="5">
      <formula>Z59=1</formula>
    </cfRule>
  </conditionalFormatting>
  <conditionalFormatting sqref="G61">
    <cfRule type="expression" dxfId="2" priority="4">
      <formula>Z61=1</formula>
    </cfRule>
  </conditionalFormatting>
  <conditionalFormatting sqref="G62">
    <cfRule type="expression" dxfId="1" priority="3">
      <formula>Z62=1</formula>
    </cfRule>
  </conditionalFormatting>
  <conditionalFormatting sqref="C12">
    <cfRule type="containsBlanks" dxfId="0" priority="1">
      <formula>LEN(TRIM(C12))=0</formula>
    </cfRule>
  </conditionalFormatting>
  <dataValidations count="2">
    <dataValidation type="list" allowBlank="1" showInputMessage="1" showErrorMessage="1" sqref="C12" xr:uid="{B79E379C-11EA-4432-A443-525E4FC4876F}">
      <formula1>$S$16:$S$68</formula1>
    </dataValidation>
    <dataValidation type="date" allowBlank="1" showInputMessage="1" showErrorMessage="1" sqref="C18" xr:uid="{1FC26CEE-553D-4B40-9F88-0B876E4AC600}">
      <formula1>1</formula1>
      <formula2>73051</formula2>
    </dataValidation>
  </dataValidations>
  <printOptions horizontalCentered="1" verticalCentered="1"/>
  <pageMargins left="0.25" right="0.25" top="0.75" bottom="0.75" header="0.3" footer="0.3"/>
  <pageSetup scale="58" orientation="portrait" r:id="rId1"/>
  <ignoredErrors>
    <ignoredError sqref="L18:P18"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Banco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Piñeros Gordo José Hernán</dc:creator>
  <cp:lastModifiedBy>Pirateque Niño Javier Eliecer</cp:lastModifiedBy>
  <cp:lastPrinted>2019-07-29T15:18:50Z</cp:lastPrinted>
  <dcterms:created xsi:type="dcterms:W3CDTF">2019-06-19T14:20:36Z</dcterms:created>
  <dcterms:modified xsi:type="dcterms:W3CDTF">2021-03-01T16:36:39Z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