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3616" yWindow="6210" windowWidth="13740" windowHeight="5955" tabRatio="602" activeTab="0"/>
  </bookViews>
  <sheets>
    <sheet name="RESUMEN" sheetId="1" r:id="rId1"/>
    <sheet name="INFLACION TOT" sheetId="2" r:id="rId2"/>
    <sheet name="TD_T_INTER" sheetId="3" state="hidden" r:id="rId3"/>
    <sheet name="INFLACION SIN" sheetId="4" r:id="rId4"/>
    <sheet name="TRM" sheetId="5" r:id="rId5"/>
    <sheet name="TASA_INTERV" sheetId="6" r:id="rId6"/>
  </sheets>
  <definedNames>
    <definedName name="_xlfn.IFERROR" hidden="1">#NAME?</definedName>
    <definedName name="_xlnm.Print_Area" localSheetId="3">'INFLACION SIN'!$B$1:$F$55</definedName>
    <definedName name="_xlnm.Print_Area" localSheetId="1">'INFLACION TOT'!$B$1:$F$55</definedName>
    <definedName name="_xlnm.Print_Area" localSheetId="5">'TASA_INTERV'!$B$1:$F$55</definedName>
    <definedName name="_xlnm.Print_Area" localSheetId="4">'TRM'!$B$1:$I$55</definedName>
    <definedName name="bancos">#REF!</definedName>
    <definedName name="comisionistas">#REF!</definedName>
    <definedName name="corporaciones">#REF!</definedName>
    <definedName name="globales">#REF!</definedName>
  </definedNames>
  <calcPr fullCalcOnLoad="1"/>
  <pivotCaches>
    <pivotCache cacheId="2" r:id="rId7"/>
  </pivotCaches>
</workbook>
</file>

<file path=xl/sharedStrings.xml><?xml version="1.0" encoding="utf-8"?>
<sst xmlns="http://schemas.openxmlformats.org/spreadsheetml/2006/main" count="300" uniqueCount="76">
  <si>
    <t>P13</t>
  </si>
  <si>
    <t>P22</t>
  </si>
  <si>
    <t>P24</t>
  </si>
  <si>
    <t>RESULTADOS DE LA ENCUESTA MENSUAL DE EXPECTATIVAS ECONOMICAS</t>
  </si>
  <si>
    <t>Variación del IPC</t>
  </si>
  <si>
    <t>Medidas estadísticas</t>
  </si>
  <si>
    <t>BANCOS, SOCIEDADES COMISIONISTAS DE BOLSA, CORPORACIONES, FONDOS DE PENSIONES Y CESANTIAS Y ORGANISMOS INTERNACIONALES</t>
  </si>
  <si>
    <t>De tendencia:</t>
  </si>
  <si>
    <t xml:space="preserve">   Media</t>
  </si>
  <si>
    <t xml:space="preserve">   Mediana</t>
  </si>
  <si>
    <t xml:space="preserve">   Moda</t>
  </si>
  <si>
    <t>De dispersión</t>
  </si>
  <si>
    <t xml:space="preserve">   Desviación estándar</t>
  </si>
  <si>
    <t xml:space="preserve">   Coeficiente de variación</t>
  </si>
  <si>
    <t xml:space="preserve">   Mínimo</t>
  </si>
  <si>
    <t xml:space="preserve">   Máximo</t>
  </si>
  <si>
    <t>Número de participantes</t>
  </si>
  <si>
    <t>BANCOS</t>
  </si>
  <si>
    <t>SOCIEDADES COMISIONISTAS DE BOLSA</t>
  </si>
  <si>
    <t>CORPORACIONES, FONDOS DE PENSIONES Y CESANTIAS, UNIVERSIDADES Y OTROS</t>
  </si>
  <si>
    <t>NO SE MODIFICA</t>
  </si>
  <si>
    <t>SI SE MODIFICA  CADA MES</t>
  </si>
  <si>
    <t>NO SE MODIFICA  CADA MES</t>
  </si>
  <si>
    <t>Cuenta de GRUPO</t>
  </si>
  <si>
    <t>Total</t>
  </si>
  <si>
    <t>Tasa %</t>
  </si>
  <si>
    <t>Frecuencia
Absoluta</t>
  </si>
  <si>
    <t>Frecuencia
Relativa</t>
  </si>
  <si>
    <t>TOTAL</t>
  </si>
  <si>
    <t>ME UBICO DENTRO DE CUALQUIER TABLA Y LAS QUE RESALTEN OPCIONES Y BUSCO</t>
  </si>
  <si>
    <t>OPRIMIR BOTON ACTUALIZAR</t>
  </si>
  <si>
    <t>Variación del IPC sin alimentos</t>
  </si>
  <si>
    <t>1/</t>
  </si>
  <si>
    <t>2/</t>
  </si>
  <si>
    <t>3/</t>
  </si>
  <si>
    <t>Valor de la TRM</t>
  </si>
  <si>
    <t>Expectativas Tasa de Intervención</t>
  </si>
  <si>
    <t xml:space="preserve">Expectativas de Inflación </t>
  </si>
  <si>
    <t>Estadística</t>
  </si>
  <si>
    <t>Promedio</t>
  </si>
  <si>
    <t>Mínimo</t>
  </si>
  <si>
    <t>Máximo</t>
  </si>
  <si>
    <t>No. encuestados</t>
  </si>
  <si>
    <t>Expectativas de Inflación sin alimentos</t>
  </si>
  <si>
    <t xml:space="preserve">Expectativas de TRM fin de período </t>
  </si>
  <si>
    <t>Expectativas de Inflación de los Cinco Mejores Informantes</t>
  </si>
  <si>
    <t>2/ Se refiere a la variación anual según la TRM al 31 de Diciembre de 2014 $ 2392.46</t>
  </si>
  <si>
    <t>% anual en diciembre de 2015</t>
  </si>
  <si>
    <t>% anual en diciembre de 2016</t>
  </si>
  <si>
    <t>A diciembre de 2015</t>
  </si>
  <si>
    <t>A diciembre de 2016</t>
  </si>
  <si>
    <t>el 31 de dic/2015</t>
  </si>
  <si>
    <t>el 31 de dic/2016</t>
  </si>
  <si>
    <t>% Anual en dic/2015*</t>
  </si>
  <si>
    <t>% Anual en dic/2016*</t>
  </si>
  <si>
    <t>% Anual en dic/2015</t>
  </si>
  <si>
    <t>% Anual en dic/2016</t>
  </si>
  <si>
    <t>Fecha de realización: del 6 de marzo al 10 de marzo 2015</t>
  </si>
  <si>
    <t>% mensual en marzo de 2015</t>
  </si>
  <si>
    <t>% anual en marzo de 2016</t>
  </si>
  <si>
    <t>% anual en marzo de 2017</t>
  </si>
  <si>
    <t>A marzo de 2015</t>
  </si>
  <si>
    <t>A marzo de 2016</t>
  </si>
  <si>
    <t>A marzo de 2017</t>
  </si>
  <si>
    <t>% mensual en mar./2015</t>
  </si>
  <si>
    <t>%Anual en mar./2016</t>
  </si>
  <si>
    <t>%Anual en mar./2017</t>
  </si>
  <si>
    <t>% mensual en mar./2015*</t>
  </si>
  <si>
    <t>%Anual en mar./2016*</t>
  </si>
  <si>
    <t>%Anual en mar./2017*</t>
  </si>
  <si>
    <t>Nota: la inflación mensual y anual observada Marzo de 2014 fue de   0.39 %  y 2.51%  respectivamente.  La inflación anual a Diciembre de 2014 fue 3.66%.</t>
  </si>
  <si>
    <t>3/ Se refiere a la variación anual según la TRM  promedio. Para  10 de Marzo de 2015, se utilizó la TRM promedio hasta el día 10: $  2557.59</t>
  </si>
  <si>
    <t xml:space="preserve">1/ Se refiere a la variación anual según la TRM fin de periodo $  1965.32  (Marzo de 2014) </t>
  </si>
  <si>
    <t>el 31 de mar./2015</t>
  </si>
  <si>
    <t>el 31 de mar./2016</t>
  </si>
  <si>
    <t>el 31 de mar./2017</t>
  </si>
</sst>
</file>

<file path=xl/styles.xml><?xml version="1.0" encoding="utf-8"?>
<styleSheet xmlns="http://schemas.openxmlformats.org/spreadsheetml/2006/main">
  <numFmts count="3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0.0%"/>
    <numFmt numFmtId="167" formatCode="0.000%"/>
    <numFmt numFmtId="168" formatCode="0.00000"/>
    <numFmt numFmtId="169" formatCode="0.000000%"/>
    <numFmt numFmtId="170" formatCode="mmm\-yyyy"/>
    <numFmt numFmtId="171" formatCode="_(* #,##0_);_(* \(#,##0\);_(* &quot;-&quot;??_);_(@_)"/>
    <numFmt numFmtId="172" formatCode="[$-240A]d&quot; de &quot;mmmm&quot; de &quot;yyyy;@"/>
    <numFmt numFmtId="173" formatCode="0.0000000"/>
    <numFmt numFmtId="174" formatCode="0.00000000"/>
    <numFmt numFmtId="175" formatCode="0.000000000"/>
    <numFmt numFmtId="176" formatCode="0.0000000000"/>
    <numFmt numFmtId="177" formatCode="0.000000"/>
    <numFmt numFmtId="178" formatCode="0.0000"/>
    <numFmt numFmtId="179" formatCode="0.000"/>
    <numFmt numFmtId="180" formatCode="0.0"/>
    <numFmt numFmtId="181" formatCode="_(* #,##0.000_);_(* \(#,##0.000\);_(* &quot;-&quot;??_);_(@_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[$-240A]dddd\,\ dd&quot; de &quot;mmmm&quot; de &quot;yyyy"/>
    <numFmt numFmtId="187" formatCode="dd/mm/yyyy;@"/>
    <numFmt numFmtId="188" formatCode="_-* #,##0.00_-;\-* #,##0.00_-;_-* &quot;-&quot;??_-;_-@_-"/>
  </numFmts>
  <fonts count="6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8"/>
      <name val="MS Sans Serif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10"/>
      <name val="Times New Roman"/>
      <family val="1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sz val="12"/>
      <name val="MS Sans Serif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3.5"/>
      <color indexed="10"/>
      <name val="MS Sans Serif"/>
      <family val="2"/>
    </font>
    <font>
      <sz val="12"/>
      <color indexed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3.5"/>
      <color rgb="FFFF0000"/>
      <name val="MS Sans Serif"/>
      <family val="2"/>
    </font>
    <font>
      <sz val="12"/>
      <color theme="1"/>
      <name val="MS Sans Serif"/>
      <family val="2"/>
    </font>
    <font>
      <sz val="10"/>
      <color theme="1"/>
      <name val="MS Sans Serif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0" fontId="48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/>
    </xf>
    <xf numFmtId="10" fontId="11" fillId="0" borderId="0" xfId="60" applyNumberFormat="1" applyFont="1" applyFill="1" applyBorder="1" applyAlignment="1" applyProtection="1">
      <alignment horizontal="center"/>
      <protection/>
    </xf>
    <xf numFmtId="0" fontId="7" fillId="0" borderId="0" xfId="57" applyFont="1">
      <alignment/>
      <protection/>
    </xf>
    <xf numFmtId="0" fontId="8" fillId="0" borderId="0" xfId="57" applyFont="1" applyAlignment="1">
      <alignment horizontal="centerContinuous"/>
      <protection/>
    </xf>
    <xf numFmtId="0" fontId="9" fillId="0" borderId="0" xfId="57" applyFont="1" applyAlignment="1">
      <alignment horizontal="centerContinuous"/>
      <protection/>
    </xf>
    <xf numFmtId="0" fontId="10" fillId="0" borderId="0" xfId="57" applyFont="1" applyAlignment="1">
      <alignment horizontal="centerContinuous"/>
      <protection/>
    </xf>
    <xf numFmtId="0" fontId="7" fillId="0" borderId="0" xfId="57" applyFont="1" applyAlignment="1">
      <alignment horizontal="centerContinuous"/>
      <protection/>
    </xf>
    <xf numFmtId="0" fontId="7" fillId="0" borderId="0" xfId="57" applyFont="1" applyBorder="1">
      <alignment/>
      <protection/>
    </xf>
    <xf numFmtId="0" fontId="13" fillId="0" borderId="0" xfId="57" applyFont="1">
      <alignment/>
      <protection/>
    </xf>
    <xf numFmtId="0" fontId="6" fillId="0" borderId="0" xfId="57" applyFont="1">
      <alignment/>
      <protection/>
    </xf>
    <xf numFmtId="0" fontId="6" fillId="0" borderId="0" xfId="0" applyFont="1" applyAlignment="1">
      <alignment/>
    </xf>
    <xf numFmtId="0" fontId="15" fillId="0" borderId="0" xfId="57" applyFont="1" applyAlignment="1">
      <alignment horizontal="centerContinuous"/>
      <protection/>
    </xf>
    <xf numFmtId="0" fontId="6" fillId="0" borderId="0" xfId="57" applyFont="1" applyAlignment="1">
      <alignment horizontal="centerContinuous"/>
      <protection/>
    </xf>
    <xf numFmtId="0" fontId="6" fillId="0" borderId="0" xfId="57" applyFont="1" applyBorder="1">
      <alignment/>
      <protection/>
    </xf>
    <xf numFmtId="0" fontId="15" fillId="0" borderId="0" xfId="57" applyFont="1" applyBorder="1" applyAlignment="1">
      <alignment horizontal="centerContinuous"/>
      <protection/>
    </xf>
    <xf numFmtId="0" fontId="15" fillId="0" borderId="10" xfId="57" applyFont="1" applyBorder="1" applyAlignment="1">
      <alignment horizontal="centerContinuous"/>
      <protection/>
    </xf>
    <xf numFmtId="0" fontId="20" fillId="33" borderId="11" xfId="0" applyFont="1" applyFill="1" applyBorder="1" applyAlignment="1">
      <alignment/>
    </xf>
    <xf numFmtId="0" fontId="21" fillId="33" borderId="11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16" fillId="0" borderId="0" xfId="57" applyFont="1" applyFill="1" applyBorder="1" applyAlignment="1">
      <alignment/>
      <protection/>
    </xf>
    <xf numFmtId="1" fontId="7" fillId="0" borderId="0" xfId="57" applyNumberFormat="1" applyFont="1">
      <alignment/>
      <protection/>
    </xf>
    <xf numFmtId="10" fontId="6" fillId="0" borderId="0" xfId="0" applyNumberFormat="1" applyFont="1" applyFill="1" applyAlignment="1">
      <alignment/>
    </xf>
    <xf numFmtId="0" fontId="7" fillId="0" borderId="0" xfId="57" applyFont="1" applyFill="1">
      <alignment/>
      <protection/>
    </xf>
    <xf numFmtId="0" fontId="6" fillId="0" borderId="0" xfId="57" applyFont="1" applyFill="1">
      <alignment/>
      <protection/>
    </xf>
    <xf numFmtId="0" fontId="13" fillId="34" borderId="12" xfId="57" applyFont="1" applyFill="1" applyBorder="1">
      <alignment/>
      <protection/>
    </xf>
    <xf numFmtId="0" fontId="6" fillId="34" borderId="13" xfId="57" applyFont="1" applyFill="1" applyBorder="1">
      <alignment/>
      <protection/>
    </xf>
    <xf numFmtId="0" fontId="0" fillId="0" borderId="0" xfId="0" applyFill="1" applyAlignment="1">
      <alignment/>
    </xf>
    <xf numFmtId="0" fontId="13" fillId="0" borderId="14" xfId="57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6" fillId="0" borderId="0" xfId="57" applyFont="1" applyFill="1" applyBorder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3" fontId="65" fillId="0" borderId="0" xfId="48" applyFont="1" applyAlignment="1">
      <alignment/>
    </xf>
    <xf numFmtId="0" fontId="22" fillId="0" borderId="15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22" fillId="0" borderId="18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22" fillId="0" borderId="20" xfId="0" applyFont="1" applyFill="1" applyBorder="1" applyAlignment="1">
      <alignment/>
    </xf>
    <xf numFmtId="0" fontId="22" fillId="0" borderId="21" xfId="0" applyFont="1" applyFill="1" applyBorder="1" applyAlignment="1">
      <alignment/>
    </xf>
    <xf numFmtId="2" fontId="6" fillId="0" borderId="20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2" fillId="0" borderId="0" xfId="0" applyFont="1" applyFill="1" applyBorder="1" applyAlignment="1">
      <alignment/>
    </xf>
    <xf numFmtId="1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0" fontId="6" fillId="0" borderId="0" xfId="60" applyNumberFormat="1" applyFont="1" applyFill="1" applyAlignment="1" quotePrefix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15" fontId="0" fillId="0" borderId="0" xfId="0" applyNumberFormat="1" applyAlignment="1">
      <alignment/>
    </xf>
    <xf numFmtId="0" fontId="0" fillId="37" borderId="0" xfId="0" applyFill="1" applyAlignment="1">
      <alignment/>
    </xf>
    <xf numFmtId="0" fontId="0" fillId="0" borderId="27" xfId="0" applyBorder="1" applyAlignment="1">
      <alignment/>
    </xf>
    <xf numFmtId="0" fontId="0" fillId="0" borderId="28" xfId="0" applyNumberFormat="1" applyBorder="1" applyAlignment="1">
      <alignment/>
    </xf>
    <xf numFmtId="0" fontId="1" fillId="35" borderId="0" xfId="0" applyFont="1" applyFill="1" applyAlignment="1">
      <alignment/>
    </xf>
    <xf numFmtId="10" fontId="0" fillId="38" borderId="29" xfId="0" applyNumberFormat="1" applyFont="1" applyFill="1" applyBorder="1" applyAlignment="1">
      <alignment/>
    </xf>
    <xf numFmtId="0" fontId="0" fillId="38" borderId="29" xfId="0" applyFill="1" applyBorder="1" applyAlignment="1">
      <alignment/>
    </xf>
    <xf numFmtId="166" fontId="0" fillId="38" borderId="29" xfId="0" applyNumberFormat="1" applyFill="1" applyBorder="1" applyAlignment="1">
      <alignment/>
    </xf>
    <xf numFmtId="10" fontId="0" fillId="39" borderId="0" xfId="0" applyNumberFormat="1" applyFill="1" applyAlignment="1">
      <alignment/>
    </xf>
    <xf numFmtId="0" fontId="0" fillId="39" borderId="0" xfId="0" applyFill="1" applyAlignment="1">
      <alignment/>
    </xf>
    <xf numFmtId="166" fontId="0" fillId="39" borderId="0" xfId="0" applyNumberFormat="1" applyFill="1" applyAlignment="1">
      <alignment/>
    </xf>
    <xf numFmtId="15" fontId="0" fillId="0" borderId="0" xfId="0" applyNumberFormat="1" applyFont="1" applyAlignment="1">
      <alignment/>
    </xf>
    <xf numFmtId="0" fontId="66" fillId="35" borderId="0" xfId="0" applyFont="1" applyFill="1" applyAlignment="1">
      <alignment/>
    </xf>
    <xf numFmtId="1" fontId="0" fillId="39" borderId="0" xfId="0" applyNumberFormat="1" applyFill="1" applyAlignment="1">
      <alignment/>
    </xf>
    <xf numFmtId="43" fontId="0" fillId="0" borderId="0" xfId="48" applyFont="1" applyAlignment="1">
      <alignment/>
    </xf>
    <xf numFmtId="0" fontId="22" fillId="0" borderId="30" xfId="0" applyFont="1" applyFill="1" applyBorder="1" applyAlignment="1">
      <alignment/>
    </xf>
    <xf numFmtId="0" fontId="19" fillId="0" borderId="14" xfId="57" applyFont="1" applyFill="1" applyBorder="1">
      <alignment/>
      <protection/>
    </xf>
    <xf numFmtId="14" fontId="7" fillId="0" borderId="0" xfId="0" applyNumberFormat="1" applyFont="1" applyAlignment="1">
      <alignment/>
    </xf>
    <xf numFmtId="14" fontId="13" fillId="0" borderId="0" xfId="57" applyNumberFormat="1" applyFont="1">
      <alignment/>
      <protection/>
    </xf>
    <xf numFmtId="0" fontId="6" fillId="0" borderId="0" xfId="0" applyNumberFormat="1" applyFont="1" applyAlignment="1">
      <alignment/>
    </xf>
    <xf numFmtId="0" fontId="65" fillId="0" borderId="0" xfId="0" applyFont="1" applyFill="1" applyAlignment="1">
      <alignment/>
    </xf>
    <xf numFmtId="0" fontId="9" fillId="0" borderId="16" xfId="57" applyFont="1" applyBorder="1">
      <alignment/>
      <protection/>
    </xf>
    <xf numFmtId="0" fontId="7" fillId="0" borderId="31" xfId="57" applyFont="1" applyBorder="1">
      <alignment/>
      <protection/>
    </xf>
    <xf numFmtId="0" fontId="7" fillId="0" borderId="30" xfId="57" applyFont="1" applyBorder="1">
      <alignment/>
      <protection/>
    </xf>
    <xf numFmtId="0" fontId="9" fillId="0" borderId="31" xfId="57" applyFont="1" applyBorder="1">
      <alignment/>
      <protection/>
    </xf>
    <xf numFmtId="0" fontId="7" fillId="0" borderId="15" xfId="57" applyFont="1" applyBorder="1">
      <alignment/>
      <protection/>
    </xf>
    <xf numFmtId="1" fontId="12" fillId="0" borderId="21" xfId="57" applyNumberFormat="1" applyFont="1" applyBorder="1" applyAlignment="1">
      <alignment horizontal="center"/>
      <protection/>
    </xf>
    <xf numFmtId="0" fontId="7" fillId="0" borderId="32" xfId="57" applyFont="1" applyBorder="1">
      <alignment/>
      <protection/>
    </xf>
    <xf numFmtId="0" fontId="6" fillId="0" borderId="17" xfId="57" applyFont="1" applyBorder="1">
      <alignment/>
      <protection/>
    </xf>
    <xf numFmtId="0" fontId="6" fillId="0" borderId="15" xfId="57" applyFont="1" applyBorder="1">
      <alignment/>
      <protection/>
    </xf>
    <xf numFmtId="1" fontId="18" fillId="0" borderId="21" xfId="57" applyNumberFormat="1" applyFont="1" applyBorder="1" applyAlignment="1">
      <alignment horizontal="center"/>
      <protection/>
    </xf>
    <xf numFmtId="0" fontId="9" fillId="0" borderId="20" xfId="57" applyFont="1" applyBorder="1">
      <alignment/>
      <protection/>
    </xf>
    <xf numFmtId="1" fontId="12" fillId="0" borderId="20" xfId="57" applyNumberFormat="1" applyFont="1" applyBorder="1" applyAlignment="1">
      <alignment horizontal="center"/>
      <protection/>
    </xf>
    <xf numFmtId="0" fontId="9" fillId="0" borderId="30" xfId="57" applyFont="1" applyBorder="1">
      <alignment/>
      <protection/>
    </xf>
    <xf numFmtId="0" fontId="9" fillId="0" borderId="18" xfId="57" applyFont="1" applyBorder="1">
      <alignment/>
      <protection/>
    </xf>
    <xf numFmtId="1" fontId="12" fillId="0" borderId="22" xfId="57" applyNumberFormat="1" applyFont="1" applyBorder="1" applyAlignment="1">
      <alignment horizontal="center"/>
      <protection/>
    </xf>
    <xf numFmtId="1" fontId="18" fillId="0" borderId="20" xfId="57" applyNumberFormat="1" applyFont="1" applyBorder="1" applyAlignment="1">
      <alignment horizontal="center"/>
      <protection/>
    </xf>
    <xf numFmtId="1" fontId="12" fillId="0" borderId="33" xfId="57" applyNumberFormat="1" applyFont="1" applyBorder="1" applyAlignment="1">
      <alignment horizontal="center"/>
      <protection/>
    </xf>
    <xf numFmtId="1" fontId="18" fillId="0" borderId="34" xfId="57" applyNumberFormat="1" applyFont="1" applyBorder="1" applyAlignment="1">
      <alignment horizontal="center"/>
      <protection/>
    </xf>
    <xf numFmtId="0" fontId="10" fillId="40" borderId="15" xfId="57" applyFont="1" applyFill="1" applyBorder="1">
      <alignment/>
      <protection/>
    </xf>
    <xf numFmtId="0" fontId="10" fillId="40" borderId="21" xfId="57" applyFont="1" applyFill="1" applyBorder="1">
      <alignment/>
      <protection/>
    </xf>
    <xf numFmtId="0" fontId="16" fillId="40" borderId="20" xfId="57" applyFont="1" applyFill="1" applyBorder="1" applyAlignment="1">
      <alignment horizontal="centerContinuous"/>
      <protection/>
    </xf>
    <xf numFmtId="0" fontId="16" fillId="40" borderId="20" xfId="57" applyFont="1" applyFill="1" applyBorder="1" applyAlignment="1">
      <alignment horizontal="center"/>
      <protection/>
    </xf>
    <xf numFmtId="0" fontId="10" fillId="40" borderId="21" xfId="57" applyFont="1" applyFill="1" applyBorder="1" applyAlignment="1">
      <alignment horizontal="center" vertical="center"/>
      <protection/>
    </xf>
    <xf numFmtId="0" fontId="10" fillId="40" borderId="20" xfId="57" applyFont="1" applyFill="1" applyBorder="1" applyAlignment="1">
      <alignment horizontal="centerContinuous"/>
      <protection/>
    </xf>
    <xf numFmtId="0" fontId="10" fillId="40" borderId="18" xfId="57" applyFont="1" applyFill="1" applyBorder="1" applyAlignment="1">
      <alignment horizontal="centerContinuous"/>
      <protection/>
    </xf>
    <xf numFmtId="0" fontId="10" fillId="40" borderId="20" xfId="57" applyFont="1" applyFill="1" applyBorder="1" applyAlignment="1">
      <alignment horizontal="center"/>
      <protection/>
    </xf>
    <xf numFmtId="0" fontId="6" fillId="0" borderId="32" xfId="57" applyFont="1" applyBorder="1">
      <alignment/>
      <protection/>
    </xf>
    <xf numFmtId="9" fontId="6" fillId="0" borderId="32" xfId="57" applyNumberFormat="1" applyFont="1" applyBorder="1" applyAlignment="1">
      <alignment horizontal="center"/>
      <protection/>
    </xf>
    <xf numFmtId="9" fontId="6" fillId="0" borderId="15" xfId="57" applyNumberFormat="1" applyFont="1" applyBorder="1" applyAlignment="1">
      <alignment horizontal="center"/>
      <protection/>
    </xf>
    <xf numFmtId="1" fontId="18" fillId="0" borderId="33" xfId="57" applyNumberFormat="1" applyFont="1" applyBorder="1" applyAlignment="1">
      <alignment horizontal="center"/>
      <protection/>
    </xf>
    <xf numFmtId="0" fontId="9" fillId="0" borderId="0" xfId="57" applyFont="1" applyBorder="1">
      <alignment/>
      <protection/>
    </xf>
    <xf numFmtId="1" fontId="12" fillId="0" borderId="0" xfId="57" applyNumberFormat="1" applyFont="1" applyBorder="1" applyAlignment="1">
      <alignment horizontal="center"/>
      <protection/>
    </xf>
    <xf numFmtId="1" fontId="18" fillId="0" borderId="0" xfId="57" applyNumberFormat="1" applyFont="1" applyBorder="1" applyAlignment="1">
      <alignment horizontal="center"/>
      <protection/>
    </xf>
    <xf numFmtId="0" fontId="25" fillId="0" borderId="0" xfId="0" applyFont="1" applyFill="1" applyAlignment="1">
      <alignment/>
    </xf>
    <xf numFmtId="14" fontId="25" fillId="0" borderId="0" xfId="0" applyNumberFormat="1" applyFont="1" applyFill="1" applyAlignment="1">
      <alignment/>
    </xf>
    <xf numFmtId="164" fontId="17" fillId="0" borderId="0" xfId="53" applyFont="1" applyFill="1" applyBorder="1" applyAlignment="1">
      <alignment horizontal="center"/>
    </xf>
    <xf numFmtId="164" fontId="17" fillId="0" borderId="35" xfId="53" applyFont="1" applyFill="1" applyBorder="1" applyAlignment="1">
      <alignment horizontal="center"/>
    </xf>
    <xf numFmtId="164" fontId="17" fillId="0" borderId="33" xfId="53" applyFont="1" applyFill="1" applyBorder="1" applyAlignment="1">
      <alignment horizontal="center"/>
    </xf>
    <xf numFmtId="164" fontId="17" fillId="0" borderId="21" xfId="53" applyFont="1" applyFill="1" applyBorder="1" applyAlignment="1">
      <alignment horizontal="center"/>
    </xf>
    <xf numFmtId="164" fontId="17" fillId="0" borderId="32" xfId="53" applyFont="1" applyFill="1" applyBorder="1" applyAlignment="1">
      <alignment horizontal="center"/>
    </xf>
    <xf numFmtId="164" fontId="17" fillId="0" borderId="15" xfId="53" applyFont="1" applyFill="1" applyBorder="1" applyAlignment="1">
      <alignment horizontal="center"/>
    </xf>
    <xf numFmtId="164" fontId="17" fillId="0" borderId="31" xfId="53" applyFont="1" applyFill="1" applyBorder="1" applyAlignment="1">
      <alignment horizontal="center"/>
    </xf>
    <xf numFmtId="164" fontId="17" fillId="0" borderId="30" xfId="53" applyFont="1" applyFill="1" applyBorder="1" applyAlignment="1">
      <alignment horizontal="center"/>
    </xf>
    <xf numFmtId="0" fontId="22" fillId="40" borderId="15" xfId="0" applyFont="1" applyFill="1" applyBorder="1" applyAlignment="1">
      <alignment vertical="center"/>
    </xf>
    <xf numFmtId="0" fontId="22" fillId="40" borderId="15" xfId="0" applyFont="1" applyFill="1" applyBorder="1" applyAlignment="1">
      <alignment horizontal="center" vertical="center"/>
    </xf>
    <xf numFmtId="0" fontId="22" fillId="40" borderId="20" xfId="0" applyFont="1" applyFill="1" applyBorder="1" applyAlignment="1">
      <alignment vertical="center"/>
    </xf>
    <xf numFmtId="15" fontId="22" fillId="40" borderId="20" xfId="0" applyNumberFormat="1" applyFont="1" applyFill="1" applyBorder="1" applyAlignment="1">
      <alignment horizontal="center" vertical="center"/>
    </xf>
    <xf numFmtId="0" fontId="22" fillId="40" borderId="20" xfId="0" applyFont="1" applyFill="1" applyBorder="1" applyAlignment="1">
      <alignment horizontal="left" vertical="center"/>
    </xf>
    <xf numFmtId="43" fontId="6" fillId="0" borderId="0" xfId="48" applyFont="1" applyFill="1" applyAlignment="1">
      <alignment/>
    </xf>
    <xf numFmtId="10" fontId="11" fillId="0" borderId="35" xfId="60" applyNumberFormat="1" applyFont="1" applyFill="1" applyBorder="1" applyAlignment="1" applyProtection="1">
      <alignment horizontal="center"/>
      <protection/>
    </xf>
    <xf numFmtId="10" fontId="17" fillId="0" borderId="35" xfId="60" applyNumberFormat="1" applyFont="1" applyFill="1" applyBorder="1" applyAlignment="1" applyProtection="1">
      <alignment horizontal="center"/>
      <protection/>
    </xf>
    <xf numFmtId="10" fontId="11" fillId="0" borderId="21" xfId="60" applyNumberFormat="1" applyFont="1" applyFill="1" applyBorder="1" applyAlignment="1" applyProtection="1">
      <alignment horizontal="center"/>
      <protection/>
    </xf>
    <xf numFmtId="10" fontId="11" fillId="0" borderId="33" xfId="60" applyNumberFormat="1" applyFont="1" applyFill="1" applyBorder="1" applyAlignment="1" applyProtection="1">
      <alignment horizontal="center"/>
      <protection/>
    </xf>
    <xf numFmtId="10" fontId="17" fillId="0" borderId="21" xfId="60" applyNumberFormat="1" applyFont="1" applyFill="1" applyBorder="1" applyAlignment="1" applyProtection="1">
      <alignment horizontal="center"/>
      <protection/>
    </xf>
    <xf numFmtId="10" fontId="11" fillId="0" borderId="35" xfId="57" applyNumberFormat="1" applyFont="1" applyBorder="1">
      <alignment/>
      <protection/>
    </xf>
    <xf numFmtId="10" fontId="11" fillId="0" borderId="0" xfId="57" applyNumberFormat="1" applyFont="1" applyBorder="1">
      <alignment/>
      <protection/>
    </xf>
    <xf numFmtId="10" fontId="11" fillId="0" borderId="35" xfId="57" applyNumberFormat="1" applyFont="1" applyBorder="1" applyAlignment="1">
      <alignment horizontal="center"/>
      <protection/>
    </xf>
    <xf numFmtId="10" fontId="11" fillId="0" borderId="0" xfId="57" applyNumberFormat="1" applyFont="1" applyBorder="1" applyAlignment="1">
      <alignment horizontal="center"/>
      <protection/>
    </xf>
    <xf numFmtId="10" fontId="17" fillId="0" borderId="35" xfId="57" applyNumberFormat="1" applyFont="1" applyBorder="1" applyAlignment="1">
      <alignment horizontal="center"/>
      <protection/>
    </xf>
    <xf numFmtId="10" fontId="17" fillId="0" borderId="36" xfId="60" applyNumberFormat="1" applyFont="1" applyFill="1" applyBorder="1" applyAlignment="1" applyProtection="1">
      <alignment horizontal="center"/>
      <protection/>
    </xf>
    <xf numFmtId="10" fontId="11" fillId="0" borderId="15" xfId="60" applyNumberFormat="1" applyFont="1" applyFill="1" applyBorder="1" applyAlignment="1" applyProtection="1">
      <alignment horizontal="center"/>
      <protection/>
    </xf>
    <xf numFmtId="10" fontId="11" fillId="0" borderId="32" xfId="60" applyNumberFormat="1" applyFont="1" applyFill="1" applyBorder="1" applyAlignment="1" applyProtection="1">
      <alignment horizontal="center"/>
      <protection/>
    </xf>
    <xf numFmtId="10" fontId="17" fillId="0" borderId="17" xfId="60" applyNumberFormat="1" applyFont="1" applyFill="1" applyBorder="1" applyAlignment="1" applyProtection="1">
      <alignment horizontal="center"/>
      <protection/>
    </xf>
    <xf numFmtId="10" fontId="17" fillId="0" borderId="34" xfId="60" applyNumberFormat="1" applyFont="1" applyFill="1" applyBorder="1" applyAlignment="1" applyProtection="1">
      <alignment horizontal="center"/>
      <protection/>
    </xf>
    <xf numFmtId="10" fontId="17" fillId="0" borderId="0" xfId="60" applyNumberFormat="1" applyFont="1" applyFill="1" applyBorder="1" applyAlignment="1" applyProtection="1">
      <alignment horizontal="center"/>
      <protection/>
    </xf>
    <xf numFmtId="10" fontId="17" fillId="0" borderId="15" xfId="60" applyNumberFormat="1" applyFont="1" applyFill="1" applyBorder="1" applyAlignment="1" applyProtection="1">
      <alignment horizontal="center"/>
      <protection/>
    </xf>
    <xf numFmtId="10" fontId="17" fillId="0" borderId="32" xfId="60" applyNumberFormat="1" applyFont="1" applyFill="1" applyBorder="1" applyAlignment="1" applyProtection="1">
      <alignment horizontal="center"/>
      <protection/>
    </xf>
    <xf numFmtId="10" fontId="17" fillId="0" borderId="33" xfId="60" applyNumberFormat="1" applyFont="1" applyFill="1" applyBorder="1" applyAlignment="1" applyProtection="1">
      <alignment horizontal="center"/>
      <protection/>
    </xf>
    <xf numFmtId="10" fontId="17" fillId="0" borderId="15" xfId="57" applyNumberFormat="1" applyFont="1" applyBorder="1" applyAlignment="1">
      <alignment horizontal="center"/>
      <protection/>
    </xf>
    <xf numFmtId="10" fontId="6" fillId="0" borderId="15" xfId="0" applyNumberFormat="1" applyFont="1" applyFill="1" applyBorder="1" applyAlignment="1">
      <alignment horizontal="center"/>
    </xf>
    <xf numFmtId="10" fontId="6" fillId="0" borderId="32" xfId="0" applyNumberFormat="1" applyFont="1" applyFill="1" applyBorder="1" applyAlignment="1">
      <alignment horizontal="center"/>
    </xf>
    <xf numFmtId="10" fontId="6" fillId="0" borderId="20" xfId="0" applyNumberFormat="1" applyFont="1" applyFill="1" applyBorder="1" applyAlignment="1">
      <alignment horizontal="center"/>
    </xf>
    <xf numFmtId="10" fontId="6" fillId="0" borderId="22" xfId="0" applyNumberFormat="1" applyFont="1" applyFill="1" applyBorder="1" applyAlignment="1">
      <alignment horizontal="center"/>
    </xf>
    <xf numFmtId="10" fontId="6" fillId="0" borderId="21" xfId="0" applyNumberFormat="1" applyFont="1" applyFill="1" applyBorder="1" applyAlignment="1">
      <alignment horizontal="center"/>
    </xf>
    <xf numFmtId="10" fontId="6" fillId="0" borderId="20" xfId="60" applyNumberFormat="1" applyFont="1" applyFill="1" applyBorder="1" applyAlignment="1">
      <alignment horizontal="center"/>
    </xf>
    <xf numFmtId="10" fontId="6" fillId="0" borderId="17" xfId="60" applyNumberFormat="1" applyFont="1" applyFill="1" applyBorder="1" applyAlignment="1">
      <alignment horizontal="center"/>
    </xf>
    <xf numFmtId="10" fontId="6" fillId="0" borderId="19" xfId="60" applyNumberFormat="1" applyFont="1" applyFill="1" applyBorder="1" applyAlignment="1">
      <alignment horizontal="center"/>
    </xf>
    <xf numFmtId="15" fontId="18" fillId="40" borderId="2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Continuous"/>
    </xf>
    <xf numFmtId="1" fontId="18" fillId="0" borderId="20" xfId="60" applyNumberFormat="1" applyFont="1" applyFill="1" applyBorder="1" applyAlignment="1" applyProtection="1">
      <alignment horizontal="center"/>
      <protection/>
    </xf>
    <xf numFmtId="43" fontId="7" fillId="0" borderId="0" xfId="48" applyFont="1" applyAlignment="1">
      <alignment/>
    </xf>
    <xf numFmtId="10" fontId="7" fillId="0" borderId="0" xfId="60" applyNumberFormat="1" applyFont="1" applyAlignment="1">
      <alignment/>
    </xf>
    <xf numFmtId="1" fontId="65" fillId="0" borderId="0" xfId="0" applyNumberFormat="1" applyFont="1" applyAlignment="1">
      <alignment/>
    </xf>
    <xf numFmtId="10" fontId="17" fillId="0" borderId="0" xfId="60" applyNumberFormat="1" applyFont="1" applyFill="1" applyBorder="1" applyAlignment="1">
      <alignment horizontal="right"/>
    </xf>
    <xf numFmtId="10" fontId="17" fillId="0" borderId="35" xfId="60" applyNumberFormat="1" applyFont="1" applyFill="1" applyBorder="1" applyAlignment="1">
      <alignment horizontal="right"/>
    </xf>
    <xf numFmtId="170" fontId="25" fillId="0" borderId="0" xfId="0" applyNumberFormat="1" applyFont="1" applyFill="1" applyAlignment="1">
      <alignment/>
    </xf>
    <xf numFmtId="2" fontId="17" fillId="0" borderId="0" xfId="57" applyNumberFormat="1" applyFont="1" applyFill="1">
      <alignment/>
      <protection/>
    </xf>
    <xf numFmtId="0" fontId="17" fillId="0" borderId="0" xfId="57" applyFont="1" applyFill="1">
      <alignment/>
      <protection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16" fillId="40" borderId="18" xfId="57" applyFont="1" applyFill="1" applyBorder="1" applyAlignment="1">
      <alignment horizontal="centerContinuous"/>
      <protection/>
    </xf>
    <xf numFmtId="10" fontId="17" fillId="0" borderId="32" xfId="57" applyNumberFormat="1" applyFont="1" applyBorder="1" applyAlignment="1">
      <alignment horizontal="center"/>
      <protection/>
    </xf>
    <xf numFmtId="1" fontId="18" fillId="0" borderId="32" xfId="57" applyNumberFormat="1" applyFont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10" fillId="40" borderId="22" xfId="57" applyFont="1" applyFill="1" applyBorder="1" applyAlignment="1">
      <alignment horizontal="centerContinuous"/>
      <protection/>
    </xf>
    <xf numFmtId="165" fontId="7" fillId="0" borderId="0" xfId="57" applyNumberFormat="1" applyFont="1">
      <alignment/>
      <protection/>
    </xf>
    <xf numFmtId="0" fontId="6" fillId="0" borderId="0" xfId="57" applyFont="1" applyBorder="1" applyAlignment="1">
      <alignment horizontal="centerContinuous"/>
      <protection/>
    </xf>
    <xf numFmtId="0" fontId="7" fillId="0" borderId="16" xfId="57" applyFont="1" applyBorder="1">
      <alignment/>
      <protection/>
    </xf>
    <xf numFmtId="9" fontId="7" fillId="0" borderId="17" xfId="57" applyNumberFormat="1" applyFont="1" applyBorder="1" applyAlignment="1">
      <alignment horizontal="center"/>
      <protection/>
    </xf>
    <xf numFmtId="9" fontId="7" fillId="0" borderId="32" xfId="57" applyNumberFormat="1" applyFont="1" applyBorder="1" applyAlignment="1">
      <alignment horizontal="center"/>
      <protection/>
    </xf>
    <xf numFmtId="0" fontId="7" fillId="0" borderId="17" xfId="57" applyFont="1" applyBorder="1" applyAlignment="1">
      <alignment horizontal="center"/>
      <protection/>
    </xf>
    <xf numFmtId="164" fontId="11" fillId="0" borderId="31" xfId="53" applyFont="1" applyFill="1" applyBorder="1" applyAlignment="1">
      <alignment horizontal="center"/>
    </xf>
    <xf numFmtId="10" fontId="7" fillId="0" borderId="36" xfId="60" applyNumberFormat="1" applyFont="1" applyBorder="1" applyAlignment="1">
      <alignment/>
    </xf>
    <xf numFmtId="164" fontId="11" fillId="0" borderId="0" xfId="53" applyFont="1" applyFill="1" applyBorder="1" applyAlignment="1">
      <alignment horizontal="center"/>
    </xf>
    <xf numFmtId="10" fontId="7" fillId="0" borderId="0" xfId="60" applyNumberFormat="1" applyFont="1" applyBorder="1" applyAlignment="1">
      <alignment/>
    </xf>
    <xf numFmtId="2" fontId="0" fillId="0" borderId="0" xfId="0" applyNumberFormat="1" applyFill="1" applyAlignment="1">
      <alignment/>
    </xf>
    <xf numFmtId="43" fontId="7" fillId="0" borderId="0" xfId="48" applyFont="1" applyFill="1" applyAlignment="1">
      <alignment/>
    </xf>
    <xf numFmtId="0" fontId="11" fillId="0" borderId="36" xfId="57" applyFont="1" applyBorder="1">
      <alignment/>
      <protection/>
    </xf>
    <xf numFmtId="0" fontId="11" fillId="0" borderId="0" xfId="57" applyFont="1" applyBorder="1">
      <alignment/>
      <protection/>
    </xf>
    <xf numFmtId="0" fontId="11" fillId="0" borderId="16" xfId="57" applyFont="1" applyBorder="1">
      <alignment/>
      <protection/>
    </xf>
    <xf numFmtId="0" fontId="11" fillId="0" borderId="17" xfId="57" applyFont="1" applyBorder="1">
      <alignment/>
      <protection/>
    </xf>
    <xf numFmtId="0" fontId="11" fillId="0" borderId="32" xfId="57" applyFont="1" applyBorder="1">
      <alignment/>
      <protection/>
    </xf>
    <xf numFmtId="0" fontId="17" fillId="0" borderId="32" xfId="57" applyFont="1" applyBorder="1">
      <alignment/>
      <protection/>
    </xf>
    <xf numFmtId="0" fontId="17" fillId="0" borderId="15" xfId="57" applyFont="1" applyBorder="1">
      <alignment/>
      <protection/>
    </xf>
    <xf numFmtId="10" fontId="11" fillId="0" borderId="31" xfId="60" applyNumberFormat="1" applyFont="1" applyFill="1" applyBorder="1" applyAlignment="1">
      <alignment horizontal="right"/>
    </xf>
    <xf numFmtId="10" fontId="11" fillId="0" borderId="36" xfId="60" applyNumberFormat="1" applyFont="1" applyFill="1" applyBorder="1" applyAlignment="1" applyProtection="1">
      <alignment horizontal="right"/>
      <protection/>
    </xf>
    <xf numFmtId="10" fontId="11" fillId="0" borderId="0" xfId="60" applyNumberFormat="1" applyFont="1" applyFill="1" applyBorder="1" applyAlignment="1">
      <alignment horizontal="right"/>
    </xf>
    <xf numFmtId="10" fontId="11" fillId="0" borderId="0" xfId="60" applyNumberFormat="1" applyFont="1" applyFill="1" applyBorder="1" applyAlignment="1" applyProtection="1">
      <alignment horizontal="right"/>
      <protection/>
    </xf>
    <xf numFmtId="10" fontId="11" fillId="0" borderId="36" xfId="60" applyNumberFormat="1" applyFont="1" applyBorder="1" applyAlignment="1">
      <alignment/>
    </xf>
    <xf numFmtId="164" fontId="11" fillId="0" borderId="30" xfId="53" applyFont="1" applyFill="1" applyBorder="1" applyAlignment="1">
      <alignment horizontal="center"/>
    </xf>
    <xf numFmtId="0" fontId="11" fillId="0" borderId="34" xfId="57" applyFont="1" applyBorder="1">
      <alignment/>
      <protection/>
    </xf>
    <xf numFmtId="164" fontId="11" fillId="0" borderId="33" xfId="53" applyFont="1" applyFill="1" applyBorder="1" applyAlignment="1">
      <alignment horizontal="center"/>
    </xf>
    <xf numFmtId="0" fontId="11" fillId="0" borderId="33" xfId="57" applyFont="1" applyBorder="1">
      <alignment/>
      <protection/>
    </xf>
    <xf numFmtId="1" fontId="12" fillId="0" borderId="30" xfId="57" applyNumberFormat="1" applyFont="1" applyBorder="1" applyAlignment="1">
      <alignment horizontal="center"/>
      <protection/>
    </xf>
    <xf numFmtId="4" fontId="7" fillId="0" borderId="0" xfId="57" applyNumberFormat="1" applyFont="1" applyFill="1" applyBorder="1" applyAlignment="1">
      <alignment horizontal="center"/>
      <protection/>
    </xf>
    <xf numFmtId="0" fontId="9" fillId="0" borderId="0" xfId="57" applyFont="1" applyBorder="1" applyAlignment="1">
      <alignment horizontal="centerContinuous"/>
      <protection/>
    </xf>
    <xf numFmtId="0" fontId="11" fillId="41" borderId="36" xfId="57" applyFont="1" applyFill="1" applyBorder="1">
      <alignment/>
      <protection/>
    </xf>
    <xf numFmtId="0" fontId="11" fillId="41" borderId="0" xfId="57" applyFont="1" applyFill="1" applyBorder="1">
      <alignment/>
      <protection/>
    </xf>
    <xf numFmtId="164" fontId="11" fillId="0" borderId="32" xfId="53" applyFont="1" applyFill="1" applyBorder="1" applyAlignment="1">
      <alignment horizontal="center"/>
    </xf>
    <xf numFmtId="164" fontId="11" fillId="0" borderId="16" xfId="53" applyFont="1" applyFill="1" applyBorder="1" applyAlignment="1">
      <alignment horizontal="center"/>
    </xf>
    <xf numFmtId="10" fontId="11" fillId="0" borderId="35" xfId="60" applyNumberFormat="1" applyFont="1" applyFill="1" applyBorder="1" applyAlignment="1">
      <alignment horizontal="right"/>
    </xf>
    <xf numFmtId="10" fontId="11" fillId="0" borderId="36" xfId="60" applyNumberFormat="1" applyFont="1" applyFill="1" applyBorder="1" applyAlignment="1" applyProtection="1">
      <alignment horizontal="center"/>
      <protection/>
    </xf>
    <xf numFmtId="165" fontId="11" fillId="0" borderId="36" xfId="50" applyFont="1" applyFill="1" applyBorder="1" applyAlignment="1" applyProtection="1">
      <alignment horizontal="center"/>
      <protection/>
    </xf>
    <xf numFmtId="165" fontId="11" fillId="0" borderId="0" xfId="50" applyFont="1" applyFill="1" applyBorder="1" applyAlignment="1" applyProtection="1">
      <alignment horizontal="center"/>
      <protection/>
    </xf>
    <xf numFmtId="0" fontId="12" fillId="0" borderId="0" xfId="57" applyFont="1" applyBorder="1" applyAlignment="1">
      <alignment horizontal="center"/>
      <protection/>
    </xf>
    <xf numFmtId="164" fontId="11" fillId="0" borderId="35" xfId="53" applyFont="1" applyFill="1" applyBorder="1" applyAlignment="1">
      <alignment horizontal="center"/>
    </xf>
    <xf numFmtId="165" fontId="11" fillId="0" borderId="16" xfId="50" applyFont="1" applyFill="1" applyBorder="1" applyAlignment="1" applyProtection="1">
      <alignment horizontal="center"/>
      <protection/>
    </xf>
    <xf numFmtId="10" fontId="11" fillId="0" borderId="31" xfId="60" applyNumberFormat="1" applyFont="1" applyFill="1" applyBorder="1" applyAlignment="1" applyProtection="1">
      <alignment horizontal="right"/>
      <protection/>
    </xf>
    <xf numFmtId="10" fontId="11" fillId="0" borderId="0" xfId="60" applyNumberFormat="1" applyFont="1" applyBorder="1" applyAlignment="1">
      <alignment horizontal="right"/>
    </xf>
    <xf numFmtId="10" fontId="11" fillId="0" borderId="36" xfId="60" applyNumberFormat="1" applyFont="1" applyBorder="1" applyAlignment="1">
      <alignment horizontal="right"/>
    </xf>
    <xf numFmtId="0" fontId="7" fillId="0" borderId="34" xfId="57" applyFont="1" applyBorder="1">
      <alignment/>
      <protection/>
    </xf>
    <xf numFmtId="0" fontId="0" fillId="0" borderId="0" xfId="0" applyFont="1" applyAlignment="1">
      <alignment/>
    </xf>
    <xf numFmtId="0" fontId="7" fillId="34" borderId="37" xfId="57" applyFont="1" applyFill="1" applyBorder="1">
      <alignment/>
      <protection/>
    </xf>
    <xf numFmtId="0" fontId="7" fillId="34" borderId="38" xfId="57" applyFont="1" applyFill="1" applyBorder="1">
      <alignment/>
      <protection/>
    </xf>
    <xf numFmtId="0" fontId="7" fillId="0" borderId="39" xfId="57" applyFont="1" applyFill="1" applyBorder="1">
      <alignment/>
      <protection/>
    </xf>
    <xf numFmtId="170" fontId="0" fillId="0" borderId="0" xfId="0" applyNumberFormat="1" applyFill="1" applyAlignment="1">
      <alignment/>
    </xf>
    <xf numFmtId="0" fontId="11" fillId="0" borderId="0" xfId="57" applyFont="1" applyFill="1">
      <alignment/>
      <protection/>
    </xf>
    <xf numFmtId="0" fontId="25" fillId="0" borderId="0" xfId="0" applyFont="1" applyAlignment="1">
      <alignment/>
    </xf>
    <xf numFmtId="14" fontId="67" fillId="0" borderId="0" xfId="0" applyNumberFormat="1" applyFont="1" applyAlignment="1">
      <alignment/>
    </xf>
    <xf numFmtId="14" fontId="68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0" fontId="24" fillId="40" borderId="18" xfId="57" applyFont="1" applyFill="1" applyBorder="1" applyAlignment="1">
      <alignment horizontal="center" vertical="center"/>
      <protection/>
    </xf>
    <xf numFmtId="0" fontId="24" fillId="40" borderId="22" xfId="57" applyFont="1" applyFill="1" applyBorder="1" applyAlignment="1">
      <alignment horizontal="center" vertical="center"/>
      <protection/>
    </xf>
    <xf numFmtId="0" fontId="24" fillId="40" borderId="19" xfId="57" applyFont="1" applyFill="1" applyBorder="1" applyAlignment="1">
      <alignment horizontal="center" vertical="center"/>
      <protection/>
    </xf>
    <xf numFmtId="0" fontId="23" fillId="40" borderId="18" xfId="57" applyFont="1" applyFill="1" applyBorder="1" applyAlignment="1">
      <alignment horizontal="center" vertical="center"/>
      <protection/>
    </xf>
    <xf numFmtId="0" fontId="23" fillId="40" borderId="22" xfId="57" applyFont="1" applyFill="1" applyBorder="1" applyAlignment="1">
      <alignment horizontal="center" vertical="center"/>
      <protection/>
    </xf>
    <xf numFmtId="0" fontId="23" fillId="40" borderId="19" xfId="57" applyFont="1" applyFill="1" applyBorder="1" applyAlignment="1">
      <alignment horizontal="center" vertical="center"/>
      <protection/>
    </xf>
    <xf numFmtId="1" fontId="12" fillId="0" borderId="30" xfId="57" applyNumberFormat="1" applyFont="1" applyBorder="1" applyAlignment="1">
      <alignment horizontal="center"/>
      <protection/>
    </xf>
    <xf numFmtId="1" fontId="12" fillId="0" borderId="34" xfId="57" applyNumberFormat="1" applyFont="1" applyBorder="1" applyAlignment="1">
      <alignment horizontal="center"/>
      <protection/>
    </xf>
    <xf numFmtId="1" fontId="12" fillId="0" borderId="33" xfId="57" applyNumberFormat="1" applyFont="1" applyBorder="1" applyAlignment="1">
      <alignment horizontal="center"/>
      <protection/>
    </xf>
    <xf numFmtId="0" fontId="12" fillId="0" borderId="33" xfId="57" applyFont="1" applyBorder="1" applyAlignment="1">
      <alignment horizontal="center"/>
      <protection/>
    </xf>
    <xf numFmtId="0" fontId="12" fillId="0" borderId="30" xfId="57" applyFont="1" applyBorder="1" applyAlignment="1">
      <alignment horizontal="center"/>
      <protection/>
    </xf>
    <xf numFmtId="0" fontId="12" fillId="0" borderId="34" xfId="57" applyFont="1" applyBorder="1" applyAlignment="1">
      <alignment horizontal="center"/>
      <protection/>
    </xf>
    <xf numFmtId="0" fontId="10" fillId="40" borderId="18" xfId="57" applyFont="1" applyFill="1" applyBorder="1" applyAlignment="1">
      <alignment horizontal="center"/>
      <protection/>
    </xf>
    <xf numFmtId="0" fontId="10" fillId="40" borderId="19" xfId="57" applyFont="1" applyFill="1" applyBorder="1" applyAlignment="1">
      <alignment horizontal="center"/>
      <protection/>
    </xf>
    <xf numFmtId="0" fontId="26" fillId="40" borderId="18" xfId="57" applyFont="1" applyFill="1" applyBorder="1" applyAlignment="1">
      <alignment horizontal="center" vertical="center"/>
      <protection/>
    </xf>
    <xf numFmtId="0" fontId="26" fillId="40" borderId="22" xfId="57" applyFont="1" applyFill="1" applyBorder="1" applyAlignment="1">
      <alignment horizontal="center" vertical="center"/>
      <protection/>
    </xf>
    <xf numFmtId="0" fontId="26" fillId="40" borderId="19" xfId="57" applyFont="1" applyFill="1" applyBorder="1" applyAlignment="1">
      <alignment horizontal="center" vertic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RESULTADOS" xfId="50"/>
    <cellStyle name="Currency" xfId="51"/>
    <cellStyle name="Currency [0]" xfId="52"/>
    <cellStyle name="Moneda_RESULTADOS" xfId="53"/>
    <cellStyle name="Neutral" xfId="54"/>
    <cellStyle name="Normal 2" xfId="55"/>
    <cellStyle name="Normal 3" xfId="56"/>
    <cellStyle name="Normal_RESULTADOS" xfId="57"/>
    <cellStyle name="Notas" xfId="58"/>
    <cellStyle name="Notas 2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8" name="Text Box 2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8" name="Text Box 2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1" name="Text Box 1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2" name="Text Box 2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61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6448425" y="11782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9467850" y="11782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0477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1268075" y="11782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153275" y="114204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5" name="Text Box 2"/>
        <xdr:cNvSpPr txBox="1">
          <a:spLocks noChangeArrowheads="1"/>
        </xdr:cNvSpPr>
      </xdr:nvSpPr>
      <xdr:spPr>
        <a:xfrm>
          <a:off x="7153275" y="114204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9467850" y="114204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7" name="Text Box 2"/>
        <xdr:cNvSpPr txBox="1">
          <a:spLocks noChangeArrowheads="1"/>
        </xdr:cNvSpPr>
      </xdr:nvSpPr>
      <xdr:spPr>
        <a:xfrm>
          <a:off x="9467850" y="114204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11268075" y="114204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9" name="Text Box 2"/>
        <xdr:cNvSpPr txBox="1">
          <a:spLocks noChangeArrowheads="1"/>
        </xdr:cNvSpPr>
      </xdr:nvSpPr>
      <xdr:spPr>
        <a:xfrm>
          <a:off x="11268075" y="114204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04775" cy="219075"/>
    <xdr:sp fLocksText="0">
      <xdr:nvSpPr>
        <xdr:cNvPr id="10" name="Text Box 1"/>
        <xdr:cNvSpPr txBox="1">
          <a:spLocks noChangeArrowheads="1"/>
        </xdr:cNvSpPr>
      </xdr:nvSpPr>
      <xdr:spPr>
        <a:xfrm>
          <a:off x="6448425" y="11782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9467850" y="11782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04775" cy="219075"/>
    <xdr:sp fLocksText="0">
      <xdr:nvSpPr>
        <xdr:cNvPr id="12" name="Text Box 2"/>
        <xdr:cNvSpPr txBox="1">
          <a:spLocks noChangeArrowheads="1"/>
        </xdr:cNvSpPr>
      </xdr:nvSpPr>
      <xdr:spPr>
        <a:xfrm>
          <a:off x="11268075" y="11782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3" name="Text Box 1"/>
        <xdr:cNvSpPr txBox="1">
          <a:spLocks noChangeArrowheads="1"/>
        </xdr:cNvSpPr>
      </xdr:nvSpPr>
      <xdr:spPr>
        <a:xfrm>
          <a:off x="7153275" y="114204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4" name="Text Box 2"/>
        <xdr:cNvSpPr txBox="1">
          <a:spLocks noChangeArrowheads="1"/>
        </xdr:cNvSpPr>
      </xdr:nvSpPr>
      <xdr:spPr>
        <a:xfrm>
          <a:off x="7153275" y="114204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15" name="Text Box 1"/>
        <xdr:cNvSpPr txBox="1">
          <a:spLocks noChangeArrowheads="1"/>
        </xdr:cNvSpPr>
      </xdr:nvSpPr>
      <xdr:spPr>
        <a:xfrm>
          <a:off x="9467850" y="114204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16" name="Text Box 2"/>
        <xdr:cNvSpPr txBox="1">
          <a:spLocks noChangeArrowheads="1"/>
        </xdr:cNvSpPr>
      </xdr:nvSpPr>
      <xdr:spPr>
        <a:xfrm>
          <a:off x="9467850" y="114204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17" name="Text Box 1"/>
        <xdr:cNvSpPr txBox="1">
          <a:spLocks noChangeArrowheads="1"/>
        </xdr:cNvSpPr>
      </xdr:nvSpPr>
      <xdr:spPr>
        <a:xfrm>
          <a:off x="11268075" y="114204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18" name="Text Box 2"/>
        <xdr:cNvSpPr txBox="1">
          <a:spLocks noChangeArrowheads="1"/>
        </xdr:cNvSpPr>
      </xdr:nvSpPr>
      <xdr:spPr>
        <a:xfrm>
          <a:off x="11268075" y="114204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04775" cy="219075"/>
    <xdr:sp fLocksText="0">
      <xdr:nvSpPr>
        <xdr:cNvPr id="19" name="Text Box 1"/>
        <xdr:cNvSpPr txBox="1">
          <a:spLocks noChangeArrowheads="1"/>
        </xdr:cNvSpPr>
      </xdr:nvSpPr>
      <xdr:spPr>
        <a:xfrm>
          <a:off x="6448425" y="11782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19075"/>
    <xdr:sp fLocksText="0">
      <xdr:nvSpPr>
        <xdr:cNvPr id="20" name="Text Box 2"/>
        <xdr:cNvSpPr txBox="1">
          <a:spLocks noChangeArrowheads="1"/>
        </xdr:cNvSpPr>
      </xdr:nvSpPr>
      <xdr:spPr>
        <a:xfrm>
          <a:off x="9467850" y="11782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04775" cy="219075"/>
    <xdr:sp fLocksText="0">
      <xdr:nvSpPr>
        <xdr:cNvPr id="21" name="Text Box 2"/>
        <xdr:cNvSpPr txBox="1">
          <a:spLocks noChangeArrowheads="1"/>
        </xdr:cNvSpPr>
      </xdr:nvSpPr>
      <xdr:spPr>
        <a:xfrm>
          <a:off x="11268075" y="11782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22" name="Text Box 1"/>
        <xdr:cNvSpPr txBox="1">
          <a:spLocks noChangeArrowheads="1"/>
        </xdr:cNvSpPr>
      </xdr:nvSpPr>
      <xdr:spPr>
        <a:xfrm>
          <a:off x="7153275" y="114204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23" name="Text Box 2"/>
        <xdr:cNvSpPr txBox="1">
          <a:spLocks noChangeArrowheads="1"/>
        </xdr:cNvSpPr>
      </xdr:nvSpPr>
      <xdr:spPr>
        <a:xfrm>
          <a:off x="7153275" y="114204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24" name="Text Box 1"/>
        <xdr:cNvSpPr txBox="1">
          <a:spLocks noChangeArrowheads="1"/>
        </xdr:cNvSpPr>
      </xdr:nvSpPr>
      <xdr:spPr>
        <a:xfrm>
          <a:off x="9467850" y="114204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25" name="Text Box 2"/>
        <xdr:cNvSpPr txBox="1">
          <a:spLocks noChangeArrowheads="1"/>
        </xdr:cNvSpPr>
      </xdr:nvSpPr>
      <xdr:spPr>
        <a:xfrm>
          <a:off x="9467850" y="114204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26" name="Text Box 1"/>
        <xdr:cNvSpPr txBox="1">
          <a:spLocks noChangeArrowheads="1"/>
        </xdr:cNvSpPr>
      </xdr:nvSpPr>
      <xdr:spPr>
        <a:xfrm>
          <a:off x="11268075" y="114204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27" name="Text Box 2"/>
        <xdr:cNvSpPr txBox="1">
          <a:spLocks noChangeArrowheads="1"/>
        </xdr:cNvSpPr>
      </xdr:nvSpPr>
      <xdr:spPr>
        <a:xfrm>
          <a:off x="11268075" y="114204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04775" cy="219075"/>
    <xdr:sp fLocksText="0">
      <xdr:nvSpPr>
        <xdr:cNvPr id="28" name="Text Box 1"/>
        <xdr:cNvSpPr txBox="1">
          <a:spLocks noChangeArrowheads="1"/>
        </xdr:cNvSpPr>
      </xdr:nvSpPr>
      <xdr:spPr>
        <a:xfrm>
          <a:off x="6448425" y="11782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19075"/>
    <xdr:sp fLocksText="0">
      <xdr:nvSpPr>
        <xdr:cNvPr id="29" name="Text Box 2"/>
        <xdr:cNvSpPr txBox="1">
          <a:spLocks noChangeArrowheads="1"/>
        </xdr:cNvSpPr>
      </xdr:nvSpPr>
      <xdr:spPr>
        <a:xfrm>
          <a:off x="9467850" y="11782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04775" cy="219075"/>
    <xdr:sp fLocksText="0">
      <xdr:nvSpPr>
        <xdr:cNvPr id="30" name="Text Box 2"/>
        <xdr:cNvSpPr txBox="1">
          <a:spLocks noChangeArrowheads="1"/>
        </xdr:cNvSpPr>
      </xdr:nvSpPr>
      <xdr:spPr>
        <a:xfrm>
          <a:off x="11268075" y="11782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31" name="Text Box 1"/>
        <xdr:cNvSpPr txBox="1">
          <a:spLocks noChangeArrowheads="1"/>
        </xdr:cNvSpPr>
      </xdr:nvSpPr>
      <xdr:spPr>
        <a:xfrm>
          <a:off x="7153275" y="114204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32" name="Text Box 2"/>
        <xdr:cNvSpPr txBox="1">
          <a:spLocks noChangeArrowheads="1"/>
        </xdr:cNvSpPr>
      </xdr:nvSpPr>
      <xdr:spPr>
        <a:xfrm>
          <a:off x="7153275" y="114204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33" name="Text Box 1"/>
        <xdr:cNvSpPr txBox="1">
          <a:spLocks noChangeArrowheads="1"/>
        </xdr:cNvSpPr>
      </xdr:nvSpPr>
      <xdr:spPr>
        <a:xfrm>
          <a:off x="9467850" y="114204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34" name="Text Box 2"/>
        <xdr:cNvSpPr txBox="1">
          <a:spLocks noChangeArrowheads="1"/>
        </xdr:cNvSpPr>
      </xdr:nvSpPr>
      <xdr:spPr>
        <a:xfrm>
          <a:off x="9467850" y="114204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35" name="Text Box 1"/>
        <xdr:cNvSpPr txBox="1">
          <a:spLocks noChangeArrowheads="1"/>
        </xdr:cNvSpPr>
      </xdr:nvSpPr>
      <xdr:spPr>
        <a:xfrm>
          <a:off x="11268075" y="114204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36" name="Text Box 2"/>
        <xdr:cNvSpPr txBox="1">
          <a:spLocks noChangeArrowheads="1"/>
        </xdr:cNvSpPr>
      </xdr:nvSpPr>
      <xdr:spPr>
        <a:xfrm>
          <a:off x="11268075" y="114204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04775" cy="219075"/>
    <xdr:sp fLocksText="0">
      <xdr:nvSpPr>
        <xdr:cNvPr id="37" name="Text Box 1"/>
        <xdr:cNvSpPr txBox="1">
          <a:spLocks noChangeArrowheads="1"/>
        </xdr:cNvSpPr>
      </xdr:nvSpPr>
      <xdr:spPr>
        <a:xfrm>
          <a:off x="6448425" y="11782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19075"/>
    <xdr:sp fLocksText="0">
      <xdr:nvSpPr>
        <xdr:cNvPr id="38" name="Text Box 2"/>
        <xdr:cNvSpPr txBox="1">
          <a:spLocks noChangeArrowheads="1"/>
        </xdr:cNvSpPr>
      </xdr:nvSpPr>
      <xdr:spPr>
        <a:xfrm>
          <a:off x="9467850" y="11782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04775" cy="219075"/>
    <xdr:sp fLocksText="0">
      <xdr:nvSpPr>
        <xdr:cNvPr id="39" name="Text Box 2"/>
        <xdr:cNvSpPr txBox="1">
          <a:spLocks noChangeArrowheads="1"/>
        </xdr:cNvSpPr>
      </xdr:nvSpPr>
      <xdr:spPr>
        <a:xfrm>
          <a:off x="11268075" y="11782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40" name="Text Box 1"/>
        <xdr:cNvSpPr txBox="1">
          <a:spLocks noChangeArrowheads="1"/>
        </xdr:cNvSpPr>
      </xdr:nvSpPr>
      <xdr:spPr>
        <a:xfrm>
          <a:off x="7153275" y="114204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41" name="Text Box 2"/>
        <xdr:cNvSpPr txBox="1">
          <a:spLocks noChangeArrowheads="1"/>
        </xdr:cNvSpPr>
      </xdr:nvSpPr>
      <xdr:spPr>
        <a:xfrm>
          <a:off x="7153275" y="114204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42" name="Text Box 1"/>
        <xdr:cNvSpPr txBox="1">
          <a:spLocks noChangeArrowheads="1"/>
        </xdr:cNvSpPr>
      </xdr:nvSpPr>
      <xdr:spPr>
        <a:xfrm>
          <a:off x="9467850" y="114204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43" name="Text Box 2"/>
        <xdr:cNvSpPr txBox="1">
          <a:spLocks noChangeArrowheads="1"/>
        </xdr:cNvSpPr>
      </xdr:nvSpPr>
      <xdr:spPr>
        <a:xfrm>
          <a:off x="9467850" y="114204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44" name="Text Box 1"/>
        <xdr:cNvSpPr txBox="1">
          <a:spLocks noChangeArrowheads="1"/>
        </xdr:cNvSpPr>
      </xdr:nvSpPr>
      <xdr:spPr>
        <a:xfrm>
          <a:off x="11268075" y="114204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45" name="Text Box 2"/>
        <xdr:cNvSpPr txBox="1">
          <a:spLocks noChangeArrowheads="1"/>
        </xdr:cNvSpPr>
      </xdr:nvSpPr>
      <xdr:spPr>
        <a:xfrm>
          <a:off x="11268075" y="114204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04775" cy="219075"/>
    <xdr:sp fLocksText="0">
      <xdr:nvSpPr>
        <xdr:cNvPr id="46" name="Text Box 1"/>
        <xdr:cNvSpPr txBox="1">
          <a:spLocks noChangeArrowheads="1"/>
        </xdr:cNvSpPr>
      </xdr:nvSpPr>
      <xdr:spPr>
        <a:xfrm>
          <a:off x="6448425" y="11782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19075"/>
    <xdr:sp fLocksText="0">
      <xdr:nvSpPr>
        <xdr:cNvPr id="47" name="Text Box 2"/>
        <xdr:cNvSpPr txBox="1">
          <a:spLocks noChangeArrowheads="1"/>
        </xdr:cNvSpPr>
      </xdr:nvSpPr>
      <xdr:spPr>
        <a:xfrm>
          <a:off x="9467850" y="11782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04775" cy="219075"/>
    <xdr:sp fLocksText="0">
      <xdr:nvSpPr>
        <xdr:cNvPr id="48" name="Text Box 2"/>
        <xdr:cNvSpPr txBox="1">
          <a:spLocks noChangeArrowheads="1"/>
        </xdr:cNvSpPr>
      </xdr:nvSpPr>
      <xdr:spPr>
        <a:xfrm>
          <a:off x="11268075" y="11782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49" name="Text Box 1"/>
        <xdr:cNvSpPr txBox="1">
          <a:spLocks noChangeArrowheads="1"/>
        </xdr:cNvSpPr>
      </xdr:nvSpPr>
      <xdr:spPr>
        <a:xfrm>
          <a:off x="7153275" y="114204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50" name="Text Box 2"/>
        <xdr:cNvSpPr txBox="1">
          <a:spLocks noChangeArrowheads="1"/>
        </xdr:cNvSpPr>
      </xdr:nvSpPr>
      <xdr:spPr>
        <a:xfrm>
          <a:off x="7153275" y="114204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51" name="Text Box 1"/>
        <xdr:cNvSpPr txBox="1">
          <a:spLocks noChangeArrowheads="1"/>
        </xdr:cNvSpPr>
      </xdr:nvSpPr>
      <xdr:spPr>
        <a:xfrm>
          <a:off x="9467850" y="114204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52" name="Text Box 2"/>
        <xdr:cNvSpPr txBox="1">
          <a:spLocks noChangeArrowheads="1"/>
        </xdr:cNvSpPr>
      </xdr:nvSpPr>
      <xdr:spPr>
        <a:xfrm>
          <a:off x="9467850" y="114204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53" name="Text Box 1"/>
        <xdr:cNvSpPr txBox="1">
          <a:spLocks noChangeArrowheads="1"/>
        </xdr:cNvSpPr>
      </xdr:nvSpPr>
      <xdr:spPr>
        <a:xfrm>
          <a:off x="11268075" y="114204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54" name="Text Box 2"/>
        <xdr:cNvSpPr txBox="1">
          <a:spLocks noChangeArrowheads="1"/>
        </xdr:cNvSpPr>
      </xdr:nvSpPr>
      <xdr:spPr>
        <a:xfrm>
          <a:off x="11268075" y="114204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8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1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2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3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4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15" name="Text Box 1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16" name="Text Box 2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7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8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9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20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21" name="Text Box 1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22" name="Text Box 2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23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24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25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26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27" name="Text Box 1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28" name="Text Box 2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29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30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6">
    <cacheField name="GRUPO">
      <sharedItems containsMixedTypes="1" containsNumber="1" containsInteger="1"/>
    </cacheField>
    <cacheField name="FECHA DILIGENCIAMIENTO">
      <sharedItems containsDate="1" containsMixedTypes="1"/>
    </cacheField>
    <cacheField name="P1">
      <sharedItems containsMixedTypes="1" containsNumber="1"/>
    </cacheField>
    <cacheField name="P2">
      <sharedItems containsMixedTypes="1" containsNumber="1"/>
    </cacheField>
    <cacheField name="P3">
      <sharedItems containsMixedTypes="1" containsNumber="1"/>
    </cacheField>
    <cacheField name="P4">
      <sharedItems containsMixedTypes="1" containsNumber="1"/>
    </cacheField>
    <cacheField name="P5">
      <sharedItems containsMixedTypes="1" containsNumber="1"/>
    </cacheField>
    <cacheField name="P6">
      <sharedItems containsMixedTypes="1" containsNumber="1"/>
    </cacheField>
    <cacheField name="P7">
      <sharedItems containsMixedTypes="1" containsNumber="1"/>
    </cacheField>
    <cacheField name="P8">
      <sharedItems containsMixedTypes="1" containsNumber="1"/>
    </cacheField>
    <cacheField name="P9">
      <sharedItems containsMixedTypes="1" containsNumber="1"/>
    </cacheField>
    <cacheField name="P10">
      <sharedItems containsMixedTypes="1" containsNumber="1"/>
    </cacheField>
    <cacheField name="P11">
      <sharedItems containsMixedTypes="1" containsNumber="1"/>
    </cacheField>
    <cacheField name="P12">
      <sharedItems containsMixedTypes="1" containsNumber="1"/>
    </cacheField>
    <cacheField name="P13">
      <sharedItems containsString="0" containsBlank="1" containsMixedTypes="0" containsNumber="1" count="7">
        <n v="0.0325"/>
        <n v="0.03"/>
        <m/>
        <n v="0.035"/>
        <n v="0.0375"/>
        <n v="0.04"/>
        <n v="0.029999999999999995"/>
      </sharedItems>
    </cacheField>
    <cacheField name="P14">
      <sharedItems containsMixedTypes="1" containsNumber="1"/>
    </cacheField>
    <cacheField name="P15">
      <sharedItems containsMixedTypes="1" containsNumber="1"/>
    </cacheField>
    <cacheField name="P16">
      <sharedItems containsMixedTypes="1" containsNumber="1"/>
    </cacheField>
    <cacheField name="P17">
      <sharedItems containsMixedTypes="1" containsNumber="1"/>
    </cacheField>
    <cacheField name="P18">
      <sharedItems containsMixedTypes="1" containsNumber="1"/>
    </cacheField>
    <cacheField name="P19">
      <sharedItems containsMixedTypes="1" containsNumber="1"/>
    </cacheField>
    <cacheField name="P20">
      <sharedItems containsMixedTypes="1" containsNumber="1"/>
    </cacheField>
    <cacheField name="P21">
      <sharedItems containsMixedTypes="1" containsNumber="1"/>
    </cacheField>
    <cacheField name="P22">
      <sharedItems containsString="0" containsBlank="1" containsMixedTypes="0" containsNumber="1" count="9">
        <n v="0.0325"/>
        <n v="0.035"/>
        <m/>
        <n v="0.04"/>
        <n v="0.0375"/>
        <n v="0.03"/>
        <n v="0.0425"/>
        <n v="0.025"/>
        <n v="0.030000000000000002"/>
      </sharedItems>
    </cacheField>
    <cacheField name="P23">
      <sharedItems containsMixedTypes="1" containsNumber="1"/>
    </cacheField>
    <cacheField name="P24">
      <sharedItems containsString="0" containsBlank="1" containsMixedTypes="0" containsNumber="1" count="10">
        <n v="0.0325"/>
        <n v="0.035"/>
        <n v="0.0375"/>
        <m/>
        <n v="0.04"/>
        <n v="0.0425"/>
        <n v="0.03"/>
        <n v="0.0475"/>
        <n v="0.045"/>
        <n v="0.03000000000000000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3" cacheId="2" applyNumberFormats="0" applyBorderFormats="0" applyFontFormats="0" applyPatternFormats="0" applyAlignmentFormats="0" applyWidthHeightFormats="0" dataCaption="Datos" showMissing="1" preserveFormatting="1" useAutoFormatting="1" rowGrandTotals="0" itemPrintTitles="1" compactData="0" updatedVersion="2" indent="0" showMemberPropertyTips="1">
  <location ref="O3:P12" firstHeaderRow="2" firstDataRow="2" firstDataCol="1"/>
  <pivotFields count="26">
    <pivotField dataField="1"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ortType="ascending">
      <items count="11">
        <item x="6"/>
        <item m="1" x="9"/>
        <item x="0"/>
        <item x="1"/>
        <item x="2"/>
        <item x="4"/>
        <item x="5"/>
        <item x="8"/>
        <item x="7"/>
        <item h="1" x="3"/>
        <item t="default"/>
      </items>
    </pivotField>
  </pivotFields>
  <rowFields count="1">
    <field x="25"/>
  </rowFields>
  <rowItems count="8">
    <i>
      <x/>
    </i>
    <i>
      <x v="2"/>
    </i>
    <i>
      <x v="3"/>
    </i>
    <i>
      <x v="4"/>
    </i>
    <i>
      <x v="5"/>
    </i>
    <i>
      <x v="6"/>
    </i>
    <i>
      <x v="7"/>
    </i>
    <i>
      <x v="8"/>
    </i>
  </rowItems>
  <colItems count="1">
    <i/>
  </colItems>
  <dataFields count="1">
    <dataField name="Cuenta de GRUPO" fld="0" subtotal="count" baseField="14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2" applyNumberFormats="0" applyBorderFormats="0" applyFontFormats="0" applyPatternFormats="0" applyAlignmentFormats="0" applyWidthHeightFormats="0" dataCaption="Datos" showMissing="1" preserveFormatting="1" useAutoFormatting="1" rowGrandTotals="0" itemPrintTitles="1" compactData="0" updatedVersion="2" indent="0" showMemberPropertyTips="1">
  <location ref="H3:I10" firstHeaderRow="2" firstDataRow="2" firstDataCol="1"/>
  <pivotFields count="26">
    <pivotField dataField="1"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0">
        <item x="5"/>
        <item x="0"/>
        <item x="1"/>
        <item x="4"/>
        <item x="3"/>
        <item x="6"/>
        <item h="1" x="2"/>
        <item m="1" x="8"/>
        <item m="1" x="7"/>
        <item t="default"/>
      </items>
    </pivotField>
    <pivotField compact="0" outline="0" subtotalTop="0" showAll="0"/>
    <pivotField compact="0" outline="0" subtotalTop="0" showAll="0"/>
  </pivotFields>
  <rowFields count="1">
    <field x="23"/>
  </rowFields>
  <rowItems count="6">
    <i>
      <x/>
    </i>
    <i>
      <x v="1"/>
    </i>
    <i>
      <x v="2"/>
    </i>
    <i>
      <x v="3"/>
    </i>
    <i>
      <x v="4"/>
    </i>
    <i>
      <x v="5"/>
    </i>
  </rowItems>
  <colItems count="1">
    <i/>
  </colItems>
  <dataFields count="1">
    <dataField name="Cuenta de GRUPO" fld="0" subtotal="count" baseField="14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1" cacheId="2" applyNumberFormats="0" applyBorderFormats="0" applyFontFormats="0" applyPatternFormats="0" applyAlignmentFormats="0" applyWidthHeightFormats="0" dataCaption="Datos" showMissing="1" preserveFormatting="1" useAutoFormatting="1" rowGrandTotals="0" itemPrintTitles="1" compactData="0" updatedVersion="2" indent="0" showMemberPropertyTips="1">
  <location ref="A3:B6" firstHeaderRow="2" firstDataRow="2" firstDataCol="1"/>
  <pivotFields count="26">
    <pivotField dataField="1"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ortType="ascending">
      <items count="8">
        <item m="1" x="6"/>
        <item x="1"/>
        <item x="0"/>
        <item m="1" x="3"/>
        <item m="1" x="4"/>
        <item m="1" x="5"/>
        <item h="1"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2">
    <i>
      <x v="1"/>
    </i>
    <i>
      <x v="2"/>
    </i>
  </rowItems>
  <colItems count="1">
    <i/>
  </colItems>
  <dataFields count="1">
    <dataField name="Cuenta de GRUPO" fld="0" subtotal="count" baseField="14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C4:P52"/>
  <sheetViews>
    <sheetView tabSelected="1" zoomScale="91" zoomScaleNormal="91" zoomScalePageLayoutView="0" workbookViewId="0" topLeftCell="C1">
      <selection activeCell="C1" sqref="C1"/>
    </sheetView>
  </sheetViews>
  <sheetFormatPr defaultColWidth="11.421875" defaultRowHeight="12.75"/>
  <cols>
    <col min="1" max="1" width="5.7109375" style="20" customWidth="1"/>
    <col min="2" max="2" width="3.00390625" style="20" customWidth="1"/>
    <col min="3" max="3" width="37.140625" style="20" customWidth="1"/>
    <col min="4" max="4" width="13.8515625" style="20" customWidth="1"/>
    <col min="5" max="5" width="16.00390625" style="20" customWidth="1"/>
    <col min="6" max="6" width="15.00390625" style="20" customWidth="1"/>
    <col min="7" max="7" width="19.8515625" style="20" customWidth="1"/>
    <col min="8" max="8" width="13.28125" style="20" customWidth="1"/>
    <col min="9" max="9" width="14.7109375" style="20" customWidth="1"/>
    <col min="10" max="10" width="15.00390625" style="20" customWidth="1"/>
    <col min="11" max="11" width="14.57421875" style="20" customWidth="1"/>
    <col min="12" max="12" width="15.140625" style="20" customWidth="1"/>
    <col min="13" max="13" width="13.00390625" style="20" customWidth="1"/>
    <col min="14" max="14" width="14.140625" style="20" customWidth="1"/>
    <col min="15" max="15" width="15.140625" style="20" customWidth="1"/>
    <col min="16" max="16384" width="11.421875" style="20" customWidth="1"/>
  </cols>
  <sheetData>
    <row r="4" spans="3:7" ht="18.75">
      <c r="C4" s="166" t="s">
        <v>37</v>
      </c>
      <c r="D4" s="166"/>
      <c r="E4" s="166"/>
      <c r="F4" s="166"/>
      <c r="G4" s="166"/>
    </row>
    <row r="5" ht="13.5" thickBot="1"/>
    <row r="6" spans="3:7" ht="25.5" customHeight="1" thickBot="1">
      <c r="C6" s="121" t="s">
        <v>38</v>
      </c>
      <c r="D6" s="122" t="s">
        <v>39</v>
      </c>
      <c r="E6" s="122" t="s">
        <v>40</v>
      </c>
      <c r="F6" s="122" t="s">
        <v>41</v>
      </c>
      <c r="G6" s="122" t="s">
        <v>42</v>
      </c>
    </row>
    <row r="7" spans="3:7" ht="13.5" thickBot="1">
      <c r="C7" s="36" t="s">
        <v>58</v>
      </c>
      <c r="D7" s="147">
        <v>0.005096516240451401</v>
      </c>
      <c r="E7" s="148">
        <v>0.0018</v>
      </c>
      <c r="F7" s="147">
        <v>0.0115</v>
      </c>
      <c r="G7" s="37">
        <v>42</v>
      </c>
    </row>
    <row r="8" spans="3:7" ht="13.5" thickBot="1">
      <c r="C8" s="38" t="s">
        <v>47</v>
      </c>
      <c r="D8" s="147">
        <v>0.03654782366847292</v>
      </c>
      <c r="E8" s="148">
        <v>0.0331</v>
      </c>
      <c r="F8" s="147">
        <v>0.0467</v>
      </c>
      <c r="G8" s="37">
        <v>42</v>
      </c>
    </row>
    <row r="9" spans="3:7" ht="13.5" thickBot="1">
      <c r="C9" s="72" t="s">
        <v>59</v>
      </c>
      <c r="D9" s="147">
        <v>0.03170635472777591</v>
      </c>
      <c r="E9" s="148">
        <v>0.0206</v>
      </c>
      <c r="F9" s="147">
        <v>0.0392</v>
      </c>
      <c r="G9" s="37">
        <v>38</v>
      </c>
    </row>
    <row r="10" spans="3:15" s="77" customFormat="1" ht="13.5" thickBot="1">
      <c r="C10" s="38" t="s">
        <v>48</v>
      </c>
      <c r="D10" s="149">
        <v>0.032079767341332825</v>
      </c>
      <c r="E10" s="150">
        <v>0.024300000000000002</v>
      </c>
      <c r="F10" s="149">
        <v>0.040999999999999995</v>
      </c>
      <c r="G10" s="39">
        <v>38</v>
      </c>
      <c r="H10" s="20"/>
      <c r="I10" s="20"/>
      <c r="J10" s="20"/>
      <c r="K10" s="20"/>
      <c r="L10" s="20"/>
      <c r="M10" s="20"/>
      <c r="N10" s="20"/>
      <c r="O10" s="20"/>
    </row>
    <row r="11" spans="3:15" s="77" customFormat="1" ht="13.5" thickBot="1">
      <c r="C11" s="38" t="s">
        <v>60</v>
      </c>
      <c r="D11" s="149">
        <v>0.03142853213612511</v>
      </c>
      <c r="E11" s="150">
        <v>0.0242</v>
      </c>
      <c r="F11" s="149">
        <v>0.042</v>
      </c>
      <c r="G11" s="39">
        <v>34</v>
      </c>
      <c r="H11" s="20"/>
      <c r="I11" s="20"/>
      <c r="J11" s="20"/>
      <c r="K11" s="20"/>
      <c r="L11" s="20"/>
      <c r="M11" s="20"/>
      <c r="N11" s="20"/>
      <c r="O11" s="20"/>
    </row>
    <row r="13" spans="3:7" ht="18.75">
      <c r="C13" s="166" t="s">
        <v>43</v>
      </c>
      <c r="D13" s="166"/>
      <c r="E13" s="166"/>
      <c r="F13" s="166"/>
      <c r="G13" s="166"/>
    </row>
    <row r="14" ht="13.5" thickBot="1"/>
    <row r="15" spans="3:7" ht="27" customHeight="1" thickBot="1">
      <c r="C15" s="121" t="s">
        <v>38</v>
      </c>
      <c r="D15" s="122" t="s">
        <v>39</v>
      </c>
      <c r="E15" s="122" t="s">
        <v>40</v>
      </c>
      <c r="F15" s="122" t="s">
        <v>41</v>
      </c>
      <c r="G15" s="122" t="s">
        <v>42</v>
      </c>
    </row>
    <row r="16" spans="3:9" ht="13.5" thickBot="1">
      <c r="C16" s="36" t="s">
        <v>58</v>
      </c>
      <c r="D16" s="149">
        <v>0.003656693321896505</v>
      </c>
      <c r="E16" s="150">
        <v>0.0015966588522519302</v>
      </c>
      <c r="F16" s="149">
        <v>0.014499999999999999</v>
      </c>
      <c r="G16" s="39">
        <v>41</v>
      </c>
      <c r="I16" s="23"/>
    </row>
    <row r="17" spans="3:7" ht="13.5" thickBot="1">
      <c r="C17" s="38" t="s">
        <v>47</v>
      </c>
      <c r="D17" s="149">
        <v>0.031920315520170425</v>
      </c>
      <c r="E17" s="150">
        <v>0.0253</v>
      </c>
      <c r="F17" s="149">
        <v>0.0421</v>
      </c>
      <c r="G17" s="39">
        <v>39</v>
      </c>
    </row>
    <row r="18" spans="3:7" ht="13.5" thickBot="1">
      <c r="C18" s="72" t="s">
        <v>59</v>
      </c>
      <c r="D18" s="149">
        <v>0.02968012987778517</v>
      </c>
      <c r="E18" s="150">
        <v>0.021</v>
      </c>
      <c r="F18" s="149">
        <v>0.04019999999999999</v>
      </c>
      <c r="G18" s="39">
        <v>33</v>
      </c>
    </row>
    <row r="19" spans="3:7" ht="13.5" thickBot="1">
      <c r="C19" s="38" t="s">
        <v>48</v>
      </c>
      <c r="D19" s="149">
        <v>0.029342294117647057</v>
      </c>
      <c r="E19" s="150">
        <v>0.022799999999999997</v>
      </c>
      <c r="F19" s="149">
        <v>0.038</v>
      </c>
      <c r="G19" s="39">
        <v>34</v>
      </c>
    </row>
    <row r="20" spans="3:7" ht="13.5" thickBot="1">
      <c r="C20" s="38" t="s">
        <v>60</v>
      </c>
      <c r="D20" s="149">
        <v>0.0290475</v>
      </c>
      <c r="E20" s="150">
        <v>0.0213</v>
      </c>
      <c r="F20" s="149">
        <v>0.038</v>
      </c>
      <c r="G20" s="39">
        <v>32</v>
      </c>
    </row>
    <row r="21" spans="3:7" ht="12.75">
      <c r="C21" s="45"/>
      <c r="D21" s="46"/>
      <c r="E21" s="46"/>
      <c r="F21" s="46"/>
      <c r="G21" s="47"/>
    </row>
    <row r="22" spans="3:7" ht="18.75">
      <c r="C22" s="166" t="s">
        <v>44</v>
      </c>
      <c r="D22" s="166"/>
      <c r="E22" s="166"/>
      <c r="F22" s="166"/>
      <c r="G22" s="166"/>
    </row>
    <row r="23" spans="3:7" ht="19.5" thickBot="1">
      <c r="C23" s="166"/>
      <c r="D23" s="166"/>
      <c r="E23" s="166"/>
      <c r="F23" s="166"/>
      <c r="G23" s="166"/>
    </row>
    <row r="24" spans="3:7" ht="26.25" customHeight="1" thickBot="1">
      <c r="C24" s="123" t="s">
        <v>38</v>
      </c>
      <c r="D24" s="122" t="s">
        <v>39</v>
      </c>
      <c r="E24" s="122" t="s">
        <v>40</v>
      </c>
      <c r="F24" s="122" t="s">
        <v>41</v>
      </c>
      <c r="G24" s="122" t="s">
        <v>42</v>
      </c>
    </row>
    <row r="25" spans="3:7" ht="13.5" thickBot="1">
      <c r="C25" s="41" t="s">
        <v>61</v>
      </c>
      <c r="D25" s="42">
        <v>2585.542012195122</v>
      </c>
      <c r="E25" s="43">
        <v>2496.63</v>
      </c>
      <c r="F25" s="42">
        <v>2680</v>
      </c>
      <c r="G25" s="39">
        <v>41</v>
      </c>
    </row>
    <row r="26" spans="3:7" ht="13.5" thickBot="1">
      <c r="C26" s="41" t="s">
        <v>49</v>
      </c>
      <c r="D26" s="42">
        <v>2486.6643902439027</v>
      </c>
      <c r="E26" s="43">
        <v>2200</v>
      </c>
      <c r="F26" s="42">
        <v>2850</v>
      </c>
      <c r="G26" s="39">
        <v>41</v>
      </c>
    </row>
    <row r="27" spans="3:7" ht="13.5" thickBot="1">
      <c r="C27" s="41" t="s">
        <v>62</v>
      </c>
      <c r="D27" s="42">
        <v>2453.346923076923</v>
      </c>
      <c r="E27" s="43">
        <v>2000</v>
      </c>
      <c r="F27" s="42">
        <v>2800</v>
      </c>
      <c r="G27" s="39">
        <v>39</v>
      </c>
    </row>
    <row r="28" spans="3:7" ht="13.5" thickBot="1">
      <c r="C28" s="38" t="s">
        <v>50</v>
      </c>
      <c r="D28" s="42">
        <v>2464.115641025641</v>
      </c>
      <c r="E28" s="43">
        <v>2000</v>
      </c>
      <c r="F28" s="42">
        <v>3000</v>
      </c>
      <c r="G28" s="39">
        <v>39</v>
      </c>
    </row>
    <row r="29" spans="3:7" ht="13.5" thickBot="1">
      <c r="C29" s="38" t="s">
        <v>63</v>
      </c>
      <c r="D29" s="42">
        <v>2448.575</v>
      </c>
      <c r="E29" s="43">
        <v>2000</v>
      </c>
      <c r="F29" s="42">
        <v>3000</v>
      </c>
      <c r="G29" s="39">
        <v>36</v>
      </c>
    </row>
    <row r="30" spans="3:8" ht="12.75">
      <c r="C30" s="33"/>
      <c r="D30" s="33"/>
      <c r="E30" s="33"/>
      <c r="F30" s="33"/>
      <c r="G30" s="33"/>
      <c r="H30" s="33"/>
    </row>
    <row r="31" spans="3:8" ht="18.75">
      <c r="C31" s="228" t="s">
        <v>36</v>
      </c>
      <c r="D31" s="228"/>
      <c r="E31" s="228"/>
      <c r="F31" s="228"/>
      <c r="G31" s="228"/>
      <c r="H31" s="228"/>
    </row>
    <row r="32" spans="3:8" ht="13.5" thickBot="1">
      <c r="C32" s="45"/>
      <c r="D32" s="46"/>
      <c r="E32" s="46"/>
      <c r="F32" s="46"/>
      <c r="G32" s="47"/>
      <c r="H32" s="33"/>
    </row>
    <row r="33" spans="3:15" ht="27" customHeight="1" thickBot="1">
      <c r="C33" s="123" t="s">
        <v>38</v>
      </c>
      <c r="D33" s="124">
        <v>42094</v>
      </c>
      <c r="E33" s="124">
        <v>42124</v>
      </c>
      <c r="F33" s="124">
        <v>42155</v>
      </c>
      <c r="G33" s="124">
        <v>42185</v>
      </c>
      <c r="H33" s="124">
        <v>42216</v>
      </c>
      <c r="I33" s="124">
        <v>42247</v>
      </c>
      <c r="J33" s="124">
        <v>42277</v>
      </c>
      <c r="K33" s="124">
        <v>42308</v>
      </c>
      <c r="L33" s="124">
        <v>42338</v>
      </c>
      <c r="M33" s="124">
        <v>42369</v>
      </c>
      <c r="N33" s="124">
        <v>42400</v>
      </c>
      <c r="O33" s="124">
        <v>42429</v>
      </c>
    </row>
    <row r="34" spans="3:16" ht="13.5" thickBot="1">
      <c r="C34" s="40" t="s">
        <v>39</v>
      </c>
      <c r="D34" s="151">
        <v>0.045297619047619045</v>
      </c>
      <c r="E34" s="151">
        <v>0.04535714285714286</v>
      </c>
      <c r="F34" s="151">
        <v>0.04523809523809524</v>
      </c>
      <c r="G34" s="151">
        <v>0.04494047619047619</v>
      </c>
      <c r="H34" s="151">
        <v>0.04488095238095238</v>
      </c>
      <c r="I34" s="151">
        <v>0.04476190476190476</v>
      </c>
      <c r="J34" s="151">
        <v>0.044583333333333336</v>
      </c>
      <c r="K34" s="151">
        <v>0.04410714285714286</v>
      </c>
      <c r="L34" s="151">
        <v>0.043809523809523805</v>
      </c>
      <c r="M34" s="151">
        <v>0.04339285714285714</v>
      </c>
      <c r="N34" s="151">
        <v>0.04321428571428571</v>
      </c>
      <c r="O34" s="151">
        <v>0.04303571428571428</v>
      </c>
      <c r="P34" s="46"/>
    </row>
    <row r="35" spans="3:16" ht="13.5" thickBot="1">
      <c r="C35" s="40" t="s">
        <v>40</v>
      </c>
      <c r="D35" s="149">
        <v>0.045</v>
      </c>
      <c r="E35" s="149">
        <v>0.0425</v>
      </c>
      <c r="F35" s="149">
        <v>0.0425</v>
      </c>
      <c r="G35" s="149">
        <v>0.04</v>
      </c>
      <c r="H35" s="149">
        <v>0.0375</v>
      </c>
      <c r="I35" s="149">
        <v>0.035</v>
      </c>
      <c r="J35" s="149">
        <v>0.0325</v>
      </c>
      <c r="K35" s="149">
        <v>0.03</v>
      </c>
      <c r="L35" s="149">
        <v>0.03</v>
      </c>
      <c r="M35" s="149">
        <v>0.03</v>
      </c>
      <c r="N35" s="149">
        <v>0.03</v>
      </c>
      <c r="O35" s="149">
        <v>0.03</v>
      </c>
      <c r="P35" s="46"/>
    </row>
    <row r="36" spans="3:15" ht="13.5" thickBot="1">
      <c r="C36" s="40" t="s">
        <v>41</v>
      </c>
      <c r="D36" s="149">
        <v>0.05</v>
      </c>
      <c r="E36" s="149">
        <v>0.05</v>
      </c>
      <c r="F36" s="149">
        <v>0.05</v>
      </c>
      <c r="G36" s="149">
        <v>0.05</v>
      </c>
      <c r="H36" s="149">
        <v>0.05</v>
      </c>
      <c r="I36" s="149">
        <v>0.05</v>
      </c>
      <c r="J36" s="149">
        <v>0.05</v>
      </c>
      <c r="K36" s="149">
        <v>0.05</v>
      </c>
      <c r="L36" s="149">
        <v>0.05</v>
      </c>
      <c r="M36" s="149">
        <v>0.05</v>
      </c>
      <c r="N36" s="149">
        <v>0.05</v>
      </c>
      <c r="O36" s="149">
        <v>0.05</v>
      </c>
    </row>
    <row r="37" spans="3:8" ht="18.75">
      <c r="C37" s="167"/>
      <c r="D37" s="167"/>
      <c r="E37" s="167"/>
      <c r="F37" s="167"/>
      <c r="G37" s="167"/>
      <c r="H37" s="33"/>
    </row>
    <row r="38" spans="3:15" ht="18.75">
      <c r="C38" s="228" t="s">
        <v>45</v>
      </c>
      <c r="D38" s="228"/>
      <c r="E38" s="228"/>
      <c r="F38" s="228"/>
      <c r="G38" s="228"/>
      <c r="H38" s="228"/>
      <c r="I38" s="48"/>
      <c r="J38" s="48"/>
      <c r="K38" s="48"/>
      <c r="L38" s="48"/>
      <c r="M38" s="48"/>
      <c r="N38" s="48"/>
      <c r="O38" s="48"/>
    </row>
    <row r="39" spans="3:15" ht="19.5" thickBot="1">
      <c r="C39" s="44"/>
      <c r="D39" s="44"/>
      <c r="E39" s="44"/>
      <c r="F39" s="44"/>
      <c r="G39" s="44"/>
      <c r="H39" s="44"/>
      <c r="I39" s="48"/>
      <c r="J39" s="48"/>
      <c r="K39" s="48"/>
      <c r="L39" s="48"/>
      <c r="M39" s="48"/>
      <c r="N39" s="48"/>
      <c r="O39" s="48"/>
    </row>
    <row r="40" spans="3:4" ht="26.25" customHeight="1" thickBot="1">
      <c r="C40" s="125" t="s">
        <v>38</v>
      </c>
      <c r="D40" s="124" t="s">
        <v>39</v>
      </c>
    </row>
    <row r="41" spans="3:7" ht="13.5" thickBot="1">
      <c r="C41" s="40" t="s">
        <v>58</v>
      </c>
      <c r="D41" s="152">
        <v>0.006572343770364296</v>
      </c>
      <c r="G41" s="126"/>
    </row>
    <row r="42" spans="3:7" ht="13.5" thickBot="1">
      <c r="C42" s="40" t="s">
        <v>47</v>
      </c>
      <c r="D42" s="152">
        <v>0.03423588384452964</v>
      </c>
      <c r="G42" s="126"/>
    </row>
    <row r="43" spans="3:7" ht="13.5" thickBot="1">
      <c r="C43" s="35" t="s">
        <v>59</v>
      </c>
      <c r="D43" s="153">
        <v>0.03301416438433</v>
      </c>
      <c r="G43" s="126"/>
    </row>
    <row r="44" spans="3:7" ht="13.5" thickBot="1">
      <c r="C44" s="40" t="s">
        <v>48</v>
      </c>
      <c r="D44" s="154">
        <v>0.03231171566526</v>
      </c>
      <c r="G44" s="126"/>
    </row>
    <row r="45" spans="3:7" ht="13.5" thickBot="1">
      <c r="C45" s="40" t="s">
        <v>60</v>
      </c>
      <c r="D45" s="154">
        <v>0.034</v>
      </c>
      <c r="G45" s="126"/>
    </row>
    <row r="52" spans="4:15" ht="12.75"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</sheetData>
  <sheetProtection/>
  <mergeCells count="2">
    <mergeCell ref="C31:H31"/>
    <mergeCell ref="C38:H38"/>
  </mergeCells>
  <printOptions/>
  <pageMargins left="0.75" right="0.75" top="1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M8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5.140625" style="0" customWidth="1"/>
    <col min="2" max="2" width="25.8515625" style="2" customWidth="1"/>
    <col min="3" max="3" width="30.00390625" style="2" customWidth="1"/>
    <col min="4" max="4" width="31.28125" style="2" customWidth="1"/>
    <col min="5" max="5" width="32.140625" style="2" customWidth="1"/>
    <col min="6" max="7" width="33.28125" style="12" customWidth="1"/>
    <col min="8" max="16384" width="11.421875" style="2" customWidth="1"/>
  </cols>
  <sheetData>
    <row r="1" spans="1:8" ht="15.75">
      <c r="A1" s="163"/>
      <c r="B1" s="4"/>
      <c r="C1" s="4"/>
      <c r="D1" s="4"/>
      <c r="E1" s="4"/>
      <c r="F1" s="11"/>
      <c r="G1" s="11"/>
      <c r="H1" s="4"/>
    </row>
    <row r="2" spans="1:8" ht="15.75">
      <c r="A2" s="225"/>
      <c r="B2" s="4"/>
      <c r="C2" s="4"/>
      <c r="D2" s="4"/>
      <c r="E2" s="4"/>
      <c r="F2" s="11"/>
      <c r="G2" s="11"/>
      <c r="H2" s="4"/>
    </row>
    <row r="3" spans="1:8" ht="20.25">
      <c r="A3" s="226"/>
      <c r="B3" s="5" t="s">
        <v>3</v>
      </c>
      <c r="C3" s="6"/>
      <c r="D3" s="6"/>
      <c r="E3" s="6"/>
      <c r="F3" s="13"/>
      <c r="G3" s="13"/>
      <c r="H3" s="4"/>
    </row>
    <row r="4" spans="2:8" ht="15">
      <c r="B4" s="7" t="s">
        <v>57</v>
      </c>
      <c r="C4" s="6"/>
      <c r="D4" s="6"/>
      <c r="E4" s="6"/>
      <c r="F4" s="13"/>
      <c r="G4" s="13"/>
      <c r="H4" s="4"/>
    </row>
    <row r="5" spans="2:8" ht="15.75" customHeight="1" thickBot="1">
      <c r="B5" s="4"/>
      <c r="C5" s="4"/>
      <c r="D5" s="4"/>
      <c r="E5" s="4"/>
      <c r="F5" s="11"/>
      <c r="G5" s="11"/>
      <c r="H5" s="4"/>
    </row>
    <row r="6" spans="2:8" ht="30.75" customHeight="1" thickBot="1">
      <c r="B6" s="96"/>
      <c r="C6" s="229" t="s">
        <v>4</v>
      </c>
      <c r="D6" s="230"/>
      <c r="E6" s="230"/>
      <c r="F6" s="230"/>
      <c r="G6" s="231"/>
      <c r="H6" s="4"/>
    </row>
    <row r="7" spans="2:8" ht="15.75" thickBot="1">
      <c r="B7" s="100" t="s">
        <v>5</v>
      </c>
      <c r="C7" s="101" t="s">
        <v>64</v>
      </c>
      <c r="D7" s="102" t="s">
        <v>55</v>
      </c>
      <c r="E7" s="103" t="s">
        <v>65</v>
      </c>
      <c r="F7" s="99" t="s">
        <v>56</v>
      </c>
      <c r="G7" s="99" t="s">
        <v>66</v>
      </c>
      <c r="H7" s="4"/>
    </row>
    <row r="8" spans="2:8" ht="12.75">
      <c r="B8" s="4"/>
      <c r="C8" s="4"/>
      <c r="D8" s="4"/>
      <c r="E8" s="4"/>
      <c r="F8" s="11"/>
      <c r="G8" s="11"/>
      <c r="H8" s="4"/>
    </row>
    <row r="9" spans="2:8" ht="13.5" thickBot="1">
      <c r="B9" s="6" t="s">
        <v>6</v>
      </c>
      <c r="C9" s="8"/>
      <c r="D9" s="8"/>
      <c r="E9" s="8"/>
      <c r="F9" s="14"/>
      <c r="G9" s="14"/>
      <c r="H9" s="4"/>
    </row>
    <row r="10" spans="2:8" ht="12.75">
      <c r="B10" s="78" t="s">
        <v>7</v>
      </c>
      <c r="C10" s="82"/>
      <c r="D10" s="84"/>
      <c r="E10" s="82"/>
      <c r="F10" s="86"/>
      <c r="G10" s="86"/>
      <c r="H10" s="4"/>
    </row>
    <row r="11" spans="2:8" ht="15">
      <c r="B11" s="79" t="s">
        <v>8</v>
      </c>
      <c r="C11" s="127">
        <v>0.005096516240451401</v>
      </c>
      <c r="D11" s="3">
        <v>0.03654782366847292</v>
      </c>
      <c r="E11" s="127">
        <v>0.03170635472777591</v>
      </c>
      <c r="F11" s="128">
        <v>0.032079767341332825</v>
      </c>
      <c r="G11" s="128">
        <v>0.03142853213612511</v>
      </c>
      <c r="H11" s="4"/>
    </row>
    <row r="12" spans="2:8" ht="15">
      <c r="B12" s="79" t="s">
        <v>9</v>
      </c>
      <c r="C12" s="127">
        <v>0.005</v>
      </c>
      <c r="D12" s="3">
        <v>0.0362678539827549</v>
      </c>
      <c r="E12" s="127">
        <v>0.0322</v>
      </c>
      <c r="F12" s="128">
        <v>0.031400000000000004</v>
      </c>
      <c r="G12" s="128">
        <v>0.03</v>
      </c>
      <c r="H12" s="4"/>
    </row>
    <row r="13" spans="2:8" ht="15.75" thickBot="1">
      <c r="B13" s="80" t="s">
        <v>10</v>
      </c>
      <c r="C13" s="129">
        <v>0.006</v>
      </c>
      <c r="D13" s="130">
        <v>0.034</v>
      </c>
      <c r="E13" s="129">
        <v>0.034</v>
      </c>
      <c r="F13" s="131">
        <v>0.03</v>
      </c>
      <c r="G13" s="131">
        <v>0.03</v>
      </c>
      <c r="H13" s="4"/>
    </row>
    <row r="14" spans="2:8" ht="15">
      <c r="B14" s="81" t="s">
        <v>11</v>
      </c>
      <c r="C14" s="132"/>
      <c r="D14" s="133"/>
      <c r="E14" s="132"/>
      <c r="F14" s="128"/>
      <c r="G14" s="128"/>
      <c r="H14" s="4"/>
    </row>
    <row r="15" spans="2:8" ht="15">
      <c r="B15" s="79" t="s">
        <v>12</v>
      </c>
      <c r="C15" s="127">
        <v>0.0016760453084824706</v>
      </c>
      <c r="D15" s="3">
        <v>0.0025543921236618333</v>
      </c>
      <c r="E15" s="127">
        <v>0.0034956268250088815</v>
      </c>
      <c r="F15" s="128">
        <v>0.0033752987180101293</v>
      </c>
      <c r="G15" s="128">
        <v>0.0036148993842325485</v>
      </c>
      <c r="H15" s="4"/>
    </row>
    <row r="16" spans="2:8" ht="15">
      <c r="B16" s="79" t="s">
        <v>13</v>
      </c>
      <c r="C16" s="127">
        <v>0.3288609766764959</v>
      </c>
      <c r="D16" s="3">
        <v>0.06989177103492804</v>
      </c>
      <c r="E16" s="127">
        <v>0.11025003836049896</v>
      </c>
      <c r="F16" s="128">
        <v>0.10521581039215526</v>
      </c>
      <c r="G16" s="128">
        <v>0.11501966966116912</v>
      </c>
      <c r="H16" s="4"/>
    </row>
    <row r="17" spans="2:8" ht="15">
      <c r="B17" s="79" t="s">
        <v>14</v>
      </c>
      <c r="C17" s="127">
        <v>0.0018</v>
      </c>
      <c r="D17" s="3">
        <v>0.0331</v>
      </c>
      <c r="E17" s="127">
        <v>0.0206</v>
      </c>
      <c r="F17" s="128">
        <v>0.024300000000000002</v>
      </c>
      <c r="G17" s="128">
        <v>0.0242</v>
      </c>
      <c r="H17" s="4"/>
    </row>
    <row r="18" spans="2:8" ht="15.75" thickBot="1">
      <c r="B18" s="80" t="s">
        <v>15</v>
      </c>
      <c r="C18" s="129">
        <v>0.0115</v>
      </c>
      <c r="D18" s="130">
        <v>0.0467</v>
      </c>
      <c r="E18" s="129">
        <v>0.0392</v>
      </c>
      <c r="F18" s="131">
        <v>0.040999999999999995</v>
      </c>
      <c r="G18" s="131">
        <v>0.042</v>
      </c>
      <c r="H18" s="4"/>
    </row>
    <row r="19" spans="2:8" ht="16.5" thickBot="1">
      <c r="B19" s="88" t="s">
        <v>16</v>
      </c>
      <c r="C19" s="83">
        <v>42</v>
      </c>
      <c r="D19" s="89">
        <v>42</v>
      </c>
      <c r="E19" s="83">
        <v>38</v>
      </c>
      <c r="F19" s="87">
        <v>38</v>
      </c>
      <c r="G19" s="87">
        <v>34</v>
      </c>
      <c r="H19" s="4"/>
    </row>
    <row r="20" spans="2:8" ht="12.75">
      <c r="B20" s="4"/>
      <c r="C20" s="22"/>
      <c r="D20" s="22"/>
      <c r="E20" s="22"/>
      <c r="F20" s="22"/>
      <c r="G20" s="22"/>
      <c r="H20" s="4"/>
    </row>
    <row r="21" spans="2:8" ht="13.5" thickBot="1">
      <c r="B21" s="6" t="s">
        <v>17</v>
      </c>
      <c r="C21" s="6"/>
      <c r="D21" s="6"/>
      <c r="E21" s="6"/>
      <c r="F21" s="13"/>
      <c r="G21" s="13"/>
      <c r="H21" s="4"/>
    </row>
    <row r="22" spans="2:8" ht="12.75">
      <c r="B22" s="78" t="s">
        <v>7</v>
      </c>
      <c r="C22" s="82"/>
      <c r="D22" s="84"/>
      <c r="E22" s="82"/>
      <c r="F22" s="86"/>
      <c r="G22" s="86"/>
      <c r="H22" s="4"/>
    </row>
    <row r="23" spans="2:8" ht="15">
      <c r="B23" s="79" t="s">
        <v>8</v>
      </c>
      <c r="C23" s="127">
        <v>0.005582941176470588</v>
      </c>
      <c r="D23" s="3">
        <v>0.036688235294117647</v>
      </c>
      <c r="E23" s="127">
        <v>0.0316</v>
      </c>
      <c r="F23" s="128">
        <v>0.03189375</v>
      </c>
      <c r="G23" s="128">
        <v>0.031238461538461534</v>
      </c>
      <c r="H23" s="4"/>
    </row>
    <row r="24" spans="2:8" ht="15">
      <c r="B24" s="79" t="s">
        <v>9</v>
      </c>
      <c r="C24" s="127">
        <v>0.005</v>
      </c>
      <c r="D24" s="3">
        <v>0.0365</v>
      </c>
      <c r="E24" s="127">
        <v>0.03245</v>
      </c>
      <c r="F24" s="128">
        <v>0.031400000000000004</v>
      </c>
      <c r="G24" s="128">
        <v>0.03</v>
      </c>
      <c r="H24" s="4"/>
    </row>
    <row r="25" spans="2:8" ht="15.75" thickBot="1">
      <c r="B25" s="80" t="s">
        <v>10</v>
      </c>
      <c r="C25" s="129">
        <v>0.0045000000000000005</v>
      </c>
      <c r="D25" s="130">
        <v>0.037000000000000005</v>
      </c>
      <c r="E25" s="129">
        <v>0.034</v>
      </c>
      <c r="F25" s="131">
        <v>0.03</v>
      </c>
      <c r="G25" s="131">
        <v>0.03</v>
      </c>
      <c r="H25" s="4"/>
    </row>
    <row r="26" spans="2:8" ht="15">
      <c r="B26" s="81" t="s">
        <v>11</v>
      </c>
      <c r="C26" s="134"/>
      <c r="D26" s="135"/>
      <c r="E26" s="134"/>
      <c r="F26" s="136"/>
      <c r="G26" s="136"/>
      <c r="H26" s="4"/>
    </row>
    <row r="27" spans="2:8" ht="15">
      <c r="B27" s="79" t="s">
        <v>12</v>
      </c>
      <c r="C27" s="127">
        <v>0.0020219599548021543</v>
      </c>
      <c r="D27" s="3">
        <v>0.0030417680616997185</v>
      </c>
      <c r="E27" s="127">
        <v>0.004427188724235732</v>
      </c>
      <c r="F27" s="128">
        <v>0.00293109052515726</v>
      </c>
      <c r="G27" s="128">
        <v>0.003689520849997206</v>
      </c>
      <c r="H27" s="22"/>
    </row>
    <row r="28" spans="2:8" ht="15">
      <c r="B28" s="79" t="s">
        <v>13</v>
      </c>
      <c r="C28" s="127">
        <v>0.362167519035261</v>
      </c>
      <c r="D28" s="3">
        <v>0.08290854104360304</v>
      </c>
      <c r="E28" s="127">
        <v>0.14010090899480163</v>
      </c>
      <c r="F28" s="128">
        <v>0.09190172134531877</v>
      </c>
      <c r="G28" s="128">
        <v>0.11810827640966186</v>
      </c>
      <c r="H28" s="4"/>
    </row>
    <row r="29" spans="2:8" ht="15">
      <c r="B29" s="79" t="s">
        <v>14</v>
      </c>
      <c r="C29" s="127">
        <v>0.003</v>
      </c>
      <c r="D29" s="3">
        <v>0.0331</v>
      </c>
      <c r="E29" s="127">
        <v>0.0206</v>
      </c>
      <c r="F29" s="128">
        <v>0.027000000000000003</v>
      </c>
      <c r="G29" s="128">
        <v>0.025</v>
      </c>
      <c r="H29" s="4"/>
    </row>
    <row r="30" spans="2:8" ht="15.75" thickBot="1">
      <c r="B30" s="79" t="s">
        <v>15</v>
      </c>
      <c r="C30" s="127">
        <v>0.0115</v>
      </c>
      <c r="D30" s="3">
        <v>0.0467</v>
      </c>
      <c r="E30" s="127">
        <v>0.0392</v>
      </c>
      <c r="F30" s="128">
        <v>0.039</v>
      </c>
      <c r="G30" s="128">
        <v>0.039</v>
      </c>
      <c r="H30" s="4"/>
    </row>
    <row r="31" spans="2:8" ht="16.5" thickBot="1">
      <c r="B31" s="91" t="s">
        <v>16</v>
      </c>
      <c r="C31" s="89">
        <v>17</v>
      </c>
      <c r="D31" s="92">
        <v>17</v>
      </c>
      <c r="E31" s="89">
        <v>16</v>
      </c>
      <c r="F31" s="93">
        <v>16</v>
      </c>
      <c r="G31" s="93">
        <v>13</v>
      </c>
      <c r="H31" s="4"/>
    </row>
    <row r="32" spans="2:8" ht="12.75">
      <c r="B32" s="4"/>
      <c r="C32" s="4"/>
      <c r="D32" s="4"/>
      <c r="E32" s="4"/>
      <c r="F32" s="11"/>
      <c r="G32" s="11"/>
      <c r="H32" s="4"/>
    </row>
    <row r="33" spans="2:8" ht="13.5" thickBot="1">
      <c r="B33" s="6" t="s">
        <v>18</v>
      </c>
      <c r="C33" s="6"/>
      <c r="D33" s="6"/>
      <c r="E33" s="6"/>
      <c r="F33" s="13"/>
      <c r="G33" s="13"/>
      <c r="H33" s="4"/>
    </row>
    <row r="34" spans="2:8" ht="12.75">
      <c r="B34" s="78" t="s">
        <v>7</v>
      </c>
      <c r="C34" s="82"/>
      <c r="D34" s="84"/>
      <c r="E34" s="82"/>
      <c r="F34" s="85"/>
      <c r="G34" s="85"/>
      <c r="H34" s="4"/>
    </row>
    <row r="35" spans="2:8" ht="15">
      <c r="B35" s="79" t="s">
        <v>8</v>
      </c>
      <c r="C35" s="127">
        <v>0.0049813306265939685</v>
      </c>
      <c r="D35" s="3">
        <v>0.03644241887360822</v>
      </c>
      <c r="E35" s="127">
        <v>0.031243581067660977</v>
      </c>
      <c r="F35" s="137">
        <v>0.03081666666666667</v>
      </c>
      <c r="G35" s="137">
        <v>0.030254545454545454</v>
      </c>
      <c r="H35" s="4"/>
    </row>
    <row r="36" spans="2:8" ht="15">
      <c r="B36" s="79" t="s">
        <v>9</v>
      </c>
      <c r="C36" s="127">
        <v>0.0046</v>
      </c>
      <c r="D36" s="3">
        <v>0.035699999999999996</v>
      </c>
      <c r="E36" s="127">
        <v>0.032100000000000004</v>
      </c>
      <c r="F36" s="137">
        <v>0.03</v>
      </c>
      <c r="G36" s="137">
        <v>0.03</v>
      </c>
      <c r="H36" s="4"/>
    </row>
    <row r="37" spans="2:8" ht="15.75" thickBot="1">
      <c r="B37" s="79" t="s">
        <v>10</v>
      </c>
      <c r="C37" s="127"/>
      <c r="D37" s="3">
        <v>0.0365</v>
      </c>
      <c r="E37" s="127">
        <v>0.034</v>
      </c>
      <c r="F37" s="137">
        <v>0.03</v>
      </c>
      <c r="G37" s="137">
        <v>0.03</v>
      </c>
      <c r="H37" s="4"/>
    </row>
    <row r="38" spans="2:8" ht="15">
      <c r="B38" s="78" t="s">
        <v>11</v>
      </c>
      <c r="C38" s="138"/>
      <c r="D38" s="139"/>
      <c r="E38" s="138"/>
      <c r="F38" s="140"/>
      <c r="G38" s="140"/>
      <c r="H38" s="4"/>
    </row>
    <row r="39" spans="2:8" ht="15">
      <c r="B39" s="79" t="s">
        <v>12</v>
      </c>
      <c r="C39" s="127">
        <v>0.001160152785923679</v>
      </c>
      <c r="D39" s="3">
        <v>0.002543199112672326</v>
      </c>
      <c r="E39" s="127">
        <v>0.002775589548926702</v>
      </c>
      <c r="F39" s="137">
        <v>0.0030135552345220344</v>
      </c>
      <c r="G39" s="137">
        <v>0.0030673648744039693</v>
      </c>
      <c r="H39" s="4"/>
    </row>
    <row r="40" spans="2:8" ht="15">
      <c r="B40" s="79" t="s">
        <v>13</v>
      </c>
      <c r="C40" s="127">
        <v>0.23290017725985485</v>
      </c>
      <c r="D40" s="3">
        <v>0.06978678120935938</v>
      </c>
      <c r="E40" s="127">
        <v>0.08883711322706242</v>
      </c>
      <c r="F40" s="137">
        <v>0.09778978586875178</v>
      </c>
      <c r="G40" s="137">
        <v>0.10138525726695813</v>
      </c>
      <c r="H40" s="4"/>
    </row>
    <row r="41" spans="2:8" ht="15">
      <c r="B41" s="79" t="s">
        <v>14</v>
      </c>
      <c r="C41" s="127">
        <v>0.0034000000000000002</v>
      </c>
      <c r="D41" s="3">
        <v>0.0337</v>
      </c>
      <c r="E41" s="127">
        <v>0.025</v>
      </c>
      <c r="F41" s="137">
        <v>0.024300000000000002</v>
      </c>
      <c r="G41" s="137">
        <v>0.0242</v>
      </c>
      <c r="H41" s="4"/>
    </row>
    <row r="42" spans="2:8" ht="15.75" thickBot="1">
      <c r="B42" s="80" t="s">
        <v>15</v>
      </c>
      <c r="C42" s="129">
        <v>0.0074</v>
      </c>
      <c r="D42" s="130">
        <v>0.0432</v>
      </c>
      <c r="E42" s="129">
        <v>0.034</v>
      </c>
      <c r="F42" s="141">
        <v>0.0364</v>
      </c>
      <c r="G42" s="141">
        <v>0.036000000000000004</v>
      </c>
      <c r="H42" s="4"/>
    </row>
    <row r="43" spans="2:8" ht="16.5" thickBot="1">
      <c r="B43" s="90" t="s">
        <v>16</v>
      </c>
      <c r="C43" s="83">
        <v>13</v>
      </c>
      <c r="D43" s="94">
        <v>13</v>
      </c>
      <c r="E43" s="83">
        <v>12</v>
      </c>
      <c r="F43" s="95">
        <v>12</v>
      </c>
      <c r="G43" s="95">
        <v>11</v>
      </c>
      <c r="H43" s="4"/>
    </row>
    <row r="44" spans="2:8" ht="15.75">
      <c r="B44" s="108"/>
      <c r="C44" s="109"/>
      <c r="D44" s="109"/>
      <c r="E44" s="109"/>
      <c r="F44" s="110"/>
      <c r="G44" s="110"/>
      <c r="H44" s="4"/>
    </row>
    <row r="45" spans="2:8" ht="13.5" thickBot="1">
      <c r="B45" s="6" t="s">
        <v>19</v>
      </c>
      <c r="C45" s="6"/>
      <c r="D45" s="6"/>
      <c r="E45" s="6"/>
      <c r="F45" s="13"/>
      <c r="G45" s="13"/>
      <c r="H45" s="4"/>
    </row>
    <row r="46" spans="2:8" ht="12.75">
      <c r="B46" s="78" t="s">
        <v>7</v>
      </c>
      <c r="C46" s="82"/>
      <c r="D46" s="84"/>
      <c r="E46" s="82"/>
      <c r="F46" s="85"/>
      <c r="G46" s="85"/>
      <c r="H46" s="4"/>
    </row>
    <row r="47" spans="2:8" ht="15">
      <c r="B47" s="79" t="s">
        <v>8</v>
      </c>
      <c r="C47" s="127">
        <v>0.004532198662769768</v>
      </c>
      <c r="D47" s="3">
        <v>0.03646309572657965</v>
      </c>
      <c r="E47" s="127">
        <v>0.03243185068435527</v>
      </c>
      <c r="F47" s="137">
        <v>0.033893115897064736</v>
      </c>
      <c r="G47" s="137">
        <v>0.0329670092628254</v>
      </c>
      <c r="H47" s="4"/>
    </row>
    <row r="48" spans="2:8" ht="15">
      <c r="B48" s="79" t="s">
        <v>9</v>
      </c>
      <c r="C48" s="127">
        <v>0.00520692122800169</v>
      </c>
      <c r="D48" s="3">
        <v>0.03606072037672302</v>
      </c>
      <c r="E48" s="127">
        <v>0.0324</v>
      </c>
      <c r="F48" s="137">
        <v>0.034</v>
      </c>
      <c r="G48" s="137">
        <v>0.03173504631412698</v>
      </c>
      <c r="H48" s="4"/>
    </row>
    <row r="49" spans="2:8" ht="15.75" thickBot="1">
      <c r="B49" s="79" t="s">
        <v>10</v>
      </c>
      <c r="C49" s="127">
        <v>0.006</v>
      </c>
      <c r="D49" s="3">
        <v>0.036000000000000004</v>
      </c>
      <c r="E49" s="128">
        <v>0.0322</v>
      </c>
      <c r="F49" s="137">
        <v>0.034</v>
      </c>
      <c r="G49" s="137">
        <v>0.03</v>
      </c>
      <c r="H49" s="4"/>
    </row>
    <row r="50" spans="2:13" ht="15">
      <c r="B50" s="78" t="s">
        <v>11</v>
      </c>
      <c r="C50" s="138"/>
      <c r="D50" s="139"/>
      <c r="E50" s="138"/>
      <c r="F50" s="140"/>
      <c r="G50" s="140"/>
      <c r="H50"/>
      <c r="I50"/>
      <c r="J50"/>
      <c r="K50"/>
      <c r="L50"/>
      <c r="M50"/>
    </row>
    <row r="51" spans="2:13" ht="15">
      <c r="B51" s="79" t="s">
        <v>12</v>
      </c>
      <c r="C51" s="127">
        <v>0.0015253419005870782</v>
      </c>
      <c r="D51" s="3">
        <v>0.0019377577452253268</v>
      </c>
      <c r="E51" s="127">
        <v>0.0026948684960385644</v>
      </c>
      <c r="F51" s="137">
        <v>0.003946596883106082</v>
      </c>
      <c r="G51" s="137">
        <v>0.0038656596093068524</v>
      </c>
      <c r="H51"/>
      <c r="I51"/>
      <c r="J51"/>
      <c r="K51"/>
      <c r="L51"/>
      <c r="M51"/>
    </row>
    <row r="52" spans="2:13" ht="15">
      <c r="B52" s="79" t="s">
        <v>13</v>
      </c>
      <c r="C52" s="127">
        <v>0.3365567165263877</v>
      </c>
      <c r="D52" s="3">
        <v>0.05314298488959084</v>
      </c>
      <c r="E52" s="127">
        <v>0.08309326909113256</v>
      </c>
      <c r="F52" s="137">
        <v>0.11644243318000372</v>
      </c>
      <c r="G52" s="137">
        <v>0.1172584257943558</v>
      </c>
      <c r="H52"/>
      <c r="I52"/>
      <c r="J52"/>
      <c r="K52"/>
      <c r="L52"/>
      <c r="M52"/>
    </row>
    <row r="53" spans="2:13" ht="15">
      <c r="B53" s="79" t="s">
        <v>14</v>
      </c>
      <c r="C53" s="127">
        <v>0.0018</v>
      </c>
      <c r="D53" s="3">
        <v>0.0333</v>
      </c>
      <c r="E53" s="127">
        <v>0.027200000000000002</v>
      </c>
      <c r="F53" s="137">
        <v>0.027000000000000003</v>
      </c>
      <c r="G53" s="137">
        <v>0.029500000000000002</v>
      </c>
      <c r="H53"/>
      <c r="I53"/>
      <c r="J53"/>
      <c r="K53"/>
      <c r="L53"/>
      <c r="M53"/>
    </row>
    <row r="54" spans="2:13" ht="15.75" thickBot="1">
      <c r="B54" s="80" t="s">
        <v>15</v>
      </c>
      <c r="C54" s="129">
        <v>0.006500000000000001</v>
      </c>
      <c r="D54" s="130">
        <v>0.0395</v>
      </c>
      <c r="E54" s="129">
        <v>0.036000000000000004</v>
      </c>
      <c r="F54" s="141">
        <v>0.040999999999999995</v>
      </c>
      <c r="G54" s="141">
        <v>0.042</v>
      </c>
      <c r="H54"/>
      <c r="I54"/>
      <c r="J54"/>
      <c r="K54"/>
      <c r="L54"/>
      <c r="M54"/>
    </row>
    <row r="55" spans="2:13" ht="17.25" customHeight="1" thickBot="1">
      <c r="B55" s="90" t="s">
        <v>16</v>
      </c>
      <c r="C55" s="83">
        <v>12</v>
      </c>
      <c r="D55" s="94">
        <v>12</v>
      </c>
      <c r="E55" s="83">
        <v>10</v>
      </c>
      <c r="F55" s="95">
        <v>10</v>
      </c>
      <c r="G55" s="95">
        <v>10</v>
      </c>
      <c r="H55"/>
      <c r="I55"/>
      <c r="J55"/>
      <c r="K55"/>
      <c r="L55"/>
      <c r="M55"/>
    </row>
    <row r="56" spans="2:13" ht="12.75">
      <c r="B56" s="24"/>
      <c r="C56" s="24"/>
      <c r="D56" s="24"/>
      <c r="E56" s="24"/>
      <c r="F56" s="25"/>
      <c r="G56" s="25"/>
      <c r="H56"/>
      <c r="I56"/>
      <c r="J56"/>
      <c r="K56"/>
      <c r="L56"/>
      <c r="M56"/>
    </row>
    <row r="57" spans="1:13" s="32" customFormat="1" ht="14.25">
      <c r="A57" s="28"/>
      <c r="B57" s="73" t="s">
        <v>70</v>
      </c>
      <c r="C57" s="30"/>
      <c r="D57" s="30"/>
      <c r="E57" s="30"/>
      <c r="F57" s="31"/>
      <c r="G57" s="31"/>
      <c r="H57" s="28"/>
      <c r="I57" s="28"/>
      <c r="J57" s="28"/>
      <c r="K57" s="28"/>
      <c r="L57" s="28"/>
      <c r="M57" s="28"/>
    </row>
    <row r="58" spans="2:13" ht="14.25">
      <c r="B58" s="10"/>
      <c r="C58" s="4"/>
      <c r="D58" s="4"/>
      <c r="E58" s="4"/>
      <c r="H58"/>
      <c r="I58"/>
      <c r="J58"/>
      <c r="K58"/>
      <c r="L58"/>
      <c r="M58"/>
    </row>
    <row r="59" spans="2:13" ht="14.25">
      <c r="B59" s="4"/>
      <c r="C59" s="4"/>
      <c r="D59" s="10"/>
      <c r="E59" s="4"/>
      <c r="F59" s="4"/>
      <c r="G59" s="4"/>
      <c r="H59"/>
      <c r="I59"/>
      <c r="J59"/>
      <c r="K59"/>
      <c r="L59"/>
      <c r="M59"/>
    </row>
    <row r="60" spans="2:7" ht="12.75">
      <c r="B60" s="34"/>
      <c r="C60" s="34"/>
      <c r="E60" s="34"/>
      <c r="F60" s="34"/>
      <c r="G60" s="34"/>
    </row>
    <row r="61" spans="3:7" ht="12.75">
      <c r="C61" s="160">
        <v>0</v>
      </c>
      <c r="D61" s="160">
        <v>0</v>
      </c>
      <c r="E61" s="160">
        <v>0</v>
      </c>
      <c r="F61" s="160">
        <v>0</v>
      </c>
      <c r="G61" s="160">
        <v>0</v>
      </c>
    </row>
    <row r="62" spans="6:7" ht="12.75">
      <c r="F62" s="2"/>
      <c r="G62" s="2"/>
    </row>
    <row r="63" spans="6:7" ht="12.75">
      <c r="F63" s="2"/>
      <c r="G63" s="2"/>
    </row>
    <row r="64" spans="2:7" ht="14.25">
      <c r="B64" s="4"/>
      <c r="C64" s="4"/>
      <c r="D64" s="10"/>
      <c r="E64" s="4"/>
      <c r="F64" s="4"/>
      <c r="G64" s="4"/>
    </row>
    <row r="65" spans="2:7" ht="12.75">
      <c r="B65" s="34"/>
      <c r="C65" s="34"/>
      <c r="E65" s="34"/>
      <c r="F65" s="34"/>
      <c r="G65" s="34"/>
    </row>
    <row r="66" spans="6:7" ht="12.75">
      <c r="F66" s="2"/>
      <c r="G66" s="2"/>
    </row>
    <row r="67" spans="6:7" ht="12.75">
      <c r="F67" s="2"/>
      <c r="G67" s="2"/>
    </row>
    <row r="68" spans="6:7" ht="12.75">
      <c r="F68" s="2"/>
      <c r="G68" s="2"/>
    </row>
    <row r="69" spans="2:7" ht="14.25">
      <c r="B69" s="4"/>
      <c r="C69" s="4"/>
      <c r="D69" s="10"/>
      <c r="E69" s="4"/>
      <c r="F69" s="4"/>
      <c r="G69" s="4"/>
    </row>
    <row r="70" spans="2:7" ht="12.75">
      <c r="B70" s="34"/>
      <c r="C70" s="34"/>
      <c r="E70" s="34"/>
      <c r="F70" s="34"/>
      <c r="G70" s="34"/>
    </row>
    <row r="71" spans="6:7" ht="12.75">
      <c r="F71" s="2"/>
      <c r="G71" s="2"/>
    </row>
    <row r="72" spans="2:3" ht="12.75">
      <c r="B72" s="74"/>
      <c r="C72" s="76"/>
    </row>
    <row r="73" spans="2:3" ht="12.75">
      <c r="B73" s="74"/>
      <c r="C73" s="76"/>
    </row>
    <row r="74" spans="2:5" ht="14.25">
      <c r="B74" s="75"/>
      <c r="C74" s="76"/>
      <c r="D74" s="10"/>
      <c r="E74" s="10"/>
    </row>
    <row r="75" spans="2:3" ht="12.75">
      <c r="B75" s="74"/>
      <c r="C75" s="76"/>
    </row>
    <row r="76" ht="12.75">
      <c r="C76" s="12"/>
    </row>
    <row r="77" spans="2:5" ht="14.25">
      <c r="B77" s="10"/>
      <c r="C77" s="12"/>
      <c r="D77" s="10"/>
      <c r="E77" s="10"/>
    </row>
    <row r="78" ht="12.75">
      <c r="C78" s="12"/>
    </row>
    <row r="80" spans="2:5" ht="14.25">
      <c r="B80" s="10"/>
      <c r="C80" s="4"/>
      <c r="D80" s="4"/>
      <c r="E80" s="10"/>
    </row>
    <row r="81" spans="3:4" ht="12.75">
      <c r="C81" s="34"/>
      <c r="D81" s="34"/>
    </row>
  </sheetData>
  <sheetProtection/>
  <mergeCells count="1">
    <mergeCell ref="C6:G6"/>
  </mergeCells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E9" sqref="E9"/>
    </sheetView>
  </sheetViews>
  <sheetFormatPr defaultColWidth="11.421875" defaultRowHeight="12.75"/>
  <cols>
    <col min="1" max="1" width="17.28125" style="0" bestFit="1" customWidth="1"/>
    <col min="2" max="3" width="5.421875" style="0" customWidth="1"/>
    <col min="5" max="5" width="15.7109375" style="0" customWidth="1"/>
    <col min="6" max="6" width="15.140625" style="0" customWidth="1"/>
    <col min="7" max="7" width="3.8515625" style="58" customWidth="1"/>
    <col min="8" max="8" width="17.28125" style="0" customWidth="1"/>
    <col min="9" max="9" width="5.421875" style="0" customWidth="1"/>
    <col min="10" max="10" width="12.421875" style="0" bestFit="1" customWidth="1"/>
    <col min="14" max="14" width="3.8515625" style="58" customWidth="1"/>
    <col min="15" max="15" width="17.28125" style="0" customWidth="1"/>
    <col min="16" max="17" width="5.421875" style="0" customWidth="1"/>
  </cols>
  <sheetData>
    <row r="1" spans="1:20" ht="12.75">
      <c r="A1" s="57" t="e">
        <f>+#REF!</f>
        <v>#REF!</v>
      </c>
      <c r="D1" s="61" t="s">
        <v>20</v>
      </c>
      <c r="E1" s="61"/>
      <c r="H1" s="68">
        <v>41639</v>
      </c>
      <c r="I1" s="50" t="e">
        <f>+HLOOKUP(H1,#REF!,2,0)</f>
        <v>#REF!</v>
      </c>
      <c r="K1" s="61" t="s">
        <v>21</v>
      </c>
      <c r="L1" s="61"/>
      <c r="M1" s="49"/>
      <c r="O1" s="68" t="e">
        <f>+#REF!</f>
        <v>#REF!</v>
      </c>
      <c r="P1" s="28"/>
      <c r="R1" s="61" t="s">
        <v>22</v>
      </c>
      <c r="S1" s="61"/>
      <c r="T1" s="49"/>
    </row>
    <row r="3" spans="1:16" ht="33.75" customHeight="1" thickBot="1">
      <c r="A3" s="52" t="s">
        <v>23</v>
      </c>
      <c r="B3" s="54"/>
      <c r="H3" s="52" t="s">
        <v>23</v>
      </c>
      <c r="I3" s="54"/>
      <c r="O3" s="52" t="s">
        <v>23</v>
      </c>
      <c r="P3" s="54"/>
    </row>
    <row r="4" spans="1:20" ht="46.5" thickBot="1" thickTop="1">
      <c r="A4" s="52" t="s">
        <v>0</v>
      </c>
      <c r="B4" s="54" t="s">
        <v>24</v>
      </c>
      <c r="D4" s="18" t="s">
        <v>25</v>
      </c>
      <c r="E4" s="19" t="s">
        <v>26</v>
      </c>
      <c r="F4" s="19" t="s">
        <v>27</v>
      </c>
      <c r="H4" s="52" t="s">
        <v>1</v>
      </c>
      <c r="I4" s="54" t="s">
        <v>24</v>
      </c>
      <c r="K4" s="18" t="s">
        <v>25</v>
      </c>
      <c r="L4" s="19" t="s">
        <v>26</v>
      </c>
      <c r="M4" s="19" t="s">
        <v>27</v>
      </c>
      <c r="O4" s="52" t="s">
        <v>2</v>
      </c>
      <c r="P4" s="54" t="s">
        <v>24</v>
      </c>
      <c r="R4" s="18" t="s">
        <v>25</v>
      </c>
      <c r="S4" s="19" t="s">
        <v>26</v>
      </c>
      <c r="T4" s="19" t="s">
        <v>27</v>
      </c>
    </row>
    <row r="5" spans="1:20" ht="13.5" thickTop="1">
      <c r="A5" s="51">
        <v>0.03</v>
      </c>
      <c r="B5" s="55">
        <v>2</v>
      </c>
      <c r="D5" s="65">
        <f aca="true" t="shared" si="0" ref="D5:E10">+A5</f>
        <v>0.03</v>
      </c>
      <c r="E5" s="66">
        <f t="shared" si="0"/>
        <v>2</v>
      </c>
      <c r="F5" s="67">
        <f aca="true" t="shared" si="1" ref="F5:F10">+E5/$E$11</f>
        <v>0.04878048780487805</v>
      </c>
      <c r="H5" s="51">
        <v>0.03</v>
      </c>
      <c r="I5" s="55">
        <v>2</v>
      </c>
      <c r="K5" s="65">
        <f aca="true" t="shared" si="2" ref="K5:L12">+H5</f>
        <v>0.03</v>
      </c>
      <c r="L5" s="66">
        <f t="shared" si="2"/>
        <v>2</v>
      </c>
      <c r="M5" s="67">
        <f>+L5/$L$13</f>
        <v>0.05128205128205128</v>
      </c>
      <c r="O5" s="51">
        <v>0.03</v>
      </c>
      <c r="P5" s="55">
        <v>2</v>
      </c>
      <c r="R5" s="65">
        <f aca="true" t="shared" si="3" ref="R5:S12">+O5</f>
        <v>0.03</v>
      </c>
      <c r="S5" s="66">
        <f t="shared" si="3"/>
        <v>2</v>
      </c>
      <c r="T5" s="67">
        <f aca="true" t="shared" si="4" ref="T5:T12">+S5/$S$13</f>
        <v>0.05128205128205128</v>
      </c>
    </row>
    <row r="6" spans="1:20" ht="12.75">
      <c r="A6" s="59">
        <v>0.0325</v>
      </c>
      <c r="B6" s="60">
        <v>39</v>
      </c>
      <c r="D6" s="65">
        <f t="shared" si="0"/>
        <v>0.0325</v>
      </c>
      <c r="E6" s="66">
        <f>+B6</f>
        <v>39</v>
      </c>
      <c r="F6" s="67">
        <f t="shared" si="1"/>
        <v>0.9512195121951219</v>
      </c>
      <c r="H6" s="53">
        <v>0.0325</v>
      </c>
      <c r="I6" s="56">
        <v>3</v>
      </c>
      <c r="K6" s="65">
        <f t="shared" si="2"/>
        <v>0.0325</v>
      </c>
      <c r="L6" s="66">
        <f t="shared" si="2"/>
        <v>3</v>
      </c>
      <c r="M6" s="67">
        <f aca="true" t="shared" si="5" ref="M6:M12">+L6/$L$13</f>
        <v>0.07692307692307693</v>
      </c>
      <c r="O6" s="53">
        <v>0.0325</v>
      </c>
      <c r="P6" s="56">
        <v>1</v>
      </c>
      <c r="R6" s="65">
        <f t="shared" si="3"/>
        <v>0.0325</v>
      </c>
      <c r="S6" s="66">
        <f t="shared" si="3"/>
        <v>1</v>
      </c>
      <c r="T6" s="67">
        <f t="shared" si="4"/>
        <v>0.02564102564102564</v>
      </c>
    </row>
    <row r="7" spans="4:20" ht="12.75">
      <c r="D7" s="65">
        <f t="shared" si="0"/>
        <v>0</v>
      </c>
      <c r="E7" s="66">
        <f t="shared" si="0"/>
        <v>0</v>
      </c>
      <c r="F7" s="67">
        <f t="shared" si="1"/>
        <v>0</v>
      </c>
      <c r="H7" s="53">
        <v>0.035</v>
      </c>
      <c r="I7" s="56">
        <v>15</v>
      </c>
      <c r="K7" s="65">
        <f t="shared" si="2"/>
        <v>0.035</v>
      </c>
      <c r="L7" s="66">
        <f t="shared" si="2"/>
        <v>15</v>
      </c>
      <c r="M7" s="67">
        <f t="shared" si="5"/>
        <v>0.38461538461538464</v>
      </c>
      <c r="O7" s="53">
        <v>0.035</v>
      </c>
      <c r="P7" s="56">
        <v>8</v>
      </c>
      <c r="R7" s="65">
        <f t="shared" si="3"/>
        <v>0.035</v>
      </c>
      <c r="S7" s="66">
        <f t="shared" si="3"/>
        <v>8</v>
      </c>
      <c r="T7" s="67">
        <f t="shared" si="4"/>
        <v>0.20512820512820512</v>
      </c>
    </row>
    <row r="8" spans="4:20" ht="12.75">
      <c r="D8" s="65">
        <f t="shared" si="0"/>
        <v>0</v>
      </c>
      <c r="E8" s="66">
        <f t="shared" si="0"/>
        <v>0</v>
      </c>
      <c r="F8" s="67">
        <f t="shared" si="1"/>
        <v>0</v>
      </c>
      <c r="H8" s="53">
        <v>0.0375</v>
      </c>
      <c r="I8" s="56">
        <v>13</v>
      </c>
      <c r="K8" s="65">
        <f t="shared" si="2"/>
        <v>0.0375</v>
      </c>
      <c r="L8" s="66">
        <f t="shared" si="2"/>
        <v>13</v>
      </c>
      <c r="M8" s="67">
        <f t="shared" si="5"/>
        <v>0.3333333333333333</v>
      </c>
      <c r="O8" s="53">
        <v>0.0375</v>
      </c>
      <c r="P8" s="56">
        <v>8</v>
      </c>
      <c r="R8" s="65">
        <f t="shared" si="3"/>
        <v>0.0375</v>
      </c>
      <c r="S8" s="66">
        <f t="shared" si="3"/>
        <v>8</v>
      </c>
      <c r="T8" s="67">
        <f t="shared" si="4"/>
        <v>0.20512820512820512</v>
      </c>
    </row>
    <row r="9" spans="4:20" ht="12.75">
      <c r="D9" s="65">
        <f t="shared" si="0"/>
        <v>0</v>
      </c>
      <c r="E9" s="66">
        <f t="shared" si="0"/>
        <v>0</v>
      </c>
      <c r="F9" s="67">
        <f t="shared" si="1"/>
        <v>0</v>
      </c>
      <c r="H9" s="53">
        <v>0.04</v>
      </c>
      <c r="I9" s="56">
        <v>4</v>
      </c>
      <c r="K9" s="65">
        <f t="shared" si="2"/>
        <v>0.04</v>
      </c>
      <c r="L9" s="66">
        <f t="shared" si="2"/>
        <v>4</v>
      </c>
      <c r="M9" s="67">
        <f t="shared" si="5"/>
        <v>0.10256410256410256</v>
      </c>
      <c r="O9" s="53">
        <v>0.04</v>
      </c>
      <c r="P9" s="56">
        <v>11</v>
      </c>
      <c r="R9" s="65">
        <f t="shared" si="3"/>
        <v>0.04</v>
      </c>
      <c r="S9" s="66">
        <f t="shared" si="3"/>
        <v>11</v>
      </c>
      <c r="T9" s="67">
        <f t="shared" si="4"/>
        <v>0.28205128205128205</v>
      </c>
    </row>
    <row r="10" spans="4:20" ht="12.75">
      <c r="D10" s="65">
        <f t="shared" si="0"/>
        <v>0</v>
      </c>
      <c r="E10" s="66">
        <f t="shared" si="0"/>
        <v>0</v>
      </c>
      <c r="F10" s="67">
        <f t="shared" si="1"/>
        <v>0</v>
      </c>
      <c r="H10" s="59">
        <v>0.0425</v>
      </c>
      <c r="I10" s="60">
        <v>2</v>
      </c>
      <c r="K10" s="65">
        <f t="shared" si="2"/>
        <v>0.0425</v>
      </c>
      <c r="L10" s="66">
        <f t="shared" si="2"/>
        <v>2</v>
      </c>
      <c r="M10" s="67">
        <f t="shared" si="5"/>
        <v>0.05128205128205128</v>
      </c>
      <c r="O10" s="53">
        <v>0.0425</v>
      </c>
      <c r="P10" s="56">
        <v>6</v>
      </c>
      <c r="R10" s="65">
        <f t="shared" si="3"/>
        <v>0.0425</v>
      </c>
      <c r="S10" s="66">
        <f t="shared" si="3"/>
        <v>6</v>
      </c>
      <c r="T10" s="67">
        <f t="shared" si="4"/>
        <v>0.15384615384615385</v>
      </c>
    </row>
    <row r="11" spans="4:20" ht="12.75">
      <c r="D11" s="62" t="s">
        <v>28</v>
      </c>
      <c r="E11" s="63">
        <f>+SUM(E5:E10)</f>
        <v>41</v>
      </c>
      <c r="F11" s="64">
        <f>+SUM(F5:F10)</f>
        <v>1</v>
      </c>
      <c r="K11" s="65">
        <f t="shared" si="2"/>
        <v>0</v>
      </c>
      <c r="L11" s="66">
        <f t="shared" si="2"/>
        <v>0</v>
      </c>
      <c r="M11" s="67">
        <f t="shared" si="5"/>
        <v>0</v>
      </c>
      <c r="O11" s="53">
        <v>0.045</v>
      </c>
      <c r="P11" s="56">
        <v>2</v>
      </c>
      <c r="R11" s="65">
        <f t="shared" si="3"/>
        <v>0.045</v>
      </c>
      <c r="S11" s="66">
        <f t="shared" si="3"/>
        <v>2</v>
      </c>
      <c r="T11" s="67">
        <f t="shared" si="4"/>
        <v>0.05128205128205128</v>
      </c>
    </row>
    <row r="12" spans="11:20" ht="12.75">
      <c r="K12" s="65">
        <f t="shared" si="2"/>
        <v>0</v>
      </c>
      <c r="L12" s="66">
        <f t="shared" si="2"/>
        <v>0</v>
      </c>
      <c r="M12" s="67">
        <f t="shared" si="5"/>
        <v>0</v>
      </c>
      <c r="O12" s="59">
        <v>0.0475</v>
      </c>
      <c r="P12" s="60">
        <v>1</v>
      </c>
      <c r="R12" s="65">
        <f t="shared" si="3"/>
        <v>0.0475</v>
      </c>
      <c r="S12" s="66">
        <f t="shared" si="3"/>
        <v>1</v>
      </c>
      <c r="T12" s="67">
        <f t="shared" si="4"/>
        <v>0.02564102564102564</v>
      </c>
    </row>
    <row r="13" spans="11:20" ht="12.75">
      <c r="K13" s="62" t="s">
        <v>28</v>
      </c>
      <c r="L13" s="63">
        <f>+SUM(L5:L12)</f>
        <v>39</v>
      </c>
      <c r="M13" s="64">
        <f>+SUM(M5:M12)</f>
        <v>0.9999999999999999</v>
      </c>
      <c r="R13" s="62" t="s">
        <v>28</v>
      </c>
      <c r="S13" s="63">
        <f>+SUM(S5:S12)</f>
        <v>39</v>
      </c>
      <c r="T13" s="64">
        <f>+SUM(T5:T12)</f>
        <v>1</v>
      </c>
    </row>
    <row r="15" spans="1:7" ht="19.5">
      <c r="A15" s="69" t="s">
        <v>29</v>
      </c>
      <c r="B15" s="69"/>
      <c r="C15" s="69"/>
      <c r="D15" s="69"/>
      <c r="E15" s="69"/>
      <c r="F15" s="69"/>
      <c r="G15" s="69"/>
    </row>
    <row r="16" spans="1:7" ht="19.5">
      <c r="A16" s="69" t="s">
        <v>30</v>
      </c>
      <c r="B16" s="69"/>
      <c r="C16" s="69"/>
      <c r="D16" s="69"/>
      <c r="E16" s="69"/>
      <c r="F16" s="69"/>
      <c r="G16" s="69"/>
    </row>
    <row r="18" ht="13.5" thickBot="1"/>
    <row r="19" spans="4:20" ht="31.5" thickBot="1" thickTop="1">
      <c r="D19" s="18" t="s">
        <v>25</v>
      </c>
      <c r="E19" s="19" t="s">
        <v>26</v>
      </c>
      <c r="F19" s="19" t="s">
        <v>27</v>
      </c>
      <c r="R19" s="1"/>
      <c r="S19" s="1"/>
      <c r="T19" s="1"/>
    </row>
    <row r="20" spans="4:20" ht="13.5" thickTop="1">
      <c r="D20" s="65">
        <f>+D6</f>
        <v>0.0325</v>
      </c>
      <c r="E20" s="66">
        <f>+E5+E6</f>
        <v>41</v>
      </c>
      <c r="F20" s="67">
        <f>+F5+F6</f>
        <v>1</v>
      </c>
      <c r="K20" s="1"/>
      <c r="L20" s="1"/>
      <c r="M20" s="1"/>
      <c r="R20" s="1"/>
      <c r="S20" s="1"/>
      <c r="T20" s="1"/>
    </row>
    <row r="21" spans="4:20" ht="12.75">
      <c r="D21" s="65">
        <f>+D7</f>
        <v>0</v>
      </c>
      <c r="E21" s="70">
        <f>+E7</f>
        <v>0</v>
      </c>
      <c r="F21" s="65">
        <f>+F7</f>
        <v>0</v>
      </c>
      <c r="K21" s="1"/>
      <c r="L21" s="1"/>
      <c r="M21" s="1"/>
      <c r="R21" s="1"/>
      <c r="S21" s="1"/>
      <c r="T21" s="1"/>
    </row>
    <row r="22" spans="4:20" ht="12.75">
      <c r="D22" s="65"/>
      <c r="E22" s="66"/>
      <c r="F22" s="67"/>
      <c r="K22" s="1"/>
      <c r="L22" s="1"/>
      <c r="M22" s="1"/>
      <c r="R22" s="1"/>
      <c r="S22" s="1"/>
      <c r="T22" s="1"/>
    </row>
    <row r="23" spans="4:20" ht="12.75">
      <c r="D23" s="65"/>
      <c r="E23" s="66"/>
      <c r="F23" s="67"/>
      <c r="K23" s="1"/>
      <c r="L23" s="1"/>
      <c r="M23" s="1"/>
      <c r="R23" s="1"/>
      <c r="S23" s="1"/>
      <c r="T23" s="1"/>
    </row>
    <row r="24" spans="4:20" ht="12.75">
      <c r="D24" s="65"/>
      <c r="E24" s="66"/>
      <c r="F24" s="67"/>
      <c r="K24" s="1"/>
      <c r="L24" s="1"/>
      <c r="M24" s="1"/>
      <c r="R24" s="1"/>
      <c r="S24" s="1"/>
      <c r="T24" s="1"/>
    </row>
    <row r="25" spans="4:20" ht="12.75">
      <c r="D25" s="65"/>
      <c r="E25" s="66"/>
      <c r="F25" s="67"/>
      <c r="K25" s="1"/>
      <c r="L25" s="1"/>
      <c r="M25" s="1"/>
      <c r="R25" s="1"/>
      <c r="S25" s="1"/>
      <c r="T25" s="1"/>
    </row>
    <row r="26" spans="4:6" ht="12.75">
      <c r="D26" s="62" t="s">
        <v>28</v>
      </c>
      <c r="E26" s="63">
        <f>+E11</f>
        <v>41</v>
      </c>
      <c r="F26" s="64">
        <f>+SUM(F20:F25)</f>
        <v>1</v>
      </c>
    </row>
    <row r="28" spans="18:20" ht="12.75">
      <c r="R28" s="71"/>
      <c r="S28" s="71"/>
      <c r="T28" s="71"/>
    </row>
    <row r="29" spans="4:20" ht="12.75">
      <c r="D29" s="1"/>
      <c r="E29" s="1"/>
      <c r="F29" s="1"/>
      <c r="R29" s="71"/>
      <c r="S29" s="71"/>
      <c r="T29" s="71"/>
    </row>
    <row r="30" spans="4:20" ht="12.75">
      <c r="D30" s="1"/>
      <c r="E30" s="1"/>
      <c r="F30" s="1"/>
      <c r="K30" s="71"/>
      <c r="L30" s="71"/>
      <c r="M30" s="71"/>
      <c r="R30" s="71"/>
      <c r="S30" s="71"/>
      <c r="T30" s="71"/>
    </row>
    <row r="31" spans="11:20" ht="12.75">
      <c r="K31" s="71"/>
      <c r="L31" s="71"/>
      <c r="M31" s="71"/>
      <c r="R31" s="71"/>
      <c r="S31" s="71"/>
      <c r="T31" s="71"/>
    </row>
    <row r="32" spans="4:20" ht="12.75">
      <c r="D32" s="71"/>
      <c r="E32" s="71"/>
      <c r="F32" s="71"/>
      <c r="K32" s="71"/>
      <c r="L32" s="71"/>
      <c r="M32" s="71"/>
      <c r="R32" s="71"/>
      <c r="S32" s="71"/>
      <c r="T32" s="71"/>
    </row>
    <row r="33" spans="4:20" ht="12.75">
      <c r="D33" s="71"/>
      <c r="E33" s="71"/>
      <c r="F33" s="71"/>
      <c r="K33" s="71"/>
      <c r="L33" s="71"/>
      <c r="M33" s="71"/>
      <c r="R33" s="71"/>
      <c r="S33" s="71"/>
      <c r="T33" s="71"/>
    </row>
    <row r="34" spans="11:13" ht="12.75">
      <c r="K34" s="71"/>
      <c r="L34" s="71"/>
      <c r="M34" s="71"/>
    </row>
    <row r="35" spans="11:13" ht="12.75">
      <c r="K35" s="71"/>
      <c r="L35" s="71"/>
      <c r="M35" s="7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M82"/>
  <sheetViews>
    <sheetView zoomScale="90" zoomScaleNormal="90" zoomScalePageLayoutView="0" workbookViewId="0" topLeftCell="A1">
      <selection activeCell="E37" activeCellId="1" sqref="E25 E37"/>
    </sheetView>
  </sheetViews>
  <sheetFormatPr defaultColWidth="11.421875" defaultRowHeight="12.75"/>
  <cols>
    <col min="1" max="1" width="15.140625" style="0" customWidth="1"/>
    <col min="2" max="2" width="25.8515625" style="2" customWidth="1"/>
    <col min="3" max="3" width="30.00390625" style="12" customWidth="1"/>
    <col min="4" max="4" width="31.28125" style="12" customWidth="1"/>
    <col min="5" max="5" width="32.140625" style="12" customWidth="1"/>
    <col min="6" max="7" width="33.28125" style="12" customWidth="1"/>
    <col min="8" max="16384" width="11.421875" style="2" customWidth="1"/>
  </cols>
  <sheetData>
    <row r="1" spans="1:8" ht="15.75" customHeight="1">
      <c r="A1" s="163"/>
      <c r="B1" s="4"/>
      <c r="C1" s="11"/>
      <c r="D1" s="11"/>
      <c r="E1" s="11"/>
      <c r="F1" s="11"/>
      <c r="G1" s="11"/>
      <c r="H1" s="4"/>
    </row>
    <row r="2" spans="1:8" ht="15.75">
      <c r="A2" s="111"/>
      <c r="B2" s="4"/>
      <c r="C2" s="11"/>
      <c r="D2" s="11"/>
      <c r="E2" s="11"/>
      <c r="F2" s="11"/>
      <c r="G2" s="11"/>
      <c r="H2" s="4"/>
    </row>
    <row r="3" spans="1:8" ht="20.25">
      <c r="A3" s="112"/>
      <c r="B3" s="5" t="s">
        <v>3</v>
      </c>
      <c r="C3" s="13"/>
      <c r="D3" s="13"/>
      <c r="E3" s="13"/>
      <c r="F3" s="13"/>
      <c r="G3" s="13"/>
      <c r="H3" s="4"/>
    </row>
    <row r="4" spans="2:8" ht="15">
      <c r="B4" s="7" t="s">
        <v>57</v>
      </c>
      <c r="C4" s="13"/>
      <c r="D4" s="13"/>
      <c r="E4" s="13"/>
      <c r="F4" s="13"/>
      <c r="G4" s="13"/>
      <c r="H4" s="4"/>
    </row>
    <row r="5" spans="2:8" ht="15.75" thickBot="1">
      <c r="B5" s="4"/>
      <c r="C5" s="20"/>
      <c r="D5" s="21"/>
      <c r="E5" s="21"/>
      <c r="F5" s="21"/>
      <c r="G5" s="21"/>
      <c r="H5" s="4"/>
    </row>
    <row r="6" spans="2:8" ht="30.75" customHeight="1" thickBot="1">
      <c r="B6" s="96"/>
      <c r="C6" s="232" t="s">
        <v>31</v>
      </c>
      <c r="D6" s="233"/>
      <c r="E6" s="233"/>
      <c r="F6" s="233"/>
      <c r="G6" s="234"/>
      <c r="H6" s="4"/>
    </row>
    <row r="7" spans="2:8" ht="15.75" thickBot="1">
      <c r="B7" s="97" t="s">
        <v>5</v>
      </c>
      <c r="C7" s="98" t="s">
        <v>67</v>
      </c>
      <c r="D7" s="168" t="s">
        <v>53</v>
      </c>
      <c r="E7" s="99" t="s">
        <v>68</v>
      </c>
      <c r="F7" s="98" t="s">
        <v>54</v>
      </c>
      <c r="G7" s="98" t="s">
        <v>69</v>
      </c>
      <c r="H7" s="4"/>
    </row>
    <row r="8" spans="2:8" ht="12.75">
      <c r="B8" s="4"/>
      <c r="C8" s="11"/>
      <c r="D8" s="11"/>
      <c r="E8" s="11"/>
      <c r="F8" s="11"/>
      <c r="G8" s="11"/>
      <c r="H8" s="4"/>
    </row>
    <row r="9" spans="2:8" ht="13.5" thickBot="1">
      <c r="B9" s="6" t="s">
        <v>6</v>
      </c>
      <c r="C9" s="14"/>
      <c r="D9" s="14"/>
      <c r="E9" s="14"/>
      <c r="F9" s="14"/>
      <c r="G9" s="14"/>
      <c r="H9" s="4"/>
    </row>
    <row r="10" spans="2:8" ht="12.75">
      <c r="B10" s="78" t="s">
        <v>7</v>
      </c>
      <c r="C10" s="86"/>
      <c r="D10" s="104"/>
      <c r="E10" s="86"/>
      <c r="F10" s="105"/>
      <c r="G10" s="106"/>
      <c r="H10" s="4"/>
    </row>
    <row r="11" spans="2:8" ht="15">
      <c r="B11" s="79" t="s">
        <v>8</v>
      </c>
      <c r="C11" s="128">
        <v>0.003656693321896505</v>
      </c>
      <c r="D11" s="142">
        <v>0.031920315520170425</v>
      </c>
      <c r="E11" s="128">
        <v>0.02968012987778517</v>
      </c>
      <c r="F11" s="142">
        <v>0.029342294117647057</v>
      </c>
      <c r="G11" s="128">
        <v>0.0290475</v>
      </c>
      <c r="H11" s="4"/>
    </row>
    <row r="12" spans="2:8" ht="15">
      <c r="B12" s="79" t="s">
        <v>9</v>
      </c>
      <c r="C12" s="128">
        <v>0.003</v>
      </c>
      <c r="D12" s="142">
        <v>0.0322</v>
      </c>
      <c r="E12" s="128">
        <v>0.03</v>
      </c>
      <c r="F12" s="142">
        <v>0.029644000000000004</v>
      </c>
      <c r="G12" s="128">
        <v>0.029035</v>
      </c>
      <c r="H12" s="4"/>
    </row>
    <row r="13" spans="2:8" ht="15.75" thickBot="1">
      <c r="B13" s="79" t="s">
        <v>10</v>
      </c>
      <c r="C13" s="128">
        <v>0.0017000000000000001</v>
      </c>
      <c r="D13" s="142">
        <v>0.0287</v>
      </c>
      <c r="E13" s="128">
        <v>0.027999999999999997</v>
      </c>
      <c r="F13" s="142">
        <v>0.03</v>
      </c>
      <c r="G13" s="128">
        <v>0.03</v>
      </c>
      <c r="H13" s="4"/>
    </row>
    <row r="14" spans="2:8" ht="15">
      <c r="B14" s="78" t="s">
        <v>11</v>
      </c>
      <c r="C14" s="143"/>
      <c r="D14" s="144"/>
      <c r="E14" s="143"/>
      <c r="F14" s="144"/>
      <c r="G14" s="143"/>
      <c r="H14" s="4"/>
    </row>
    <row r="15" spans="2:8" ht="15">
      <c r="B15" s="79" t="s">
        <v>12</v>
      </c>
      <c r="C15" s="128">
        <v>0.0022916029855930427</v>
      </c>
      <c r="D15" s="142">
        <v>0.003577054070360174</v>
      </c>
      <c r="E15" s="128">
        <v>0.004106799643261804</v>
      </c>
      <c r="F15" s="142">
        <v>0.002942012427403163</v>
      </c>
      <c r="G15" s="128">
        <v>0.0028528152479103293</v>
      </c>
      <c r="H15" s="4"/>
    </row>
    <row r="16" spans="2:8" ht="15">
      <c r="B16" s="79" t="s">
        <v>13</v>
      </c>
      <c r="C16" s="128">
        <v>0.6266872236374822</v>
      </c>
      <c r="D16" s="142">
        <v>0.112061989741293</v>
      </c>
      <c r="E16" s="128">
        <v>0.1383686547253164</v>
      </c>
      <c r="F16" s="142">
        <v>0.10026524904996356</v>
      </c>
      <c r="G16" s="128">
        <v>0.09821207497754812</v>
      </c>
      <c r="H16" s="4"/>
    </row>
    <row r="17" spans="2:8" ht="15">
      <c r="B17" s="79" t="s">
        <v>14</v>
      </c>
      <c r="C17" s="128">
        <v>0.0015966588522519302</v>
      </c>
      <c r="D17" s="142">
        <v>0.0253</v>
      </c>
      <c r="E17" s="128">
        <v>0.021</v>
      </c>
      <c r="F17" s="142">
        <v>0.022799999999999997</v>
      </c>
      <c r="G17" s="128">
        <v>0.0213</v>
      </c>
      <c r="H17" s="4"/>
    </row>
    <row r="18" spans="2:8" ht="15.75" thickBot="1">
      <c r="B18" s="80" t="s">
        <v>15</v>
      </c>
      <c r="C18" s="131">
        <v>0.014499999999999999</v>
      </c>
      <c r="D18" s="145">
        <v>0.0421</v>
      </c>
      <c r="E18" s="131">
        <v>0.04019999999999999</v>
      </c>
      <c r="F18" s="145">
        <v>0.038</v>
      </c>
      <c r="G18" s="131">
        <v>0.038</v>
      </c>
      <c r="H18" s="4"/>
    </row>
    <row r="19" spans="2:8" ht="16.5" thickBot="1">
      <c r="B19" s="90" t="s">
        <v>16</v>
      </c>
      <c r="C19" s="87">
        <v>41</v>
      </c>
      <c r="D19" s="107">
        <v>39</v>
      </c>
      <c r="E19" s="87">
        <v>33</v>
      </c>
      <c r="F19" s="107">
        <v>34</v>
      </c>
      <c r="G19" s="87">
        <v>32</v>
      </c>
      <c r="H19" s="4"/>
    </row>
    <row r="20" spans="2:8" ht="12.75">
      <c r="B20" s="4"/>
      <c r="C20" s="22"/>
      <c r="D20" s="22"/>
      <c r="E20" s="22"/>
      <c r="F20" s="22"/>
      <c r="G20" s="22"/>
      <c r="H20" s="4"/>
    </row>
    <row r="21" spans="2:8" ht="13.5" thickBot="1">
      <c r="B21" s="6" t="s">
        <v>17</v>
      </c>
      <c r="C21" s="13"/>
      <c r="D21" s="13"/>
      <c r="E21" s="16"/>
      <c r="F21" s="17"/>
      <c r="G21" s="16"/>
      <c r="H21" s="9"/>
    </row>
    <row r="22" spans="2:8" ht="12.75">
      <c r="B22" s="78" t="s">
        <v>7</v>
      </c>
      <c r="C22" s="86"/>
      <c r="D22" s="104"/>
      <c r="E22" s="86"/>
      <c r="F22" s="105"/>
      <c r="G22" s="106"/>
      <c r="H22" s="4"/>
    </row>
    <row r="23" spans="2:8" ht="15">
      <c r="B23" s="79" t="s">
        <v>8</v>
      </c>
      <c r="C23" s="128">
        <v>0.003948017723880598</v>
      </c>
      <c r="D23" s="142">
        <v>0.0328248273480663</v>
      </c>
      <c r="E23" s="128">
        <v>0.0294076052432617</v>
      </c>
      <c r="F23" s="142">
        <v>0.028709857142857145</v>
      </c>
      <c r="G23" s="128">
        <v>0.028816923076923073</v>
      </c>
      <c r="H23" s="4"/>
    </row>
    <row r="24" spans="2:8" ht="15">
      <c r="B24" s="79" t="s">
        <v>9</v>
      </c>
      <c r="C24" s="128">
        <v>0.0034000000000000002</v>
      </c>
      <c r="D24" s="142">
        <v>0.03275</v>
      </c>
      <c r="E24" s="128">
        <v>0.0285</v>
      </c>
      <c r="F24" s="142">
        <v>0.029644000000000004</v>
      </c>
      <c r="G24" s="128">
        <v>0.03</v>
      </c>
      <c r="H24" s="4"/>
    </row>
    <row r="25" spans="2:8" ht="15.75" thickBot="1">
      <c r="B25" s="79" t="s">
        <v>10</v>
      </c>
      <c r="C25" s="128">
        <v>0.0034000000000000002</v>
      </c>
      <c r="D25" s="142">
        <v>0.0325</v>
      </c>
      <c r="E25" s="128"/>
      <c r="F25" s="142">
        <v>0.03</v>
      </c>
      <c r="G25" s="128">
        <v>0.03</v>
      </c>
      <c r="H25" s="4"/>
    </row>
    <row r="26" spans="2:8" ht="15">
      <c r="B26" s="78" t="s">
        <v>11</v>
      </c>
      <c r="C26" s="146"/>
      <c r="D26" s="169"/>
      <c r="E26" s="146"/>
      <c r="F26" s="169"/>
      <c r="G26" s="146"/>
      <c r="H26" s="4"/>
    </row>
    <row r="27" spans="2:8" ht="15">
      <c r="B27" s="79" t="s">
        <v>12</v>
      </c>
      <c r="C27" s="128">
        <v>0.0019234157233492635</v>
      </c>
      <c r="D27" s="142">
        <v>0.004165369652785016</v>
      </c>
      <c r="E27" s="128">
        <v>0.0056137487091875195</v>
      </c>
      <c r="F27" s="142">
        <v>0.002728545452381963</v>
      </c>
      <c r="G27" s="128">
        <v>0.002699099802450762</v>
      </c>
      <c r="H27" s="22"/>
    </row>
    <row r="28" spans="2:8" ht="15">
      <c r="B28" s="79" t="s">
        <v>13</v>
      </c>
      <c r="C28" s="128">
        <v>0.48718517946740464</v>
      </c>
      <c r="D28" s="142">
        <v>0.12689692495916194</v>
      </c>
      <c r="E28" s="128">
        <v>0.19089445273595762</v>
      </c>
      <c r="F28" s="142">
        <v>0.09503862867742656</v>
      </c>
      <c r="G28" s="128">
        <v>0.0936637057067426</v>
      </c>
      <c r="H28" s="4"/>
    </row>
    <row r="29" spans="2:8" ht="15">
      <c r="B29" s="79" t="s">
        <v>14</v>
      </c>
      <c r="C29" s="128">
        <v>0.002</v>
      </c>
      <c r="D29" s="142">
        <v>0.0253</v>
      </c>
      <c r="E29" s="128">
        <v>0.021</v>
      </c>
      <c r="F29" s="142">
        <v>0.022799999999999997</v>
      </c>
      <c r="G29" s="128">
        <v>0.0213</v>
      </c>
      <c r="H29" s="4"/>
    </row>
    <row r="30" spans="2:8" ht="15.75" thickBot="1">
      <c r="B30" s="80" t="s">
        <v>15</v>
      </c>
      <c r="C30" s="131">
        <v>0.01</v>
      </c>
      <c r="D30" s="145">
        <v>0.0421</v>
      </c>
      <c r="E30" s="131">
        <v>0.04019999999999999</v>
      </c>
      <c r="F30" s="145">
        <v>0.032</v>
      </c>
      <c r="G30" s="131">
        <v>0.032</v>
      </c>
      <c r="H30" s="4"/>
    </row>
    <row r="31" spans="2:8" ht="16.5" thickBot="1">
      <c r="B31" s="90" t="s">
        <v>16</v>
      </c>
      <c r="C31" s="87">
        <v>16</v>
      </c>
      <c r="D31" s="107">
        <v>16</v>
      </c>
      <c r="E31" s="87">
        <v>13</v>
      </c>
      <c r="F31" s="107">
        <v>14</v>
      </c>
      <c r="G31" s="87">
        <v>13</v>
      </c>
      <c r="H31" s="4"/>
    </row>
    <row r="32" spans="2:8" ht="12.75">
      <c r="B32" s="4"/>
      <c r="C32" s="11"/>
      <c r="D32" s="11"/>
      <c r="E32" s="15"/>
      <c r="F32" s="15"/>
      <c r="G32" s="15"/>
      <c r="H32" s="4"/>
    </row>
    <row r="33" spans="2:8" ht="13.5" thickBot="1">
      <c r="B33" s="6" t="s">
        <v>18</v>
      </c>
      <c r="C33" s="13"/>
      <c r="D33" s="13"/>
      <c r="E33" s="16"/>
      <c r="F33" s="17"/>
      <c r="G33" s="16"/>
      <c r="H33" s="9"/>
    </row>
    <row r="34" spans="2:8" ht="12.75">
      <c r="B34" s="78" t="s">
        <v>7</v>
      </c>
      <c r="C34" s="86"/>
      <c r="D34" s="104"/>
      <c r="E34" s="86"/>
      <c r="F34" s="105"/>
      <c r="G34" s="106"/>
      <c r="H34" s="4"/>
    </row>
    <row r="35" spans="2:8" ht="15">
      <c r="B35" s="79" t="s">
        <v>8</v>
      </c>
      <c r="C35" s="128">
        <v>0.003923953227955018</v>
      </c>
      <c r="D35" s="142">
        <v>0.0312515399854252</v>
      </c>
      <c r="E35" s="128">
        <v>0.029654578838040402</v>
      </c>
      <c r="F35" s="142">
        <v>0.028827272727272722</v>
      </c>
      <c r="G35" s="128">
        <v>0.028749999999999998</v>
      </c>
      <c r="H35" s="4"/>
    </row>
    <row r="36" spans="2:8" ht="15">
      <c r="B36" s="79" t="s">
        <v>9</v>
      </c>
      <c r="C36" s="128">
        <v>0.0027513919634152284</v>
      </c>
      <c r="D36" s="142">
        <v>0.0311700198105276</v>
      </c>
      <c r="E36" s="128">
        <v>0.03</v>
      </c>
      <c r="F36" s="142">
        <v>0.028999999999999998</v>
      </c>
      <c r="G36" s="128">
        <v>0.028999999999999998</v>
      </c>
      <c r="H36" s="4"/>
    </row>
    <row r="37" spans="2:8" ht="15.75" thickBot="1">
      <c r="B37" s="79" t="s">
        <v>10</v>
      </c>
      <c r="C37" s="128">
        <v>0.0026</v>
      </c>
      <c r="D37" s="142">
        <v>0.028999999999999998</v>
      </c>
      <c r="E37" s="128"/>
      <c r="F37" s="142">
        <v>0.03</v>
      </c>
      <c r="G37" s="128">
        <v>0.03</v>
      </c>
      <c r="H37" s="4"/>
    </row>
    <row r="38" spans="2:8" ht="15">
      <c r="B38" s="78" t="s">
        <v>11</v>
      </c>
      <c r="C38" s="143"/>
      <c r="D38" s="144"/>
      <c r="E38" s="143"/>
      <c r="F38" s="144"/>
      <c r="G38" s="143"/>
      <c r="H38" s="4"/>
    </row>
    <row r="39" spans="2:8" ht="15">
      <c r="B39" s="79" t="s">
        <v>12</v>
      </c>
      <c r="C39" s="128">
        <v>0.003308366182612197</v>
      </c>
      <c r="D39" s="142">
        <v>0.003165917007762676</v>
      </c>
      <c r="E39" s="128">
        <v>0.0031117074539498283</v>
      </c>
      <c r="F39" s="142">
        <v>0.0021941243853031245</v>
      </c>
      <c r="G39" s="128">
        <v>0.002491429754623281</v>
      </c>
      <c r="H39" s="4"/>
    </row>
    <row r="40" spans="2:8" ht="15">
      <c r="B40" s="79" t="s">
        <v>13</v>
      </c>
      <c r="C40" s="128">
        <v>0.8431206975258377</v>
      </c>
      <c r="D40" s="142">
        <v>0.10130435201718593</v>
      </c>
      <c r="E40" s="128">
        <v>0.1049317702653791</v>
      </c>
      <c r="F40" s="142">
        <v>0.07611279797645655</v>
      </c>
      <c r="G40" s="128">
        <v>0.08665842624776629</v>
      </c>
      <c r="H40" s="4"/>
    </row>
    <row r="41" spans="2:8" ht="15">
      <c r="B41" s="79" t="s">
        <v>14</v>
      </c>
      <c r="C41" s="128">
        <v>0.0017000000000000001</v>
      </c>
      <c r="D41" s="142">
        <v>0.0253</v>
      </c>
      <c r="E41" s="128">
        <v>0.023799999999999998</v>
      </c>
      <c r="F41" s="142">
        <v>0.023700000000000002</v>
      </c>
      <c r="G41" s="128">
        <v>0.0233</v>
      </c>
      <c r="H41" s="4"/>
    </row>
    <row r="42" spans="2:8" ht="15.75" thickBot="1">
      <c r="B42" s="80" t="s">
        <v>15</v>
      </c>
      <c r="C42" s="131">
        <v>0.014499999999999999</v>
      </c>
      <c r="D42" s="145">
        <v>0.036000000000000004</v>
      </c>
      <c r="E42" s="131">
        <v>0.035</v>
      </c>
      <c r="F42" s="145">
        <v>0.0322</v>
      </c>
      <c r="G42" s="131">
        <v>0.033</v>
      </c>
      <c r="H42" s="4"/>
    </row>
    <row r="43" spans="2:8" ht="16.5" thickBot="1">
      <c r="B43" s="90" t="s">
        <v>16</v>
      </c>
      <c r="C43" s="87">
        <v>13</v>
      </c>
      <c r="D43" s="107">
        <v>13</v>
      </c>
      <c r="E43" s="87">
        <v>11</v>
      </c>
      <c r="F43" s="107">
        <v>11</v>
      </c>
      <c r="G43" s="87">
        <v>10</v>
      </c>
      <c r="H43" s="4"/>
    </row>
    <row r="44" spans="2:8" ht="15.75">
      <c r="B44" s="108"/>
      <c r="C44" s="110"/>
      <c r="D44" s="110"/>
      <c r="E44" s="110"/>
      <c r="F44" s="110"/>
      <c r="G44" s="170"/>
      <c r="H44" s="4"/>
    </row>
    <row r="45" spans="2:8" ht="13.5" thickBot="1">
      <c r="B45" s="6" t="s">
        <v>19</v>
      </c>
      <c r="C45" s="13"/>
      <c r="D45" s="13"/>
      <c r="E45" s="16"/>
      <c r="F45" s="17"/>
      <c r="G45" s="16"/>
      <c r="H45" s="9"/>
    </row>
    <row r="46" spans="2:8" ht="12.75">
      <c r="B46" s="78" t="s">
        <v>7</v>
      </c>
      <c r="C46" s="86"/>
      <c r="D46" s="104"/>
      <c r="E46" s="86"/>
      <c r="F46" s="105"/>
      <c r="G46" s="106"/>
      <c r="H46" s="4"/>
    </row>
    <row r="47" spans="2:8" ht="15">
      <c r="B47" s="79" t="s">
        <v>8</v>
      </c>
      <c r="C47" s="128">
        <v>0.0029787292210209943</v>
      </c>
      <c r="D47" s="142">
        <v>0.031342504790705814</v>
      </c>
      <c r="E47" s="128">
        <v>0.03010500562067379</v>
      </c>
      <c r="F47" s="142">
        <v>0.030955555555555556</v>
      </c>
      <c r="G47" s="128">
        <v>0.029711111111111115</v>
      </c>
      <c r="H47" s="4"/>
    </row>
    <row r="48" spans="2:8" ht="15">
      <c r="B48" s="79" t="s">
        <v>9</v>
      </c>
      <c r="C48" s="128">
        <v>0.0026</v>
      </c>
      <c r="D48" s="142">
        <v>0.032</v>
      </c>
      <c r="E48" s="128">
        <v>0.03</v>
      </c>
      <c r="F48" s="142">
        <v>0.03</v>
      </c>
      <c r="G48" s="128">
        <v>0.027999999999999997</v>
      </c>
      <c r="H48" s="4"/>
    </row>
    <row r="49" spans="2:8" ht="15.75" thickBot="1">
      <c r="B49" s="79" t="s">
        <v>10</v>
      </c>
      <c r="C49" s="128">
        <v>0.0017000000000000001</v>
      </c>
      <c r="D49" s="142">
        <v>0.0287</v>
      </c>
      <c r="E49" s="128">
        <v>0.027999999999999997</v>
      </c>
      <c r="F49" s="142">
        <v>0.027999999999999997</v>
      </c>
      <c r="G49" s="128">
        <v>0.0278</v>
      </c>
      <c r="H49" s="4"/>
    </row>
    <row r="50" spans="2:13" ht="15">
      <c r="B50" s="78" t="s">
        <v>11</v>
      </c>
      <c r="C50" s="143"/>
      <c r="D50" s="144"/>
      <c r="E50" s="143"/>
      <c r="F50" s="144"/>
      <c r="G50" s="143"/>
      <c r="H50"/>
      <c r="I50"/>
      <c r="J50"/>
      <c r="K50"/>
      <c r="L50"/>
      <c r="M50"/>
    </row>
    <row r="51" spans="2:13" ht="15">
      <c r="B51" s="79" t="s">
        <v>12</v>
      </c>
      <c r="C51" s="128">
        <v>0.0011839572691048988</v>
      </c>
      <c r="D51" s="142">
        <v>0.0030449915532625525</v>
      </c>
      <c r="E51" s="128">
        <v>0.002786373460939618</v>
      </c>
      <c r="F51" s="142">
        <v>0.003687177481187715</v>
      </c>
      <c r="G51" s="128">
        <v>0.0035963330089288335</v>
      </c>
      <c r="H51"/>
      <c r="I51"/>
      <c r="J51"/>
      <c r="K51"/>
      <c r="L51"/>
      <c r="M51"/>
    </row>
    <row r="52" spans="2:13" ht="15">
      <c r="B52" s="79" t="s">
        <v>13</v>
      </c>
      <c r="C52" s="128">
        <v>0.3974705927446079</v>
      </c>
      <c r="D52" s="142">
        <v>0.09715214446311587</v>
      </c>
      <c r="E52" s="128">
        <v>0.09255515498147432</v>
      </c>
      <c r="F52" s="142">
        <v>0.11911197893284076</v>
      </c>
      <c r="G52" s="128">
        <v>0.1210433697844409</v>
      </c>
      <c r="H52"/>
      <c r="I52"/>
      <c r="J52"/>
      <c r="K52"/>
      <c r="L52"/>
      <c r="M52"/>
    </row>
    <row r="53" spans="2:13" ht="15">
      <c r="B53" s="79" t="s">
        <v>14</v>
      </c>
      <c r="C53" s="128">
        <v>0.0015966588522519302</v>
      </c>
      <c r="D53" s="142">
        <v>0.0256</v>
      </c>
      <c r="E53" s="128">
        <v>0.0256</v>
      </c>
      <c r="F53" s="142">
        <v>0.0271</v>
      </c>
      <c r="G53" s="128">
        <v>0.0273</v>
      </c>
      <c r="H53"/>
      <c r="I53"/>
      <c r="J53"/>
      <c r="K53"/>
      <c r="L53"/>
      <c r="M53"/>
    </row>
    <row r="54" spans="2:13" ht="15.75" thickBot="1">
      <c r="B54" s="80" t="s">
        <v>15</v>
      </c>
      <c r="C54" s="131">
        <v>0.0048</v>
      </c>
      <c r="D54" s="145">
        <v>0.035</v>
      </c>
      <c r="E54" s="131">
        <v>0.034</v>
      </c>
      <c r="F54" s="145">
        <v>0.038</v>
      </c>
      <c r="G54" s="131">
        <v>0.038</v>
      </c>
      <c r="H54"/>
      <c r="I54"/>
      <c r="J54"/>
      <c r="K54"/>
      <c r="L54"/>
      <c r="M54"/>
    </row>
    <row r="55" spans="2:13" ht="17.25" customHeight="1" thickBot="1">
      <c r="B55" s="90" t="s">
        <v>16</v>
      </c>
      <c r="C55" s="87">
        <v>12</v>
      </c>
      <c r="D55" s="107">
        <v>10</v>
      </c>
      <c r="E55" s="87">
        <v>9</v>
      </c>
      <c r="F55" s="107">
        <v>9</v>
      </c>
      <c r="G55" s="87">
        <v>9</v>
      </c>
      <c r="H55"/>
      <c r="I55"/>
      <c r="J55"/>
      <c r="K55"/>
      <c r="L55"/>
      <c r="M55"/>
    </row>
    <row r="56" spans="2:13" ht="12.75">
      <c r="B56" s="24"/>
      <c r="C56" s="25"/>
      <c r="D56" s="25"/>
      <c r="E56" s="25"/>
      <c r="F56" s="25"/>
      <c r="G56" s="25"/>
      <c r="H56"/>
      <c r="I56"/>
      <c r="J56"/>
      <c r="K56"/>
      <c r="L56"/>
      <c r="M56"/>
    </row>
    <row r="57" spans="1:13" s="32" customFormat="1" ht="14.25">
      <c r="A57" s="28"/>
      <c r="B57" s="73" t="s">
        <v>70</v>
      </c>
      <c r="C57" s="31"/>
      <c r="D57" s="31"/>
      <c r="E57" s="31"/>
      <c r="F57" s="31"/>
      <c r="G57" s="31"/>
      <c r="H57" s="28"/>
      <c r="I57" s="28"/>
      <c r="J57" s="28"/>
      <c r="K57" s="28"/>
      <c r="L57" s="28"/>
      <c r="M57" s="28"/>
    </row>
    <row r="58" spans="1:13" s="32" customFormat="1" ht="14.25">
      <c r="A58" s="28"/>
      <c r="B58" s="29"/>
      <c r="C58" s="31"/>
      <c r="D58" s="31"/>
      <c r="E58" s="31"/>
      <c r="F58" s="31"/>
      <c r="G58" s="31"/>
      <c r="H58" s="28"/>
      <c r="I58" s="28"/>
      <c r="J58" s="28"/>
      <c r="K58" s="28"/>
      <c r="L58" s="28"/>
      <c r="M58" s="28"/>
    </row>
    <row r="59" spans="2:13" ht="14.25">
      <c r="B59" s="26"/>
      <c r="C59" s="27"/>
      <c r="D59" s="27"/>
      <c r="E59" s="27"/>
      <c r="F59" s="27"/>
      <c r="G59" s="27"/>
      <c r="H59"/>
      <c r="I59"/>
      <c r="J59"/>
      <c r="K59"/>
      <c r="L59"/>
      <c r="M59"/>
    </row>
    <row r="60" spans="2:13" ht="14.25">
      <c r="B60" s="10"/>
      <c r="H60"/>
      <c r="I60"/>
      <c r="J60"/>
      <c r="K60"/>
      <c r="L60"/>
      <c r="M60"/>
    </row>
    <row r="61" spans="2:13" ht="12.75">
      <c r="B61" s="4"/>
      <c r="C61" s="160">
        <v>0</v>
      </c>
      <c r="D61" s="160">
        <v>0</v>
      </c>
      <c r="E61" s="160">
        <v>0</v>
      </c>
      <c r="F61" s="160">
        <v>0</v>
      </c>
      <c r="G61" s="160">
        <v>0</v>
      </c>
      <c r="H61"/>
      <c r="I61"/>
      <c r="J61"/>
      <c r="K61"/>
      <c r="L61"/>
      <c r="M61"/>
    </row>
    <row r="62" spans="2:7" ht="12.75">
      <c r="B62" s="34"/>
      <c r="C62" s="34"/>
      <c r="D62" s="34"/>
      <c r="E62" s="34"/>
      <c r="F62" s="34"/>
      <c r="G62" s="34"/>
    </row>
    <row r="66" spans="1:13" s="12" customFormat="1" ht="12.75">
      <c r="A66"/>
      <c r="B66" s="4"/>
      <c r="H66" s="2"/>
      <c r="I66" s="2"/>
      <c r="J66" s="2"/>
      <c r="K66" s="2"/>
      <c r="L66" s="2"/>
      <c r="M66" s="2"/>
    </row>
    <row r="67" spans="1:13" s="12" customFormat="1" ht="12.75">
      <c r="A67"/>
      <c r="B67" s="34"/>
      <c r="H67" s="2"/>
      <c r="I67" s="2"/>
      <c r="J67" s="2"/>
      <c r="K67" s="2"/>
      <c r="L67" s="2"/>
      <c r="M67" s="2"/>
    </row>
    <row r="71" spans="1:13" s="12" customFormat="1" ht="12.75">
      <c r="A71"/>
      <c r="B71" s="4"/>
      <c r="H71" s="2"/>
      <c r="I71" s="2"/>
      <c r="J71" s="2"/>
      <c r="K71" s="2"/>
      <c r="L71" s="2"/>
      <c r="M71" s="2"/>
    </row>
    <row r="72" spans="1:13" s="12" customFormat="1" ht="12.75">
      <c r="A72"/>
      <c r="B72" s="34"/>
      <c r="H72" s="2"/>
      <c r="I72" s="2"/>
      <c r="J72" s="2"/>
      <c r="K72" s="2"/>
      <c r="L72" s="2"/>
      <c r="M72" s="2"/>
    </row>
    <row r="74" spans="1:13" s="12" customFormat="1" ht="12.75">
      <c r="A74"/>
      <c r="B74" s="74"/>
      <c r="H74" s="2"/>
      <c r="I74" s="2"/>
      <c r="J74" s="2"/>
      <c r="K74" s="2"/>
      <c r="L74" s="2"/>
      <c r="M74" s="2"/>
    </row>
    <row r="75" spans="1:13" s="12" customFormat="1" ht="12.75">
      <c r="A75"/>
      <c r="B75" s="74"/>
      <c r="H75" s="2"/>
      <c r="I75" s="2"/>
      <c r="J75" s="2"/>
      <c r="K75" s="2"/>
      <c r="L75" s="2"/>
      <c r="M75" s="2"/>
    </row>
    <row r="76" spans="1:13" s="12" customFormat="1" ht="14.25">
      <c r="A76"/>
      <c r="B76" s="75"/>
      <c r="H76" s="2"/>
      <c r="I76" s="2"/>
      <c r="J76" s="2"/>
      <c r="K76" s="2"/>
      <c r="L76" s="2"/>
      <c r="M76" s="2"/>
    </row>
    <row r="77" spans="1:13" s="12" customFormat="1" ht="12.75">
      <c r="A77"/>
      <c r="B77" s="74"/>
      <c r="H77" s="2"/>
      <c r="I77" s="2"/>
      <c r="J77" s="2"/>
      <c r="K77" s="2"/>
      <c r="L77" s="2"/>
      <c r="M77" s="2"/>
    </row>
    <row r="79" spans="1:13" s="12" customFormat="1" ht="14.25">
      <c r="A79"/>
      <c r="B79" s="10"/>
      <c r="H79" s="2"/>
      <c r="I79" s="2"/>
      <c r="J79" s="2"/>
      <c r="K79" s="2"/>
      <c r="L79" s="2"/>
      <c r="M79" s="2"/>
    </row>
    <row r="82" spans="1:13" s="12" customFormat="1" ht="14.25">
      <c r="A82"/>
      <c r="B82" s="10"/>
      <c r="H82" s="2"/>
      <c r="I82" s="2"/>
      <c r="J82" s="2"/>
      <c r="K82" s="2"/>
      <c r="L82" s="2"/>
      <c r="M82" s="2"/>
    </row>
  </sheetData>
  <sheetProtection/>
  <mergeCells count="1">
    <mergeCell ref="C6:G6"/>
  </mergeCells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T84"/>
  <sheetViews>
    <sheetView zoomScale="90" zoomScaleNormal="90" zoomScalePageLayoutView="0" workbookViewId="0" topLeftCell="A1">
      <selection activeCell="J37" sqref="J37"/>
    </sheetView>
  </sheetViews>
  <sheetFormatPr defaultColWidth="11.421875" defaultRowHeight="12.75"/>
  <cols>
    <col min="1" max="1" width="15.140625" style="0" customWidth="1"/>
    <col min="2" max="2" width="25.8515625" style="2" customWidth="1"/>
    <col min="3" max="3" width="20.00390625" style="2" bestFit="1" customWidth="1"/>
    <col min="4" max="4" width="14.140625" style="2" customWidth="1"/>
    <col min="5" max="5" width="21.57421875" style="2" customWidth="1"/>
    <col min="6" max="6" width="10.57421875" style="2" customWidth="1"/>
    <col min="7" max="7" width="26.00390625" style="2" bestFit="1" customWidth="1"/>
    <col min="8" max="8" width="8.7109375" style="2" customWidth="1"/>
    <col min="9" max="9" width="27.00390625" style="12" customWidth="1"/>
    <col min="10" max="10" width="30.7109375" style="12" customWidth="1"/>
    <col min="11" max="12" width="11.421875" style="2" customWidth="1"/>
    <col min="13" max="13" width="17.00390625" style="2" bestFit="1" customWidth="1"/>
    <col min="14" max="16384" width="11.421875" style="2" customWidth="1"/>
  </cols>
  <sheetData>
    <row r="1" spans="1:13" ht="15.75" customHeight="1">
      <c r="A1" s="223"/>
      <c r="B1" s="4"/>
      <c r="C1" s="4"/>
      <c r="D1" s="4"/>
      <c r="E1" s="4"/>
      <c r="F1" s="4"/>
      <c r="G1" s="4"/>
      <c r="H1" s="4"/>
      <c r="I1" s="11"/>
      <c r="J1" s="11"/>
      <c r="K1" s="4"/>
      <c r="L1" s="224"/>
      <c r="M1" s="164"/>
    </row>
    <row r="2" spans="1:13" ht="15">
      <c r="A2" s="28"/>
      <c r="B2" s="4"/>
      <c r="C2" s="4"/>
      <c r="D2" s="4"/>
      <c r="E2" s="4"/>
      <c r="F2" s="4"/>
      <c r="G2" s="4"/>
      <c r="H2" s="4"/>
      <c r="I2" s="11"/>
      <c r="J2" s="11"/>
      <c r="K2" s="4"/>
      <c r="L2" s="224"/>
      <c r="M2" s="165"/>
    </row>
    <row r="3" spans="1:13" ht="20.25">
      <c r="A3" s="227"/>
      <c r="B3" s="5" t="s">
        <v>3</v>
      </c>
      <c r="C3" s="6"/>
      <c r="D3" s="6"/>
      <c r="E3" s="6"/>
      <c r="F3" s="6"/>
      <c r="G3" s="6"/>
      <c r="H3" s="6"/>
      <c r="I3" s="14"/>
      <c r="J3" s="14"/>
      <c r="K3" s="4"/>
      <c r="L3" s="224"/>
      <c r="M3" s="165"/>
    </row>
    <row r="4" spans="2:13" ht="15">
      <c r="B4" s="7" t="s">
        <v>57</v>
      </c>
      <c r="C4" s="6"/>
      <c r="D4" s="6"/>
      <c r="E4" s="6"/>
      <c r="F4" s="6"/>
      <c r="G4" s="6"/>
      <c r="H4" s="6"/>
      <c r="I4" s="14"/>
      <c r="J4" s="14"/>
      <c r="K4" s="4"/>
      <c r="L4" s="4"/>
      <c r="M4" s="4"/>
    </row>
    <row r="5" spans="2:13" ht="15.75" customHeight="1" thickBot="1">
      <c r="B5" s="4"/>
      <c r="C5" s="4"/>
      <c r="D5" s="4"/>
      <c r="E5" s="4"/>
      <c r="F5" s="4"/>
      <c r="G5" s="4"/>
      <c r="H5" s="4"/>
      <c r="I5" s="11"/>
      <c r="J5" s="11"/>
      <c r="K5" s="4"/>
      <c r="L5" s="4"/>
      <c r="M5" s="4"/>
    </row>
    <row r="6" spans="2:13" ht="32.25" customHeight="1" thickBot="1">
      <c r="B6" s="96"/>
      <c r="C6" s="229" t="s">
        <v>35</v>
      </c>
      <c r="D6" s="230"/>
      <c r="E6" s="230"/>
      <c r="F6" s="230"/>
      <c r="G6" s="230"/>
      <c r="H6" s="230"/>
      <c r="I6" s="230"/>
      <c r="J6" s="231"/>
      <c r="K6" s="4"/>
      <c r="L6" s="4"/>
      <c r="M6" s="4"/>
    </row>
    <row r="7" spans="2:13" ht="15.75" thickBot="1">
      <c r="B7" s="97" t="s">
        <v>5</v>
      </c>
      <c r="C7" s="241" t="s">
        <v>73</v>
      </c>
      <c r="D7" s="242"/>
      <c r="E7" s="101" t="s">
        <v>51</v>
      </c>
      <c r="F7" s="101"/>
      <c r="G7" s="101" t="s">
        <v>74</v>
      </c>
      <c r="H7" s="172"/>
      <c r="I7" s="98" t="s">
        <v>52</v>
      </c>
      <c r="J7" s="98" t="s">
        <v>75</v>
      </c>
      <c r="K7" s="4"/>
      <c r="L7" s="4"/>
      <c r="M7" s="173"/>
    </row>
    <row r="8" spans="2:13" ht="12.75">
      <c r="B8" s="4"/>
      <c r="C8" s="4"/>
      <c r="D8" s="4"/>
      <c r="E8" s="4"/>
      <c r="F8" s="4"/>
      <c r="G8" s="4"/>
      <c r="H8" s="4"/>
      <c r="I8" s="15"/>
      <c r="J8" s="104"/>
      <c r="K8" s="4"/>
      <c r="L8" s="4"/>
      <c r="M8" s="4"/>
    </row>
    <row r="9" spans="2:13" ht="13.5" thickBot="1">
      <c r="B9" s="6" t="s">
        <v>6</v>
      </c>
      <c r="C9" s="8"/>
      <c r="D9" s="8"/>
      <c r="E9" s="8"/>
      <c r="F9" s="8"/>
      <c r="G9" s="8"/>
      <c r="H9" s="8"/>
      <c r="I9" s="174"/>
      <c r="J9" s="174"/>
      <c r="K9" s="4"/>
      <c r="L9" s="4"/>
      <c r="M9" s="159"/>
    </row>
    <row r="10" spans="2:13" ht="12.75">
      <c r="B10" s="78" t="s">
        <v>7</v>
      </c>
      <c r="C10" s="175"/>
      <c r="D10" s="176" t="s">
        <v>32</v>
      </c>
      <c r="E10" s="177"/>
      <c r="F10" s="177" t="s">
        <v>33</v>
      </c>
      <c r="G10" s="175"/>
      <c r="H10" s="178" t="s">
        <v>34</v>
      </c>
      <c r="I10" s="104"/>
      <c r="J10" s="86"/>
      <c r="K10" s="4"/>
      <c r="L10" s="4"/>
      <c r="M10" s="4"/>
    </row>
    <row r="11" spans="2:13" ht="15">
      <c r="B11" s="79" t="s">
        <v>8</v>
      </c>
      <c r="C11" s="179">
        <v>2585.542012195122</v>
      </c>
      <c r="D11" s="180">
        <v>0.3155832191170507</v>
      </c>
      <c r="E11" s="181">
        <v>2486.6643902439027</v>
      </c>
      <c r="F11" s="182">
        <v>0.03937553407116634</v>
      </c>
      <c r="G11" s="179">
        <v>2453.346923076923</v>
      </c>
      <c r="H11" s="180">
        <v>-0.040758322062205976</v>
      </c>
      <c r="I11" s="113">
        <v>2464.115641025641</v>
      </c>
      <c r="J11" s="114">
        <v>2448.575</v>
      </c>
      <c r="K11" s="4"/>
      <c r="L11" s="183"/>
      <c r="M11" s="184"/>
    </row>
    <row r="12" spans="2:13" ht="15">
      <c r="B12" s="79" t="s">
        <v>9</v>
      </c>
      <c r="C12" s="179">
        <v>2600</v>
      </c>
      <c r="D12" s="185"/>
      <c r="E12" s="181">
        <v>2450</v>
      </c>
      <c r="F12" s="186"/>
      <c r="G12" s="179">
        <v>2400</v>
      </c>
      <c r="H12" s="185"/>
      <c r="I12" s="113">
        <v>2450</v>
      </c>
      <c r="J12" s="114">
        <v>2437.5</v>
      </c>
      <c r="K12" s="4"/>
      <c r="L12" s="183"/>
      <c r="M12" s="184"/>
    </row>
    <row r="13" spans="2:13" ht="15.75" thickBot="1">
      <c r="B13" s="79" t="s">
        <v>10</v>
      </c>
      <c r="C13" s="179">
        <v>2600</v>
      </c>
      <c r="D13" s="185"/>
      <c r="E13" s="181">
        <v>2400</v>
      </c>
      <c r="F13" s="186"/>
      <c r="G13" s="179">
        <v>2400</v>
      </c>
      <c r="H13" s="185"/>
      <c r="I13" s="113">
        <v>2300</v>
      </c>
      <c r="J13" s="114">
        <v>2000</v>
      </c>
      <c r="K13" s="4"/>
      <c r="L13" s="183"/>
      <c r="M13" s="184"/>
    </row>
    <row r="14" spans="2:13" ht="15">
      <c r="B14" s="78" t="s">
        <v>11</v>
      </c>
      <c r="C14" s="187"/>
      <c r="D14" s="188"/>
      <c r="E14" s="189"/>
      <c r="F14" s="189"/>
      <c r="G14" s="187"/>
      <c r="H14" s="188"/>
      <c r="I14" s="190"/>
      <c r="J14" s="191"/>
      <c r="K14" s="4"/>
      <c r="L14" s="32"/>
      <c r="M14" s="184"/>
    </row>
    <row r="15" spans="2:13" ht="15">
      <c r="B15" s="79" t="s">
        <v>12</v>
      </c>
      <c r="C15" s="179">
        <v>50.050210374244145</v>
      </c>
      <c r="D15" s="185"/>
      <c r="E15" s="181">
        <v>160.03870153885873</v>
      </c>
      <c r="F15" s="186"/>
      <c r="G15" s="179">
        <v>175.77646218622252</v>
      </c>
      <c r="H15" s="185"/>
      <c r="I15" s="113">
        <v>210.51308613899158</v>
      </c>
      <c r="J15" s="114">
        <v>266.7336492511905</v>
      </c>
      <c r="K15" s="4"/>
      <c r="L15" s="183"/>
      <c r="M15" s="184"/>
    </row>
    <row r="16" spans="2:13" ht="15">
      <c r="B16" s="79" t="s">
        <v>13</v>
      </c>
      <c r="C16" s="192">
        <v>0.01935772466205319</v>
      </c>
      <c r="D16" s="193"/>
      <c r="E16" s="194">
        <v>0.06435878607774709</v>
      </c>
      <c r="F16" s="195"/>
      <c r="G16" s="192">
        <v>0.0716476176005994</v>
      </c>
      <c r="H16" s="196"/>
      <c r="I16" s="161">
        <v>0.08543149624721734</v>
      </c>
      <c r="J16" s="162">
        <v>0.10893423695463302</v>
      </c>
      <c r="K16" s="4"/>
      <c r="L16" s="183"/>
      <c r="M16" s="184"/>
    </row>
    <row r="17" spans="2:13" ht="15">
      <c r="B17" s="79" t="s">
        <v>14</v>
      </c>
      <c r="C17" s="179">
        <v>2496.63</v>
      </c>
      <c r="D17" s="185"/>
      <c r="E17" s="181">
        <v>2200</v>
      </c>
      <c r="F17" s="186"/>
      <c r="G17" s="179">
        <v>2000</v>
      </c>
      <c r="H17" s="185"/>
      <c r="I17" s="113">
        <v>2000</v>
      </c>
      <c r="J17" s="114">
        <v>2000</v>
      </c>
      <c r="K17" s="4"/>
      <c r="L17" s="183"/>
      <c r="M17" s="184"/>
    </row>
    <row r="18" spans="2:13" ht="15.75" thickBot="1">
      <c r="B18" s="80" t="s">
        <v>15</v>
      </c>
      <c r="C18" s="197">
        <v>2680</v>
      </c>
      <c r="D18" s="198"/>
      <c r="E18" s="199">
        <v>2850</v>
      </c>
      <c r="F18" s="200"/>
      <c r="G18" s="197">
        <v>2800</v>
      </c>
      <c r="H18" s="198"/>
      <c r="I18" s="115">
        <v>3000</v>
      </c>
      <c r="J18" s="116">
        <v>3000</v>
      </c>
      <c r="K18" s="4"/>
      <c r="L18" s="183"/>
      <c r="M18" s="184"/>
    </row>
    <row r="19" spans="2:13" ht="16.5" thickBot="1">
      <c r="B19" s="90" t="s">
        <v>16</v>
      </c>
      <c r="C19" s="235">
        <v>41</v>
      </c>
      <c r="D19" s="236"/>
      <c r="E19" s="237">
        <v>41</v>
      </c>
      <c r="F19" s="237"/>
      <c r="G19" s="235">
        <v>39</v>
      </c>
      <c r="H19" s="236"/>
      <c r="I19" s="107">
        <v>39</v>
      </c>
      <c r="J19" s="87">
        <v>36</v>
      </c>
      <c r="K19" s="4"/>
      <c r="L19" s="28"/>
      <c r="M19" s="184"/>
    </row>
    <row r="20" spans="2:13" ht="12.75">
      <c r="B20" s="4"/>
      <c r="C20" s="22"/>
      <c r="D20" s="22"/>
      <c r="E20" s="22"/>
      <c r="F20" s="22"/>
      <c r="G20" s="22"/>
      <c r="H20" s="22"/>
      <c r="I20" s="22"/>
      <c r="J20" s="22"/>
      <c r="K20" s="4"/>
      <c r="L20" s="24"/>
      <c r="M20" s="202"/>
    </row>
    <row r="21" spans="2:13" ht="13.5" thickBot="1">
      <c r="B21" s="6" t="s">
        <v>17</v>
      </c>
      <c r="C21" s="203"/>
      <c r="D21" s="203"/>
      <c r="E21" s="203"/>
      <c r="F21" s="203"/>
      <c r="G21" s="203"/>
      <c r="H21" s="203"/>
      <c r="I21" s="17"/>
      <c r="J21" s="16"/>
      <c r="K21" s="9"/>
      <c r="L21" s="24"/>
      <c r="M21" s="202"/>
    </row>
    <row r="22" spans="2:13" ht="12.75">
      <c r="B22" s="78" t="s">
        <v>7</v>
      </c>
      <c r="C22" s="175"/>
      <c r="D22" s="176" t="s">
        <v>32</v>
      </c>
      <c r="E22" s="177"/>
      <c r="F22" s="177" t="s">
        <v>33</v>
      </c>
      <c r="G22" s="175"/>
      <c r="H22" s="178" t="s">
        <v>34</v>
      </c>
      <c r="I22" s="104"/>
      <c r="J22" s="86"/>
      <c r="K22" s="4"/>
      <c r="L22" s="24"/>
      <c r="M22" s="202"/>
    </row>
    <row r="23" spans="2:13" ht="15">
      <c r="B23" s="79" t="s">
        <v>8</v>
      </c>
      <c r="C23" s="179">
        <v>2563.39</v>
      </c>
      <c r="D23" s="180">
        <v>0.30431176602283605</v>
      </c>
      <c r="E23" s="181">
        <v>2465.529411764706</v>
      </c>
      <c r="F23" s="182">
        <v>0.030541539572116472</v>
      </c>
      <c r="G23" s="179">
        <v>2444.21875</v>
      </c>
      <c r="H23" s="180">
        <v>-0.04432737459874336</v>
      </c>
      <c r="I23" s="113">
        <v>2440.1875</v>
      </c>
      <c r="J23" s="114">
        <v>2389.5</v>
      </c>
      <c r="K23" s="4"/>
      <c r="L23" s="183"/>
      <c r="M23" s="184"/>
    </row>
    <row r="24" spans="2:13" ht="15">
      <c r="B24" s="79" t="s">
        <v>9</v>
      </c>
      <c r="C24" s="179">
        <v>2560</v>
      </c>
      <c r="D24" s="185"/>
      <c r="E24" s="181">
        <v>2450</v>
      </c>
      <c r="F24" s="186"/>
      <c r="G24" s="179">
        <v>2450</v>
      </c>
      <c r="H24" s="185"/>
      <c r="I24" s="113">
        <v>2432.5</v>
      </c>
      <c r="J24" s="114">
        <v>2385</v>
      </c>
      <c r="K24" s="4"/>
      <c r="L24" s="183"/>
      <c r="M24" s="184"/>
    </row>
    <row r="25" spans="2:13" ht="15.75" thickBot="1">
      <c r="B25" s="79" t="s">
        <v>10</v>
      </c>
      <c r="C25" s="179">
        <v>2550</v>
      </c>
      <c r="D25" s="204"/>
      <c r="E25" s="181">
        <v>2450</v>
      </c>
      <c r="F25" s="205"/>
      <c r="G25" s="179">
        <v>2450</v>
      </c>
      <c r="H25" s="185"/>
      <c r="I25" s="113">
        <v>2300</v>
      </c>
      <c r="J25" s="114">
        <v>2450</v>
      </c>
      <c r="K25" s="4"/>
      <c r="L25" s="183"/>
      <c r="M25" s="184"/>
    </row>
    <row r="26" spans="2:13" ht="15">
      <c r="B26" s="78" t="s">
        <v>11</v>
      </c>
      <c r="C26" s="187"/>
      <c r="D26" s="188"/>
      <c r="E26" s="206"/>
      <c r="F26" s="189"/>
      <c r="G26" s="207"/>
      <c r="H26" s="188"/>
      <c r="I26" s="117"/>
      <c r="J26" s="118"/>
      <c r="K26" s="4"/>
      <c r="L26" s="32"/>
      <c r="M26" s="184"/>
    </row>
    <row r="27" spans="2:13" ht="15">
      <c r="B27" s="79" t="s">
        <v>12</v>
      </c>
      <c r="C27" s="179">
        <v>43.245947208958206</v>
      </c>
      <c r="D27" s="185"/>
      <c r="E27" s="181">
        <v>144.75587969364958</v>
      </c>
      <c r="F27" s="186"/>
      <c r="G27" s="179">
        <v>159.22740224283004</v>
      </c>
      <c r="H27" s="185"/>
      <c r="I27" s="113">
        <v>216.3353010953136</v>
      </c>
      <c r="J27" s="114">
        <v>224.84584462727756</v>
      </c>
      <c r="K27" s="22"/>
      <c r="L27" s="183"/>
      <c r="M27" s="184"/>
    </row>
    <row r="28" spans="2:13" ht="15">
      <c r="B28" s="79" t="s">
        <v>13</v>
      </c>
      <c r="C28" s="192">
        <v>0.01687060775338837</v>
      </c>
      <c r="D28" s="193"/>
      <c r="E28" s="194">
        <v>0.05871188516467154</v>
      </c>
      <c r="F28" s="194"/>
      <c r="G28" s="192">
        <v>0.06514449749754601</v>
      </c>
      <c r="H28" s="196"/>
      <c r="I28" s="194">
        <v>0.08865519600248489</v>
      </c>
      <c r="J28" s="208">
        <v>0.09409744491620739</v>
      </c>
      <c r="K28" s="4"/>
      <c r="L28" s="183"/>
      <c r="M28" s="184"/>
    </row>
    <row r="29" spans="2:13" ht="15">
      <c r="B29" s="79" t="s">
        <v>14</v>
      </c>
      <c r="C29" s="179">
        <v>2496.63</v>
      </c>
      <c r="D29" s="185"/>
      <c r="E29" s="181">
        <v>2200</v>
      </c>
      <c r="F29" s="186"/>
      <c r="G29" s="179">
        <v>2150</v>
      </c>
      <c r="H29" s="185"/>
      <c r="I29" s="113">
        <v>2000</v>
      </c>
      <c r="J29" s="114">
        <v>2000</v>
      </c>
      <c r="K29" s="4"/>
      <c r="L29" s="183"/>
      <c r="M29" s="184"/>
    </row>
    <row r="30" spans="2:13" ht="15.75" thickBot="1">
      <c r="B30" s="80" t="s">
        <v>15</v>
      </c>
      <c r="C30" s="197">
        <v>2650</v>
      </c>
      <c r="D30" s="198"/>
      <c r="E30" s="199">
        <v>2800</v>
      </c>
      <c r="F30" s="200"/>
      <c r="G30" s="197">
        <v>2800</v>
      </c>
      <c r="H30" s="198"/>
      <c r="I30" s="115">
        <v>2800</v>
      </c>
      <c r="J30" s="116">
        <v>2800</v>
      </c>
      <c r="K30" s="4"/>
      <c r="L30" s="183"/>
      <c r="M30" s="184"/>
    </row>
    <row r="31" spans="2:13" ht="16.5" thickBot="1">
      <c r="B31" s="90" t="s">
        <v>16</v>
      </c>
      <c r="C31" s="235">
        <v>17</v>
      </c>
      <c r="D31" s="236"/>
      <c r="E31" s="237">
        <v>17</v>
      </c>
      <c r="F31" s="237"/>
      <c r="G31" s="235">
        <v>16</v>
      </c>
      <c r="H31" s="236"/>
      <c r="I31" s="107">
        <v>16</v>
      </c>
      <c r="J31" s="87">
        <v>14</v>
      </c>
      <c r="K31" s="4"/>
      <c r="L31" s="28"/>
      <c r="M31" s="184"/>
    </row>
    <row r="32" spans="2:13" ht="12.75">
      <c r="B32" s="4"/>
      <c r="C32" s="9"/>
      <c r="D32" s="9"/>
      <c r="E32" s="9"/>
      <c r="F32" s="9"/>
      <c r="G32" s="9"/>
      <c r="H32" s="9"/>
      <c r="I32" s="15"/>
      <c r="J32" s="104"/>
      <c r="K32" s="4"/>
      <c r="L32" s="24"/>
      <c r="M32" s="30"/>
    </row>
    <row r="33" spans="2:13" ht="13.5" thickBot="1">
      <c r="B33" s="6" t="s">
        <v>18</v>
      </c>
      <c r="C33" s="203"/>
      <c r="D33" s="203"/>
      <c r="E33" s="203"/>
      <c r="F33" s="203"/>
      <c r="G33" s="203"/>
      <c r="H33" s="203"/>
      <c r="I33" s="16"/>
      <c r="J33" s="16"/>
      <c r="K33" s="4"/>
      <c r="L33" s="24"/>
      <c r="M33" s="30"/>
    </row>
    <row r="34" spans="2:13" ht="12.75">
      <c r="B34" s="78" t="s">
        <v>7</v>
      </c>
      <c r="C34" s="175"/>
      <c r="D34" s="176" t="s">
        <v>32</v>
      </c>
      <c r="E34" s="177"/>
      <c r="F34" s="177" t="s">
        <v>33</v>
      </c>
      <c r="G34" s="175"/>
      <c r="H34" s="178" t="s">
        <v>34</v>
      </c>
      <c r="I34" s="104"/>
      <c r="J34" s="86"/>
      <c r="K34" s="4"/>
      <c r="L34" s="24"/>
      <c r="M34" s="30"/>
    </row>
    <row r="35" spans="2:13" ht="15">
      <c r="B35" s="79" t="s">
        <v>8</v>
      </c>
      <c r="C35" s="179">
        <v>2606.923076923077</v>
      </c>
      <c r="D35" s="180">
        <v>0.3264623964153812</v>
      </c>
      <c r="E35" s="181">
        <v>2517.076923076923</v>
      </c>
      <c r="F35" s="182">
        <v>0.05208735906845785</v>
      </c>
      <c r="G35" s="179">
        <v>2501.25</v>
      </c>
      <c r="H35" s="180">
        <v>-0.022028550314944995</v>
      </c>
      <c r="I35" s="113">
        <v>2490.4166666666665</v>
      </c>
      <c r="J35" s="114">
        <v>2495.909090909091</v>
      </c>
      <c r="K35" s="4"/>
      <c r="L35" s="183"/>
      <c r="M35" s="184"/>
    </row>
    <row r="36" spans="2:13" ht="15">
      <c r="B36" s="79" t="s">
        <v>9</v>
      </c>
      <c r="C36" s="179">
        <v>2610</v>
      </c>
      <c r="D36" s="185"/>
      <c r="E36" s="181">
        <v>2500</v>
      </c>
      <c r="F36" s="186"/>
      <c r="G36" s="179">
        <v>2465</v>
      </c>
      <c r="H36" s="185"/>
      <c r="I36" s="113">
        <v>2475</v>
      </c>
      <c r="J36" s="114">
        <v>2500</v>
      </c>
      <c r="K36" s="4"/>
      <c r="L36" s="183"/>
      <c r="M36" s="184"/>
    </row>
    <row r="37" spans="2:13" ht="15.75" thickBot="1">
      <c r="B37" s="79" t="s">
        <v>10</v>
      </c>
      <c r="C37" s="179">
        <v>2600</v>
      </c>
      <c r="D37" s="185"/>
      <c r="E37" s="181">
        <v>2400</v>
      </c>
      <c r="F37" s="186"/>
      <c r="G37" s="179">
        <v>2300</v>
      </c>
      <c r="H37" s="185"/>
      <c r="I37" s="113">
        <v>2500</v>
      </c>
      <c r="J37" s="114"/>
      <c r="K37" s="4"/>
      <c r="L37" s="183"/>
      <c r="M37" s="184"/>
    </row>
    <row r="38" spans="2:13" ht="15">
      <c r="B38" s="78" t="s">
        <v>11</v>
      </c>
      <c r="C38" s="187"/>
      <c r="D38" s="188"/>
      <c r="E38" s="189"/>
      <c r="F38" s="189"/>
      <c r="G38" s="187"/>
      <c r="H38" s="188"/>
      <c r="I38" s="190"/>
      <c r="J38" s="191"/>
      <c r="K38" s="4"/>
      <c r="L38" s="32"/>
      <c r="M38" s="184"/>
    </row>
    <row r="39" spans="2:13" ht="15">
      <c r="B39" s="79" t="s">
        <v>12</v>
      </c>
      <c r="C39" s="179">
        <v>56.51469062474161</v>
      </c>
      <c r="D39" s="209"/>
      <c r="E39" s="181">
        <v>185.93074944651727</v>
      </c>
      <c r="F39" s="3"/>
      <c r="G39" s="179">
        <v>195.1470890473039</v>
      </c>
      <c r="H39" s="185"/>
      <c r="I39" s="113">
        <v>239.24557878819195</v>
      </c>
      <c r="J39" s="114">
        <v>270.0075756512971</v>
      </c>
      <c r="K39" s="4"/>
      <c r="L39" s="183"/>
      <c r="M39" s="184"/>
    </row>
    <row r="40" spans="2:13" ht="15">
      <c r="B40" s="79" t="s">
        <v>13</v>
      </c>
      <c r="C40" s="192">
        <v>0.021678695134896456</v>
      </c>
      <c r="D40" s="193"/>
      <c r="E40" s="194">
        <v>0.07386772638606212</v>
      </c>
      <c r="F40" s="195"/>
      <c r="G40" s="192">
        <v>0.07801982570606852</v>
      </c>
      <c r="H40" s="196"/>
      <c r="I40" s="161">
        <v>0.09606648637973243</v>
      </c>
      <c r="J40" s="162">
        <v>0.10818005216406001</v>
      </c>
      <c r="K40" s="4"/>
      <c r="L40" s="183"/>
      <c r="M40" s="184"/>
    </row>
    <row r="41" spans="2:13" ht="15">
      <c r="B41" s="79" t="s">
        <v>14</v>
      </c>
      <c r="C41" s="179">
        <v>2500</v>
      </c>
      <c r="D41" s="210"/>
      <c r="E41" s="181">
        <v>2300</v>
      </c>
      <c r="F41" s="211"/>
      <c r="G41" s="179">
        <v>2260</v>
      </c>
      <c r="H41" s="185"/>
      <c r="I41" s="113">
        <v>2135</v>
      </c>
      <c r="J41" s="114">
        <v>2015</v>
      </c>
      <c r="K41" s="4"/>
      <c r="L41" s="183"/>
      <c r="M41" s="184"/>
    </row>
    <row r="42" spans="2:13" ht="15.75" thickBot="1">
      <c r="B42" s="80" t="s">
        <v>15</v>
      </c>
      <c r="C42" s="197">
        <v>2680</v>
      </c>
      <c r="D42" s="198"/>
      <c r="E42" s="199">
        <v>2850</v>
      </c>
      <c r="F42" s="200"/>
      <c r="G42" s="197">
        <v>2800</v>
      </c>
      <c r="H42" s="198"/>
      <c r="I42" s="115">
        <v>3000</v>
      </c>
      <c r="J42" s="116">
        <v>3000</v>
      </c>
      <c r="K42" s="4"/>
      <c r="L42" s="183"/>
      <c r="M42" s="184"/>
    </row>
    <row r="43" spans="2:13" ht="16.5" thickBot="1">
      <c r="B43" s="90" t="s">
        <v>16</v>
      </c>
      <c r="C43" s="235">
        <v>13</v>
      </c>
      <c r="D43" s="236"/>
      <c r="E43" s="238">
        <v>13</v>
      </c>
      <c r="F43" s="238">
        <v>12</v>
      </c>
      <c r="G43" s="239">
        <v>12</v>
      </c>
      <c r="H43" s="240">
        <v>13</v>
      </c>
      <c r="I43" s="107">
        <v>12</v>
      </c>
      <c r="J43" s="87">
        <v>11</v>
      </c>
      <c r="K43" s="4"/>
      <c r="L43" s="28"/>
      <c r="M43" s="184"/>
    </row>
    <row r="44" spans="2:13" ht="15.75">
      <c r="B44" s="108"/>
      <c r="C44" s="109"/>
      <c r="D44" s="109"/>
      <c r="E44" s="212"/>
      <c r="F44" s="212"/>
      <c r="G44" s="212"/>
      <c r="H44" s="212"/>
      <c r="I44" s="110"/>
      <c r="J44" s="110"/>
      <c r="K44" s="4"/>
      <c r="L44" s="24"/>
      <c r="M44" s="24"/>
    </row>
    <row r="45" spans="2:13" ht="13.5" thickBot="1">
      <c r="B45" s="6" t="s">
        <v>19</v>
      </c>
      <c r="C45" s="203"/>
      <c r="D45" s="203"/>
      <c r="E45" s="203"/>
      <c r="F45" s="203"/>
      <c r="G45" s="203"/>
      <c r="H45" s="203"/>
      <c r="I45" s="16"/>
      <c r="J45" s="16"/>
      <c r="K45" s="4"/>
      <c r="L45" s="24"/>
      <c r="M45" s="24"/>
    </row>
    <row r="46" spans="2:13" ht="15">
      <c r="B46" s="78" t="s">
        <v>7</v>
      </c>
      <c r="C46" s="175"/>
      <c r="D46" s="176" t="s">
        <v>32</v>
      </c>
      <c r="E46" s="177"/>
      <c r="F46" s="177" t="s">
        <v>33</v>
      </c>
      <c r="G46" s="175"/>
      <c r="H46" s="178" t="s">
        <v>34</v>
      </c>
      <c r="I46" s="117"/>
      <c r="J46" s="118"/>
      <c r="K46" s="4"/>
      <c r="L46" s="24"/>
      <c r="M46" s="24"/>
    </row>
    <row r="47" spans="2:13" ht="15">
      <c r="B47" s="79" t="s">
        <v>8</v>
      </c>
      <c r="C47" s="179">
        <v>2594.508409090909</v>
      </c>
      <c r="D47" s="180">
        <v>0.3201455280009917</v>
      </c>
      <c r="E47" s="181">
        <v>2483.3854545454546</v>
      </c>
      <c r="F47" s="182">
        <v>0.03800500511835292</v>
      </c>
      <c r="G47" s="179">
        <v>2414.3663636363635</v>
      </c>
      <c r="H47" s="180">
        <v>-0.0559994511878904</v>
      </c>
      <c r="I47" s="181">
        <v>2470.228181818182</v>
      </c>
      <c r="J47" s="213">
        <v>2476.427272727273</v>
      </c>
      <c r="K47" s="4"/>
      <c r="L47" s="183"/>
      <c r="M47" s="184"/>
    </row>
    <row r="48" spans="2:13" ht="15">
      <c r="B48" s="79" t="s">
        <v>9</v>
      </c>
      <c r="C48" s="179">
        <v>2600</v>
      </c>
      <c r="D48" s="185"/>
      <c r="E48" s="181">
        <v>2415</v>
      </c>
      <c r="F48" s="186"/>
      <c r="G48" s="179">
        <v>2400</v>
      </c>
      <c r="H48" s="185"/>
      <c r="I48" s="181">
        <v>2450</v>
      </c>
      <c r="J48" s="213">
        <v>2500</v>
      </c>
      <c r="K48" s="4"/>
      <c r="L48" s="183"/>
      <c r="M48" s="184"/>
    </row>
    <row r="49" spans="2:13" ht="15.75" thickBot="1">
      <c r="B49" s="79" t="s">
        <v>10</v>
      </c>
      <c r="C49" s="179">
        <v>2600</v>
      </c>
      <c r="D49" s="185"/>
      <c r="E49" s="181">
        <v>2400</v>
      </c>
      <c r="F49" s="186"/>
      <c r="G49" s="179">
        <v>2400</v>
      </c>
      <c r="H49" s="185"/>
      <c r="I49" s="181">
        <v>2500</v>
      </c>
      <c r="J49" s="213">
        <v>2000</v>
      </c>
      <c r="K49" s="4"/>
      <c r="L49" s="183"/>
      <c r="M49" s="184"/>
    </row>
    <row r="50" spans="2:20" ht="15">
      <c r="B50" s="78" t="s">
        <v>11</v>
      </c>
      <c r="C50" s="214"/>
      <c r="D50" s="188"/>
      <c r="E50" s="189"/>
      <c r="F50" s="189"/>
      <c r="G50" s="187"/>
      <c r="H50" s="188"/>
      <c r="I50" s="117"/>
      <c r="J50" s="118"/>
      <c r="K50"/>
      <c r="L50" s="32"/>
      <c r="M50" s="184"/>
      <c r="N50"/>
      <c r="O50"/>
      <c r="P50"/>
      <c r="Q50"/>
      <c r="R50"/>
      <c r="S50"/>
      <c r="T50"/>
    </row>
    <row r="51" spans="2:20" ht="15">
      <c r="B51" s="79" t="s">
        <v>12</v>
      </c>
      <c r="C51" s="119">
        <v>40.96488987951642</v>
      </c>
      <c r="D51" s="185"/>
      <c r="E51" s="113">
        <v>159.5770482471484</v>
      </c>
      <c r="F51" s="186"/>
      <c r="G51" s="119">
        <v>181.4687754007685</v>
      </c>
      <c r="H51" s="185"/>
      <c r="I51" s="113">
        <v>182.89031886998185</v>
      </c>
      <c r="J51" s="114">
        <v>319.6620218008673</v>
      </c>
      <c r="K51"/>
      <c r="L51" s="183"/>
      <c r="M51" s="184"/>
      <c r="N51"/>
      <c r="O51"/>
      <c r="P51"/>
      <c r="Q51"/>
      <c r="R51"/>
      <c r="S51"/>
      <c r="T51"/>
    </row>
    <row r="52" spans="2:20" ht="15">
      <c r="B52" s="79" t="s">
        <v>13</v>
      </c>
      <c r="C52" s="215">
        <v>0.015789075778663644</v>
      </c>
      <c r="D52" s="193"/>
      <c r="E52" s="195">
        <v>0.06425786538898631</v>
      </c>
      <c r="F52" s="216"/>
      <c r="G52" s="215">
        <v>0.07516207073372737</v>
      </c>
      <c r="H52" s="217"/>
      <c r="I52" s="161">
        <v>0.07403782379948706</v>
      </c>
      <c r="J52" s="162">
        <v>0.12908193401085655</v>
      </c>
      <c r="K52"/>
      <c r="L52" s="183"/>
      <c r="M52" s="184"/>
      <c r="N52"/>
      <c r="O52"/>
      <c r="P52"/>
      <c r="Q52"/>
      <c r="R52"/>
      <c r="S52"/>
      <c r="T52"/>
    </row>
    <row r="53" spans="2:20" ht="15">
      <c r="B53" s="79" t="s">
        <v>14</v>
      </c>
      <c r="C53" s="119">
        <v>2500</v>
      </c>
      <c r="D53" s="185"/>
      <c r="E53" s="113">
        <v>2285</v>
      </c>
      <c r="F53" s="186"/>
      <c r="G53" s="119">
        <v>2000</v>
      </c>
      <c r="H53" s="185"/>
      <c r="I53" s="113">
        <v>2200</v>
      </c>
      <c r="J53" s="114">
        <v>2000</v>
      </c>
      <c r="K53"/>
      <c r="L53" s="183"/>
      <c r="M53" s="184"/>
      <c r="N53"/>
      <c r="O53"/>
      <c r="P53"/>
      <c r="Q53"/>
      <c r="R53"/>
      <c r="S53"/>
      <c r="T53"/>
    </row>
    <row r="54" spans="2:20" ht="15.75" thickBot="1">
      <c r="B54" s="80" t="s">
        <v>15</v>
      </c>
      <c r="C54" s="120">
        <v>2650</v>
      </c>
      <c r="D54" s="198"/>
      <c r="E54" s="115">
        <v>2800</v>
      </c>
      <c r="F54" s="200"/>
      <c r="G54" s="120">
        <v>2658.03</v>
      </c>
      <c r="H54" s="198"/>
      <c r="I54" s="115">
        <v>2800</v>
      </c>
      <c r="J54" s="116">
        <v>3000</v>
      </c>
      <c r="K54"/>
      <c r="L54" s="183"/>
      <c r="M54" s="184"/>
      <c r="N54"/>
      <c r="O54"/>
      <c r="P54"/>
      <c r="Q54"/>
      <c r="R54"/>
      <c r="S54"/>
      <c r="T54"/>
    </row>
    <row r="55" spans="2:20" ht="17.25" customHeight="1" thickBot="1">
      <c r="B55" s="90" t="s">
        <v>16</v>
      </c>
      <c r="C55" s="235">
        <v>11</v>
      </c>
      <c r="D55" s="236"/>
      <c r="E55" s="238">
        <v>11</v>
      </c>
      <c r="F55" s="238"/>
      <c r="G55" s="201">
        <v>11</v>
      </c>
      <c r="H55" s="218"/>
      <c r="I55" s="107">
        <v>11</v>
      </c>
      <c r="J55" s="87">
        <v>11</v>
      </c>
      <c r="K55"/>
      <c r="L55" s="28"/>
      <c r="M55" s="184"/>
      <c r="N55"/>
      <c r="O55"/>
      <c r="P55"/>
      <c r="Q55"/>
      <c r="R55"/>
      <c r="S55"/>
      <c r="T55"/>
    </row>
    <row r="56" spans="2:20" ht="12.75">
      <c r="B56" s="24"/>
      <c r="C56" s="24"/>
      <c r="D56" s="24"/>
      <c r="E56" s="24"/>
      <c r="F56" s="4"/>
      <c r="G56" s="4"/>
      <c r="H56" s="4"/>
      <c r="I56" s="219"/>
      <c r="J56" s="219"/>
      <c r="K56"/>
      <c r="L56"/>
      <c r="M56"/>
      <c r="N56"/>
      <c r="O56"/>
      <c r="P56"/>
      <c r="Q56"/>
      <c r="R56"/>
      <c r="S56"/>
      <c r="T56"/>
    </row>
    <row r="57" spans="2:20" ht="14.25">
      <c r="B57" s="73" t="s">
        <v>72</v>
      </c>
      <c r="C57" s="220"/>
      <c r="D57" s="221"/>
      <c r="E57" s="24"/>
      <c r="F57" s="4"/>
      <c r="G57" s="4"/>
      <c r="H57" s="4"/>
      <c r="I57" s="219"/>
      <c r="J57" s="219"/>
      <c r="K57"/>
      <c r="L57"/>
      <c r="M57"/>
      <c r="N57"/>
      <c r="O57"/>
      <c r="P57"/>
      <c r="Q57"/>
      <c r="R57"/>
      <c r="S57"/>
      <c r="T57"/>
    </row>
    <row r="58" spans="1:20" s="32" customFormat="1" ht="14.25">
      <c r="A58" s="28"/>
      <c r="B58" s="73" t="s">
        <v>46</v>
      </c>
      <c r="C58" s="30"/>
      <c r="D58" s="222"/>
      <c r="E58" s="24"/>
      <c r="F58" s="24"/>
      <c r="G58" s="24"/>
      <c r="H58" s="24"/>
      <c r="I58" s="171"/>
      <c r="J58" s="171"/>
      <c r="K58" s="28"/>
      <c r="L58" s="28"/>
      <c r="M58" s="28"/>
      <c r="N58" s="28"/>
      <c r="O58" s="28"/>
      <c r="P58" s="28"/>
      <c r="Q58" s="28"/>
      <c r="R58" s="28"/>
      <c r="S58" s="28"/>
      <c r="T58" s="28"/>
    </row>
    <row r="59" spans="1:20" s="32" customFormat="1" ht="14.25">
      <c r="A59" s="28"/>
      <c r="B59" s="73" t="s">
        <v>71</v>
      </c>
      <c r="C59" s="30"/>
      <c r="D59" s="222"/>
      <c r="E59" s="24"/>
      <c r="F59" s="24"/>
      <c r="G59" s="24"/>
      <c r="H59" s="24"/>
      <c r="I59" s="171"/>
      <c r="J59" s="171"/>
      <c r="K59" s="28"/>
      <c r="L59" s="28"/>
      <c r="M59" s="28"/>
      <c r="N59" s="28"/>
      <c r="O59" s="28"/>
      <c r="P59" s="28"/>
      <c r="Q59" s="28"/>
      <c r="R59" s="28"/>
      <c r="S59" s="28"/>
      <c r="T59" s="28"/>
    </row>
    <row r="60" spans="1:20" s="32" customFormat="1" ht="14.25">
      <c r="A60" s="28"/>
      <c r="B60" s="29"/>
      <c r="C60" s="30"/>
      <c r="D60" s="222"/>
      <c r="E60" s="24"/>
      <c r="F60" s="24"/>
      <c r="G60" s="24"/>
      <c r="H60" s="24"/>
      <c r="I60" s="171"/>
      <c r="J60" s="171"/>
      <c r="K60" s="28"/>
      <c r="L60" s="28"/>
      <c r="M60" s="28"/>
      <c r="N60" s="28"/>
      <c r="O60" s="28"/>
      <c r="P60" s="28"/>
      <c r="Q60" s="28"/>
      <c r="R60" s="28"/>
      <c r="S60" s="28"/>
      <c r="T60" s="28"/>
    </row>
    <row r="61" spans="2:20" ht="14.25">
      <c r="B61" s="26"/>
      <c r="C61" s="160">
        <v>0</v>
      </c>
      <c r="D61" s="160"/>
      <c r="E61" s="160">
        <v>0</v>
      </c>
      <c r="F61" s="160"/>
      <c r="G61" s="160">
        <v>0</v>
      </c>
      <c r="H61" s="4"/>
      <c r="I61" s="160">
        <v>0</v>
      </c>
      <c r="J61" s="160">
        <v>0</v>
      </c>
      <c r="K61"/>
      <c r="L61"/>
      <c r="M61"/>
      <c r="N61"/>
      <c r="O61"/>
      <c r="P61"/>
      <c r="Q61"/>
      <c r="R61"/>
      <c r="S61"/>
      <c r="T61"/>
    </row>
    <row r="62" spans="2:20" ht="14.25">
      <c r="B62" s="10"/>
      <c r="C62" s="4"/>
      <c r="D62" s="4"/>
      <c r="E62" s="4"/>
      <c r="F62" s="4"/>
      <c r="G62" s="4"/>
      <c r="H62" s="4"/>
      <c r="K62"/>
      <c r="L62"/>
      <c r="M62"/>
      <c r="N62"/>
      <c r="O62"/>
      <c r="P62"/>
      <c r="Q62"/>
      <c r="R62"/>
      <c r="S62"/>
      <c r="T62"/>
    </row>
    <row r="63" spans="2:20" ht="12.75">
      <c r="B63" s="4"/>
      <c r="C63" s="4"/>
      <c r="D63" s="4"/>
      <c r="E63" s="4"/>
      <c r="F63" s="4"/>
      <c r="G63" s="4"/>
      <c r="H63" s="4"/>
      <c r="K63"/>
      <c r="L63"/>
      <c r="M63"/>
      <c r="N63"/>
      <c r="O63"/>
      <c r="P63"/>
      <c r="Q63"/>
      <c r="R63"/>
      <c r="S63"/>
      <c r="T63"/>
    </row>
    <row r="64" spans="2:10" ht="12.75">
      <c r="B64" s="34"/>
      <c r="C64" s="34"/>
      <c r="D64" s="34"/>
      <c r="E64" s="34"/>
      <c r="F64" s="34"/>
      <c r="G64" s="34"/>
      <c r="H64" s="34"/>
      <c r="I64" s="34"/>
      <c r="J64" s="34"/>
    </row>
    <row r="68" spans="1:20" s="12" customFormat="1" ht="12.75">
      <c r="A68"/>
      <c r="B68" s="4"/>
      <c r="C68" s="2"/>
      <c r="D68" s="2"/>
      <c r="E68" s="2"/>
      <c r="F68" s="2"/>
      <c r="G68" s="2"/>
      <c r="H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s="12" customFormat="1" ht="12.75">
      <c r="A69"/>
      <c r="B69" s="34"/>
      <c r="C69" s="2"/>
      <c r="D69" s="2"/>
      <c r="E69" s="2"/>
      <c r="F69" s="2"/>
      <c r="G69" s="2"/>
      <c r="H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3" spans="1:20" s="12" customFormat="1" ht="12.75">
      <c r="A73"/>
      <c r="B73" s="4"/>
      <c r="C73" s="2"/>
      <c r="D73" s="2"/>
      <c r="E73" s="2"/>
      <c r="F73" s="2"/>
      <c r="G73" s="2"/>
      <c r="H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s="12" customFormat="1" ht="12.75">
      <c r="A74"/>
      <c r="B74" s="34"/>
      <c r="C74" s="2"/>
      <c r="D74" s="2"/>
      <c r="E74" s="2"/>
      <c r="F74" s="2"/>
      <c r="G74" s="2"/>
      <c r="H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6" spans="1:20" s="12" customFormat="1" ht="12.75">
      <c r="A76"/>
      <c r="B76" s="74"/>
      <c r="C76" s="2"/>
      <c r="D76" s="2"/>
      <c r="E76" s="2"/>
      <c r="F76" s="2"/>
      <c r="G76" s="2"/>
      <c r="H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s="12" customFormat="1" ht="12.75">
      <c r="A77"/>
      <c r="B77" s="74"/>
      <c r="C77" s="2"/>
      <c r="D77" s="2"/>
      <c r="E77" s="2"/>
      <c r="F77" s="2"/>
      <c r="G77" s="2"/>
      <c r="H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s="12" customFormat="1" ht="14.25">
      <c r="A78"/>
      <c r="B78" s="75"/>
      <c r="C78" s="2"/>
      <c r="D78" s="2"/>
      <c r="E78" s="2"/>
      <c r="F78" s="2"/>
      <c r="G78" s="2"/>
      <c r="H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s="12" customFormat="1" ht="12.75">
      <c r="A79"/>
      <c r="B79" s="74"/>
      <c r="C79" s="2"/>
      <c r="D79" s="2"/>
      <c r="E79" s="2"/>
      <c r="F79" s="2"/>
      <c r="G79" s="2"/>
      <c r="H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1" spans="1:20" s="12" customFormat="1" ht="14.25">
      <c r="A81"/>
      <c r="B81" s="10"/>
      <c r="C81" s="2"/>
      <c r="D81" s="2"/>
      <c r="E81" s="2"/>
      <c r="F81" s="2"/>
      <c r="G81" s="2"/>
      <c r="H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4" spans="1:20" s="12" customFormat="1" ht="14.25">
      <c r="A84"/>
      <c r="B84" s="10"/>
      <c r="C84" s="2"/>
      <c r="D84" s="2"/>
      <c r="E84" s="2"/>
      <c r="F84" s="2"/>
      <c r="G84" s="2"/>
      <c r="H84" s="2"/>
      <c r="K84" s="2"/>
      <c r="L84" s="2"/>
      <c r="M84" s="2"/>
      <c r="N84" s="2"/>
      <c r="O84" s="2"/>
      <c r="P84" s="2"/>
      <c r="Q84" s="2"/>
      <c r="R84" s="2"/>
      <c r="S84" s="2"/>
      <c r="T84" s="2"/>
    </row>
  </sheetData>
  <sheetProtection/>
  <mergeCells count="13">
    <mergeCell ref="E43:F43"/>
    <mergeCell ref="G43:H43"/>
    <mergeCell ref="C7:D7"/>
    <mergeCell ref="C19:D19"/>
    <mergeCell ref="E19:F19"/>
    <mergeCell ref="G19:H19"/>
    <mergeCell ref="C55:D55"/>
    <mergeCell ref="E55:F55"/>
    <mergeCell ref="C6:J6"/>
    <mergeCell ref="C31:D31"/>
    <mergeCell ref="E31:F31"/>
    <mergeCell ref="G31:H31"/>
    <mergeCell ref="C43:D43"/>
  </mergeCells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AA82"/>
  <sheetViews>
    <sheetView zoomScale="90" zoomScaleNormal="90" zoomScalePageLayoutView="0" workbookViewId="0" topLeftCell="A1">
      <selection activeCell="A1" sqref="A1:A4"/>
    </sheetView>
  </sheetViews>
  <sheetFormatPr defaultColWidth="11.421875" defaultRowHeight="12.75"/>
  <cols>
    <col min="1" max="1" width="15.140625" style="0" customWidth="1"/>
    <col min="2" max="2" width="25.8515625" style="2" customWidth="1"/>
    <col min="3" max="8" width="14.7109375" style="12" customWidth="1"/>
    <col min="9" max="14" width="14.7109375" style="2" customWidth="1"/>
    <col min="15" max="16384" width="11.421875" style="2" customWidth="1"/>
  </cols>
  <sheetData>
    <row r="1" spans="1:8" ht="15.75" customHeight="1">
      <c r="A1" s="163"/>
      <c r="B1" s="4"/>
      <c r="C1" s="11"/>
      <c r="D1" s="11"/>
      <c r="E1" s="11"/>
      <c r="F1" s="11"/>
      <c r="G1" s="11"/>
      <c r="H1" s="11"/>
    </row>
    <row r="2" spans="1:8" ht="15.75">
      <c r="A2" s="111"/>
      <c r="B2" s="4"/>
      <c r="C2" s="11"/>
      <c r="D2" s="11"/>
      <c r="E2" s="11"/>
      <c r="F2" s="11"/>
      <c r="G2" s="11"/>
      <c r="H2" s="11"/>
    </row>
    <row r="3" spans="1:14" ht="20.25">
      <c r="A3" s="112"/>
      <c r="B3" s="5" t="s">
        <v>3</v>
      </c>
      <c r="C3" s="13"/>
      <c r="D3" s="13"/>
      <c r="E3" s="13"/>
      <c r="F3" s="13"/>
      <c r="G3" s="13"/>
      <c r="H3" s="13"/>
      <c r="I3" s="156"/>
      <c r="J3" s="156"/>
      <c r="K3" s="156"/>
      <c r="L3" s="156"/>
      <c r="M3" s="156"/>
      <c r="N3" s="156"/>
    </row>
    <row r="4" spans="1:14" ht="15">
      <c r="A4" s="28"/>
      <c r="B4" s="7" t="s">
        <v>57</v>
      </c>
      <c r="C4" s="13"/>
      <c r="D4" s="13"/>
      <c r="E4" s="13"/>
      <c r="F4" s="13"/>
      <c r="G4" s="13"/>
      <c r="H4" s="13"/>
      <c r="I4" s="156"/>
      <c r="J4" s="156"/>
      <c r="K4" s="156"/>
      <c r="L4" s="156"/>
      <c r="M4" s="156"/>
      <c r="N4" s="156"/>
    </row>
    <row r="5" spans="2:8" ht="15.75" thickBot="1">
      <c r="B5" s="4"/>
      <c r="C5" s="20"/>
      <c r="D5" s="21"/>
      <c r="E5" s="21"/>
      <c r="F5" s="21"/>
      <c r="G5" s="21"/>
      <c r="H5" s="21"/>
    </row>
    <row r="6" spans="2:14" ht="30.75" customHeight="1" thickBot="1">
      <c r="B6" s="96"/>
      <c r="C6" s="243" t="s">
        <v>36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5"/>
    </row>
    <row r="7" spans="2:14" ht="16.5" thickBot="1">
      <c r="B7" s="97" t="s">
        <v>5</v>
      </c>
      <c r="C7" s="155">
        <v>42094</v>
      </c>
      <c r="D7" s="155">
        <v>42124</v>
      </c>
      <c r="E7" s="155">
        <v>42155</v>
      </c>
      <c r="F7" s="155">
        <v>42185</v>
      </c>
      <c r="G7" s="155">
        <v>42216</v>
      </c>
      <c r="H7" s="155">
        <v>42247</v>
      </c>
      <c r="I7" s="155">
        <v>42277</v>
      </c>
      <c r="J7" s="155">
        <v>42308</v>
      </c>
      <c r="K7" s="155">
        <v>42338</v>
      </c>
      <c r="L7" s="155">
        <v>42369</v>
      </c>
      <c r="M7" s="155">
        <v>42400</v>
      </c>
      <c r="N7" s="155">
        <v>42429</v>
      </c>
    </row>
    <row r="8" spans="2:8" ht="12.75">
      <c r="B8" s="4"/>
      <c r="C8" s="11"/>
      <c r="D8" s="11"/>
      <c r="E8" s="11"/>
      <c r="F8" s="11"/>
      <c r="G8" s="11"/>
      <c r="H8" s="11"/>
    </row>
    <row r="9" spans="2:14" ht="13.5" thickBot="1">
      <c r="B9" s="6" t="s">
        <v>6</v>
      </c>
      <c r="C9" s="14"/>
      <c r="D9" s="14"/>
      <c r="E9" s="14"/>
      <c r="F9" s="14"/>
      <c r="G9" s="14"/>
      <c r="H9" s="14"/>
      <c r="I9" s="156"/>
      <c r="J9" s="156"/>
      <c r="K9" s="156"/>
      <c r="L9" s="156"/>
      <c r="M9" s="156"/>
      <c r="N9" s="156"/>
    </row>
    <row r="10" spans="2:14" ht="12.75">
      <c r="B10" s="78" t="s">
        <v>7</v>
      </c>
      <c r="C10" s="86"/>
      <c r="D10" s="104"/>
      <c r="E10" s="86"/>
      <c r="F10" s="105"/>
      <c r="G10" s="106"/>
      <c r="H10" s="106"/>
      <c r="I10" s="106"/>
      <c r="J10" s="106"/>
      <c r="K10" s="106"/>
      <c r="L10" s="106"/>
      <c r="M10" s="106"/>
      <c r="N10" s="106"/>
    </row>
    <row r="11" spans="2:14" ht="15">
      <c r="B11" s="79" t="s">
        <v>8</v>
      </c>
      <c r="C11" s="128">
        <v>0.045297619047619045</v>
      </c>
      <c r="D11" s="128">
        <v>0.04535714285714286</v>
      </c>
      <c r="E11" s="128">
        <v>0.04523809523809524</v>
      </c>
      <c r="F11" s="128">
        <v>0.04494047619047619</v>
      </c>
      <c r="G11" s="128">
        <v>0.04488095238095238</v>
      </c>
      <c r="H11" s="128">
        <v>0.04476190476190476</v>
      </c>
      <c r="I11" s="128">
        <v>0.044583333333333336</v>
      </c>
      <c r="J11" s="128">
        <v>0.04410714285714286</v>
      </c>
      <c r="K11" s="128">
        <v>0.043809523809523805</v>
      </c>
      <c r="L11" s="128">
        <v>0.04339285714285714</v>
      </c>
      <c r="M11" s="128">
        <v>0.04321428571428571</v>
      </c>
      <c r="N11" s="128">
        <v>0.04303571428571428</v>
      </c>
    </row>
    <row r="12" spans="2:14" ht="15">
      <c r="B12" s="79" t="s">
        <v>9</v>
      </c>
      <c r="C12" s="128">
        <v>0.045</v>
      </c>
      <c r="D12" s="128">
        <v>0.045</v>
      </c>
      <c r="E12" s="128">
        <v>0.045</v>
      </c>
      <c r="F12" s="128">
        <v>0.045</v>
      </c>
      <c r="G12" s="128">
        <v>0.045</v>
      </c>
      <c r="H12" s="128">
        <v>0.045</v>
      </c>
      <c r="I12" s="128">
        <v>0.045</v>
      </c>
      <c r="J12" s="128">
        <v>0.045</v>
      </c>
      <c r="K12" s="128">
        <v>0.045</v>
      </c>
      <c r="L12" s="128">
        <v>0.045</v>
      </c>
      <c r="M12" s="128">
        <v>0.045</v>
      </c>
      <c r="N12" s="128">
        <v>0.045</v>
      </c>
    </row>
    <row r="13" spans="2:14" ht="15.75" thickBot="1">
      <c r="B13" s="79" t="s">
        <v>10</v>
      </c>
      <c r="C13" s="128">
        <v>0.045</v>
      </c>
      <c r="D13" s="128">
        <v>0.045</v>
      </c>
      <c r="E13" s="128">
        <v>0.045</v>
      </c>
      <c r="F13" s="128">
        <v>0.045</v>
      </c>
      <c r="G13" s="128">
        <v>0.045</v>
      </c>
      <c r="H13" s="128">
        <v>0.045</v>
      </c>
      <c r="I13" s="128">
        <v>0.045</v>
      </c>
      <c r="J13" s="128">
        <v>0.045</v>
      </c>
      <c r="K13" s="128">
        <v>0.045</v>
      </c>
      <c r="L13" s="128">
        <v>0.045</v>
      </c>
      <c r="M13" s="128">
        <v>0.045</v>
      </c>
      <c r="N13" s="128">
        <v>0.045</v>
      </c>
    </row>
    <row r="14" spans="2:14" ht="15">
      <c r="B14" s="78" t="s">
        <v>11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</row>
    <row r="15" spans="2:14" ht="15">
      <c r="B15" s="79" t="s">
        <v>12</v>
      </c>
      <c r="C15" s="128">
        <v>0.0011319071097021147</v>
      </c>
      <c r="D15" s="128">
        <v>0.0013033059010750336</v>
      </c>
      <c r="E15" s="128">
        <v>0.0016388503378078397</v>
      </c>
      <c r="F15" s="128">
        <v>0.002309055294504187</v>
      </c>
      <c r="G15" s="128">
        <v>0.0024663825683147534</v>
      </c>
      <c r="H15" s="128">
        <v>0.0026370671422358016</v>
      </c>
      <c r="I15" s="128">
        <v>0.0028109469515143187</v>
      </c>
      <c r="J15" s="128">
        <v>0.0033957213291063407</v>
      </c>
      <c r="K15" s="128">
        <v>0.003545784823084221</v>
      </c>
      <c r="L15" s="128">
        <v>0.0037376393265257197</v>
      </c>
      <c r="M15" s="128">
        <v>0.0039925889533638</v>
      </c>
      <c r="N15" s="128">
        <v>0.004151686194528642</v>
      </c>
    </row>
    <row r="16" spans="2:14" ht="15">
      <c r="B16" s="79" t="s">
        <v>13</v>
      </c>
      <c r="C16" s="128">
        <v>0.0249882252864593</v>
      </c>
      <c r="D16" s="128">
        <v>0.028734303330788143</v>
      </c>
      <c r="E16" s="128">
        <v>0.03622721799364698</v>
      </c>
      <c r="F16" s="128">
        <v>0.05138030324194747</v>
      </c>
      <c r="G16" s="128">
        <v>0.054953882158737206</v>
      </c>
      <c r="H16" s="128">
        <v>0.05891320211377855</v>
      </c>
      <c r="I16" s="128">
        <v>0.0630492774171436</v>
      </c>
      <c r="J16" s="128">
        <v>0.07698801393925307</v>
      </c>
      <c r="K16" s="128">
        <v>0.0809363927008355</v>
      </c>
      <c r="L16" s="128">
        <v>0.08613489805985197</v>
      </c>
      <c r="M16" s="128">
        <v>0.09239048817701356</v>
      </c>
      <c r="N16" s="128">
        <v>0.09647071655336265</v>
      </c>
    </row>
    <row r="17" spans="2:27" ht="15">
      <c r="B17" s="79" t="s">
        <v>14</v>
      </c>
      <c r="C17" s="128">
        <v>0.045</v>
      </c>
      <c r="D17" s="128">
        <v>0.0425</v>
      </c>
      <c r="E17" s="128">
        <v>0.0425</v>
      </c>
      <c r="F17" s="128">
        <v>0.04</v>
      </c>
      <c r="G17" s="128">
        <v>0.0375</v>
      </c>
      <c r="H17" s="128">
        <v>0.035</v>
      </c>
      <c r="I17" s="128">
        <v>0.0325</v>
      </c>
      <c r="J17" s="128">
        <v>0.03</v>
      </c>
      <c r="K17" s="128">
        <v>0.03</v>
      </c>
      <c r="L17" s="128">
        <v>0.03</v>
      </c>
      <c r="M17" s="128">
        <v>0.03</v>
      </c>
      <c r="N17" s="128">
        <v>0.03</v>
      </c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</row>
    <row r="18" spans="2:27" ht="15.75" thickBot="1">
      <c r="B18" s="80" t="s">
        <v>15</v>
      </c>
      <c r="C18" s="128">
        <v>0.05</v>
      </c>
      <c r="D18" s="128">
        <v>0.05</v>
      </c>
      <c r="E18" s="128">
        <v>0.05</v>
      </c>
      <c r="F18" s="128">
        <v>0.05</v>
      </c>
      <c r="G18" s="128">
        <v>0.05</v>
      </c>
      <c r="H18" s="128">
        <v>0.05</v>
      </c>
      <c r="I18" s="128">
        <v>0.05</v>
      </c>
      <c r="J18" s="128">
        <v>0.05</v>
      </c>
      <c r="K18" s="128">
        <v>0.05</v>
      </c>
      <c r="L18" s="128">
        <v>0.05</v>
      </c>
      <c r="M18" s="128">
        <v>0.05</v>
      </c>
      <c r="N18" s="128">
        <v>0.05</v>
      </c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</row>
    <row r="19" spans="2:27" ht="16.5" thickBot="1">
      <c r="B19" s="90" t="s">
        <v>16</v>
      </c>
      <c r="C19" s="157">
        <v>42</v>
      </c>
      <c r="D19" s="157">
        <v>42</v>
      </c>
      <c r="E19" s="157">
        <v>42</v>
      </c>
      <c r="F19" s="157">
        <v>42</v>
      </c>
      <c r="G19" s="157">
        <v>42</v>
      </c>
      <c r="H19" s="157">
        <v>42</v>
      </c>
      <c r="I19" s="157">
        <v>42</v>
      </c>
      <c r="J19" s="157">
        <v>42</v>
      </c>
      <c r="K19" s="157">
        <v>42</v>
      </c>
      <c r="L19" s="157">
        <v>42</v>
      </c>
      <c r="M19" s="157">
        <v>42</v>
      </c>
      <c r="N19" s="157">
        <v>42</v>
      </c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</row>
    <row r="20" spans="2:27" ht="12.75">
      <c r="B20" s="4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</row>
    <row r="21" spans="2:14" ht="13.5" thickBot="1">
      <c r="B21" s="6" t="s">
        <v>17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2:14" ht="12.75">
      <c r="B22" s="78" t="s">
        <v>7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</row>
    <row r="23" spans="2:14" ht="15">
      <c r="B23" s="79" t="s">
        <v>8</v>
      </c>
      <c r="C23" s="128">
        <v>0.04573529411764706</v>
      </c>
      <c r="D23" s="128">
        <v>0.04573529411764706</v>
      </c>
      <c r="E23" s="128">
        <v>0.04558823529411765</v>
      </c>
      <c r="F23" s="128">
        <v>0.045294117647058825</v>
      </c>
      <c r="G23" s="128">
        <v>0.045294117647058825</v>
      </c>
      <c r="H23" s="128">
        <v>0.045294117647058825</v>
      </c>
      <c r="I23" s="128">
        <v>0.045147058823529415</v>
      </c>
      <c r="J23" s="128">
        <v>0.04455882352941177</v>
      </c>
      <c r="K23" s="128">
        <v>0.04441176470588235</v>
      </c>
      <c r="L23" s="128">
        <v>0.04426470588235294</v>
      </c>
      <c r="M23" s="128">
        <v>0.04411764705882353</v>
      </c>
      <c r="N23" s="128">
        <v>0.04411764705882353</v>
      </c>
    </row>
    <row r="24" spans="2:14" ht="15">
      <c r="B24" s="79" t="s">
        <v>9</v>
      </c>
      <c r="C24" s="128">
        <v>0.045</v>
      </c>
      <c r="D24" s="128">
        <v>0.045</v>
      </c>
      <c r="E24" s="128">
        <v>0.045</v>
      </c>
      <c r="F24" s="128">
        <v>0.045</v>
      </c>
      <c r="G24" s="128">
        <v>0.045</v>
      </c>
      <c r="H24" s="128">
        <v>0.045</v>
      </c>
      <c r="I24" s="128">
        <v>0.045</v>
      </c>
      <c r="J24" s="128">
        <v>0.045</v>
      </c>
      <c r="K24" s="128">
        <v>0.045</v>
      </c>
      <c r="L24" s="128">
        <v>0.045</v>
      </c>
      <c r="M24" s="128">
        <v>0.045</v>
      </c>
      <c r="N24" s="128">
        <v>0.045</v>
      </c>
    </row>
    <row r="25" spans="2:14" ht="15.75" thickBot="1">
      <c r="B25" s="79" t="s">
        <v>10</v>
      </c>
      <c r="C25" s="128">
        <v>0.045</v>
      </c>
      <c r="D25" s="128">
        <v>0.045</v>
      </c>
      <c r="E25" s="128">
        <v>0.045</v>
      </c>
      <c r="F25" s="128">
        <v>0.045</v>
      </c>
      <c r="G25" s="128">
        <v>0.045</v>
      </c>
      <c r="H25" s="128">
        <v>0.045</v>
      </c>
      <c r="I25" s="128">
        <v>0.045</v>
      </c>
      <c r="J25" s="128">
        <v>0.045</v>
      </c>
      <c r="K25" s="128">
        <v>0.045</v>
      </c>
      <c r="L25" s="128">
        <v>0.045</v>
      </c>
      <c r="M25" s="128">
        <v>0.045</v>
      </c>
      <c r="N25" s="128">
        <v>0.045</v>
      </c>
    </row>
    <row r="26" spans="2:14" ht="15">
      <c r="B26" s="78" t="s">
        <v>11</v>
      </c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</row>
    <row r="27" spans="2:14" ht="15">
      <c r="B27" s="79" t="s">
        <v>12</v>
      </c>
      <c r="C27" s="128">
        <v>0.00171498585142509</v>
      </c>
      <c r="D27" s="128">
        <v>0.00171498585142509</v>
      </c>
      <c r="E27" s="128">
        <v>0.0018811174713920646</v>
      </c>
      <c r="F27" s="128">
        <v>0.002778594651131057</v>
      </c>
      <c r="G27" s="128">
        <v>0.002778594651131057</v>
      </c>
      <c r="H27" s="128">
        <v>0.002778594651131057</v>
      </c>
      <c r="I27" s="128">
        <v>0.0028600956380554015</v>
      </c>
      <c r="J27" s="128">
        <v>0.0036694786454497543</v>
      </c>
      <c r="K27" s="128">
        <v>0.0038047474214691923</v>
      </c>
      <c r="L27" s="128">
        <v>0.0038288283417500235</v>
      </c>
      <c r="M27" s="128">
        <v>0.004044786041022079</v>
      </c>
      <c r="N27" s="128">
        <v>0.004044786041022079</v>
      </c>
    </row>
    <row r="28" spans="2:14" ht="15">
      <c r="B28" s="79" t="s">
        <v>13</v>
      </c>
      <c r="C28" s="128">
        <v>0.0374980829250502</v>
      </c>
      <c r="D28" s="128">
        <v>0.0374980829250502</v>
      </c>
      <c r="E28" s="128">
        <v>0.04126322195311625</v>
      </c>
      <c r="F28" s="128">
        <v>0.06134559619380256</v>
      </c>
      <c r="G28" s="128">
        <v>0.06134559619380256</v>
      </c>
      <c r="H28" s="128">
        <v>0.06134559619380256</v>
      </c>
      <c r="I28" s="128">
        <v>0.0633506525693053</v>
      </c>
      <c r="J28" s="128">
        <v>0.08235133593748623</v>
      </c>
      <c r="K28" s="128">
        <v>0.08566980949003479</v>
      </c>
      <c r="L28" s="128">
        <v>0.08649844758770817</v>
      </c>
      <c r="M28" s="128">
        <v>0.09168181692983378</v>
      </c>
      <c r="N28" s="128">
        <v>0.09168181692983378</v>
      </c>
    </row>
    <row r="29" spans="2:14" ht="15">
      <c r="B29" s="79" t="s">
        <v>14</v>
      </c>
      <c r="C29" s="128">
        <v>0.045</v>
      </c>
      <c r="D29" s="128">
        <v>0.045</v>
      </c>
      <c r="E29" s="128">
        <v>0.0425</v>
      </c>
      <c r="F29" s="128">
        <v>0.04</v>
      </c>
      <c r="G29" s="128">
        <v>0.04</v>
      </c>
      <c r="H29" s="128">
        <v>0.04</v>
      </c>
      <c r="I29" s="128">
        <v>0.04</v>
      </c>
      <c r="J29" s="128">
        <v>0.035</v>
      </c>
      <c r="K29" s="128">
        <v>0.035</v>
      </c>
      <c r="L29" s="128">
        <v>0.035</v>
      </c>
      <c r="M29" s="128">
        <v>0.035</v>
      </c>
      <c r="N29" s="128">
        <v>0.035</v>
      </c>
    </row>
    <row r="30" spans="2:14" ht="15.75" thickBot="1">
      <c r="B30" s="80" t="s">
        <v>15</v>
      </c>
      <c r="C30" s="131">
        <v>0.05</v>
      </c>
      <c r="D30" s="131">
        <v>0.05</v>
      </c>
      <c r="E30" s="131">
        <v>0.05</v>
      </c>
      <c r="F30" s="131">
        <v>0.05</v>
      </c>
      <c r="G30" s="131">
        <v>0.05</v>
      </c>
      <c r="H30" s="131">
        <v>0.05</v>
      </c>
      <c r="I30" s="131">
        <v>0.05</v>
      </c>
      <c r="J30" s="131">
        <v>0.05</v>
      </c>
      <c r="K30" s="131">
        <v>0.05</v>
      </c>
      <c r="L30" s="131">
        <v>0.05</v>
      </c>
      <c r="M30" s="131">
        <v>0.05</v>
      </c>
      <c r="N30" s="131">
        <v>0.05</v>
      </c>
    </row>
    <row r="31" spans="2:14" ht="16.5" thickBot="1">
      <c r="B31" s="90" t="s">
        <v>16</v>
      </c>
      <c r="C31" s="87">
        <v>17</v>
      </c>
      <c r="D31" s="87">
        <v>17</v>
      </c>
      <c r="E31" s="87">
        <v>17</v>
      </c>
      <c r="F31" s="87">
        <v>17</v>
      </c>
      <c r="G31" s="87">
        <v>17</v>
      </c>
      <c r="H31" s="87">
        <v>17</v>
      </c>
      <c r="I31" s="87">
        <v>17</v>
      </c>
      <c r="J31" s="87">
        <v>17</v>
      </c>
      <c r="K31" s="87">
        <v>17</v>
      </c>
      <c r="L31" s="87">
        <v>17</v>
      </c>
      <c r="M31" s="87">
        <v>17</v>
      </c>
      <c r="N31" s="87">
        <v>17</v>
      </c>
    </row>
    <row r="32" spans="2:14" ht="12.75">
      <c r="B32" s="4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2:14" ht="13.5" thickBot="1">
      <c r="B33" s="6" t="s">
        <v>18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2:14" ht="12.75">
      <c r="B34" s="78" t="s">
        <v>7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</row>
    <row r="35" spans="2:14" ht="15">
      <c r="B35" s="79" t="s">
        <v>8</v>
      </c>
      <c r="C35" s="128">
        <v>0.045</v>
      </c>
      <c r="D35" s="128">
        <v>0.045384615384615384</v>
      </c>
      <c r="E35" s="128">
        <v>0.045384615384615384</v>
      </c>
      <c r="F35" s="128">
        <v>0.045</v>
      </c>
      <c r="G35" s="128">
        <v>0.045</v>
      </c>
      <c r="H35" s="128">
        <v>0.04480769230769231</v>
      </c>
      <c r="I35" s="128">
        <v>0.04461538461538461</v>
      </c>
      <c r="J35" s="128">
        <v>0.044230769230769226</v>
      </c>
      <c r="K35" s="128">
        <v>0.043653846153846154</v>
      </c>
      <c r="L35" s="128">
        <v>0.043076923076923075</v>
      </c>
      <c r="M35" s="128">
        <v>0.04269230769230769</v>
      </c>
      <c r="N35" s="128">
        <v>0.04230769230769231</v>
      </c>
    </row>
    <row r="36" spans="2:14" ht="15">
      <c r="B36" s="79" t="s">
        <v>9</v>
      </c>
      <c r="C36" s="128">
        <v>0.045</v>
      </c>
      <c r="D36" s="128">
        <v>0.045</v>
      </c>
      <c r="E36" s="128">
        <v>0.045</v>
      </c>
      <c r="F36" s="128">
        <v>0.045</v>
      </c>
      <c r="G36" s="128">
        <v>0.045</v>
      </c>
      <c r="H36" s="128">
        <v>0.045</v>
      </c>
      <c r="I36" s="128">
        <v>0.045</v>
      </c>
      <c r="J36" s="128">
        <v>0.045</v>
      </c>
      <c r="K36" s="128">
        <v>0.045</v>
      </c>
      <c r="L36" s="128">
        <v>0.045</v>
      </c>
      <c r="M36" s="128">
        <v>0.045</v>
      </c>
      <c r="N36" s="128">
        <v>0.045</v>
      </c>
    </row>
    <row r="37" spans="2:14" ht="15.75" thickBot="1">
      <c r="B37" s="79" t="s">
        <v>10</v>
      </c>
      <c r="C37" s="128">
        <v>0.045</v>
      </c>
      <c r="D37" s="128">
        <v>0.045</v>
      </c>
      <c r="E37" s="128">
        <v>0.045</v>
      </c>
      <c r="F37" s="128">
        <v>0.045</v>
      </c>
      <c r="G37" s="128">
        <v>0.045</v>
      </c>
      <c r="H37" s="128">
        <v>0.045</v>
      </c>
      <c r="I37" s="128">
        <v>0.045</v>
      </c>
      <c r="J37" s="128">
        <v>0.045</v>
      </c>
      <c r="K37" s="128">
        <v>0.045</v>
      </c>
      <c r="L37" s="128">
        <v>0.045</v>
      </c>
      <c r="M37" s="128">
        <v>0.045</v>
      </c>
      <c r="N37" s="128">
        <v>0.045</v>
      </c>
    </row>
    <row r="38" spans="2:14" ht="15">
      <c r="B38" s="78" t="s">
        <v>11</v>
      </c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</row>
    <row r="39" spans="2:14" ht="15">
      <c r="B39" s="79" t="s">
        <v>12</v>
      </c>
      <c r="C39" s="128">
        <v>0</v>
      </c>
      <c r="D39" s="128">
        <v>0.0009388345202485143</v>
      </c>
      <c r="E39" s="128">
        <v>0.0017218430793029867</v>
      </c>
      <c r="F39" s="128">
        <v>0.0022821773229381925</v>
      </c>
      <c r="G39" s="128">
        <v>0.0022821773229381925</v>
      </c>
      <c r="H39" s="128">
        <v>0.002155791246256441</v>
      </c>
      <c r="I39" s="128">
        <v>0.0017218430793029854</v>
      </c>
      <c r="J39" s="128">
        <v>0.0015760629298902866</v>
      </c>
      <c r="K39" s="128">
        <v>0.0019406250645154605</v>
      </c>
      <c r="L39" s="128">
        <v>0.0027298210704958434</v>
      </c>
      <c r="M39" s="128">
        <v>0.003455300647426003</v>
      </c>
      <c r="N39" s="128">
        <v>0.0037446543094704866</v>
      </c>
    </row>
    <row r="40" spans="2:14" ht="15">
      <c r="B40" s="79" t="s">
        <v>13</v>
      </c>
      <c r="C40" s="128">
        <v>0</v>
      </c>
      <c r="D40" s="128">
        <v>0.02068618434445879</v>
      </c>
      <c r="E40" s="128">
        <v>0.03793891530667598</v>
      </c>
      <c r="F40" s="128">
        <v>0.050715051620848724</v>
      </c>
      <c r="G40" s="128">
        <v>0.050715051620848724</v>
      </c>
      <c r="H40" s="128">
        <v>0.04811207931559438</v>
      </c>
      <c r="I40" s="128">
        <v>0.0385930345361014</v>
      </c>
      <c r="J40" s="128">
        <v>0.035632727110563006</v>
      </c>
      <c r="K40" s="128">
        <v>0.044454847292865175</v>
      </c>
      <c r="L40" s="128">
        <v>0.0633708462793678</v>
      </c>
      <c r="M40" s="128">
        <v>0.08093497011988837</v>
      </c>
      <c r="N40" s="128">
        <v>0.08851001095112059</v>
      </c>
    </row>
    <row r="41" spans="2:14" ht="15">
      <c r="B41" s="79" t="s">
        <v>14</v>
      </c>
      <c r="C41" s="128">
        <v>0.045</v>
      </c>
      <c r="D41" s="128">
        <v>0.045</v>
      </c>
      <c r="E41" s="128">
        <v>0.0425</v>
      </c>
      <c r="F41" s="128">
        <v>0.04</v>
      </c>
      <c r="G41" s="128">
        <v>0.04</v>
      </c>
      <c r="H41" s="128">
        <v>0.04</v>
      </c>
      <c r="I41" s="128">
        <v>0.04</v>
      </c>
      <c r="J41" s="128">
        <v>0.04</v>
      </c>
      <c r="K41" s="128">
        <v>0.04</v>
      </c>
      <c r="L41" s="128">
        <v>0.0375</v>
      </c>
      <c r="M41" s="128">
        <v>0.035</v>
      </c>
      <c r="N41" s="128">
        <v>0.035</v>
      </c>
    </row>
    <row r="42" spans="2:14" ht="15.75" thickBot="1">
      <c r="B42" s="80" t="s">
        <v>15</v>
      </c>
      <c r="C42" s="131">
        <v>0.045</v>
      </c>
      <c r="D42" s="131">
        <v>0.0475</v>
      </c>
      <c r="E42" s="131">
        <v>0.05</v>
      </c>
      <c r="F42" s="131">
        <v>0.05</v>
      </c>
      <c r="G42" s="131">
        <v>0.05</v>
      </c>
      <c r="H42" s="131">
        <v>0.05</v>
      </c>
      <c r="I42" s="131">
        <v>0.0475</v>
      </c>
      <c r="J42" s="131">
        <v>0.045</v>
      </c>
      <c r="K42" s="131">
        <v>0.045</v>
      </c>
      <c r="L42" s="131">
        <v>0.045</v>
      </c>
      <c r="M42" s="131">
        <v>0.045</v>
      </c>
      <c r="N42" s="131">
        <v>0.045</v>
      </c>
    </row>
    <row r="43" spans="2:14" ht="16.5" thickBot="1">
      <c r="B43" s="90" t="s">
        <v>16</v>
      </c>
      <c r="C43" s="87">
        <v>13</v>
      </c>
      <c r="D43" s="87">
        <v>13</v>
      </c>
      <c r="E43" s="87">
        <v>13</v>
      </c>
      <c r="F43" s="87">
        <v>13</v>
      </c>
      <c r="G43" s="87">
        <v>13</v>
      </c>
      <c r="H43" s="87">
        <v>13</v>
      </c>
      <c r="I43" s="87">
        <v>13</v>
      </c>
      <c r="J43" s="87">
        <v>13</v>
      </c>
      <c r="K43" s="87">
        <v>13</v>
      </c>
      <c r="L43" s="87">
        <v>13</v>
      </c>
      <c r="M43" s="87">
        <v>13</v>
      </c>
      <c r="N43" s="87">
        <v>13</v>
      </c>
    </row>
    <row r="44" spans="2:14" ht="15.75">
      <c r="B44" s="108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</row>
    <row r="45" spans="2:14" ht="13.5" thickBot="1">
      <c r="B45" s="6" t="s">
        <v>19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2:14" ht="12.75">
      <c r="B46" s="78" t="s">
        <v>7</v>
      </c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</row>
    <row r="47" spans="2:14" ht="15">
      <c r="B47" s="79" t="s">
        <v>8</v>
      </c>
      <c r="C47" s="128">
        <v>0.045000000000000005</v>
      </c>
      <c r="D47" s="128">
        <v>0.044791666666666674</v>
      </c>
      <c r="E47" s="128">
        <v>0.044583333333333336</v>
      </c>
      <c r="F47" s="128">
        <v>0.044375000000000005</v>
      </c>
      <c r="G47" s="128">
        <v>0.04416666666666667</v>
      </c>
      <c r="H47" s="128">
        <v>0.04395833333333334</v>
      </c>
      <c r="I47" s="128">
        <v>0.043750000000000004</v>
      </c>
      <c r="J47" s="128">
        <v>0.043333333333333335</v>
      </c>
      <c r="K47" s="128">
        <v>0.043125000000000004</v>
      </c>
      <c r="L47" s="128">
        <v>0.0425</v>
      </c>
      <c r="M47" s="128">
        <v>0.0425</v>
      </c>
      <c r="N47" s="128">
        <v>0.04229166666666667</v>
      </c>
    </row>
    <row r="48" spans="2:14" ht="15">
      <c r="B48" s="79" t="s">
        <v>9</v>
      </c>
      <c r="C48" s="128">
        <v>0.045</v>
      </c>
      <c r="D48" s="128">
        <v>0.045</v>
      </c>
      <c r="E48" s="128">
        <v>0.045</v>
      </c>
      <c r="F48" s="128">
        <v>0.045</v>
      </c>
      <c r="G48" s="128">
        <v>0.045</v>
      </c>
      <c r="H48" s="128">
        <v>0.045</v>
      </c>
      <c r="I48" s="128">
        <v>0.045</v>
      </c>
      <c r="J48" s="128">
        <v>0.045</v>
      </c>
      <c r="K48" s="128">
        <v>0.045</v>
      </c>
      <c r="L48" s="128">
        <v>0.045</v>
      </c>
      <c r="M48" s="128">
        <v>0.045</v>
      </c>
      <c r="N48" s="128">
        <v>0.045</v>
      </c>
    </row>
    <row r="49" spans="2:14" ht="15.75" thickBot="1">
      <c r="B49" s="79" t="s">
        <v>10</v>
      </c>
      <c r="C49" s="128">
        <v>0.045</v>
      </c>
      <c r="D49" s="128">
        <v>0.045</v>
      </c>
      <c r="E49" s="128">
        <v>0.045</v>
      </c>
      <c r="F49" s="128">
        <v>0.045</v>
      </c>
      <c r="G49" s="128">
        <v>0.045</v>
      </c>
      <c r="H49" s="128">
        <v>0.045</v>
      </c>
      <c r="I49" s="128">
        <v>0.045</v>
      </c>
      <c r="J49" s="128">
        <v>0.045</v>
      </c>
      <c r="K49" s="128">
        <v>0.045</v>
      </c>
      <c r="L49" s="128">
        <v>0.045</v>
      </c>
      <c r="M49" s="128">
        <v>0.045</v>
      </c>
      <c r="N49" s="128">
        <v>0.045</v>
      </c>
    </row>
    <row r="50" spans="2:14" ht="15">
      <c r="B50" s="78" t="s">
        <v>11</v>
      </c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</row>
    <row r="51" spans="2:14" ht="15">
      <c r="B51" s="79" t="s">
        <v>12</v>
      </c>
      <c r="C51" s="128">
        <v>0</v>
      </c>
      <c r="D51" s="128">
        <v>0.0007216878364870309</v>
      </c>
      <c r="E51" s="128">
        <v>0.0009731236802019019</v>
      </c>
      <c r="F51" s="128">
        <v>0.0015539539012701515</v>
      </c>
      <c r="G51" s="128">
        <v>0.002219063411496486</v>
      </c>
      <c r="H51" s="128">
        <v>0.002911250382203286</v>
      </c>
      <c r="I51" s="128">
        <v>0.0036149940274061054</v>
      </c>
      <c r="J51" s="128">
        <v>0.004438126822992972</v>
      </c>
      <c r="K51" s="128">
        <v>0.004538346715389967</v>
      </c>
      <c r="L51" s="128">
        <v>0.0045226701686664535</v>
      </c>
      <c r="M51" s="128">
        <v>0.0045226701686664535</v>
      </c>
      <c r="N51" s="128">
        <v>0.004702312454978127</v>
      </c>
    </row>
    <row r="52" spans="2:14" ht="15">
      <c r="B52" s="79" t="s">
        <v>13</v>
      </c>
      <c r="C52" s="128">
        <v>0</v>
      </c>
      <c r="D52" s="128">
        <v>0.01611210053552441</v>
      </c>
      <c r="E52" s="128">
        <v>0.02182707320079032</v>
      </c>
      <c r="F52" s="128">
        <v>0.03501867946524285</v>
      </c>
      <c r="G52" s="128">
        <v>0.050242945165958175</v>
      </c>
      <c r="H52" s="128">
        <v>0.06622749684633067</v>
      </c>
      <c r="I52" s="128">
        <v>0.08262843491213955</v>
      </c>
      <c r="J52" s="128">
        <v>0.10241831129983782</v>
      </c>
      <c r="K52" s="128">
        <v>0.10523702528440503</v>
      </c>
      <c r="L52" s="128">
        <v>0.10641576867450478</v>
      </c>
      <c r="M52" s="128">
        <v>0.10641576867450478</v>
      </c>
      <c r="N52" s="128">
        <v>0.11118768366450743</v>
      </c>
    </row>
    <row r="53" spans="2:14" ht="15">
      <c r="B53" s="79" t="s">
        <v>14</v>
      </c>
      <c r="C53" s="128">
        <v>0.045</v>
      </c>
      <c r="D53" s="128">
        <v>0.0425</v>
      </c>
      <c r="E53" s="128">
        <v>0.0425</v>
      </c>
      <c r="F53" s="128">
        <v>0.04</v>
      </c>
      <c r="G53" s="128">
        <v>0.0375</v>
      </c>
      <c r="H53" s="128">
        <v>0.035</v>
      </c>
      <c r="I53" s="128">
        <v>0.0325</v>
      </c>
      <c r="J53" s="128">
        <v>0.03</v>
      </c>
      <c r="K53" s="128">
        <v>0.03</v>
      </c>
      <c r="L53" s="128">
        <v>0.03</v>
      </c>
      <c r="M53" s="128">
        <v>0.03</v>
      </c>
      <c r="N53" s="128">
        <v>0.03</v>
      </c>
    </row>
    <row r="54" spans="2:14" ht="15.75" thickBot="1">
      <c r="B54" s="80" t="s">
        <v>15</v>
      </c>
      <c r="C54" s="131">
        <v>0.045</v>
      </c>
      <c r="D54" s="131">
        <v>0.045</v>
      </c>
      <c r="E54" s="131">
        <v>0.045</v>
      </c>
      <c r="F54" s="131">
        <v>0.045</v>
      </c>
      <c r="G54" s="131">
        <v>0.045</v>
      </c>
      <c r="H54" s="131">
        <v>0.045</v>
      </c>
      <c r="I54" s="131">
        <v>0.045</v>
      </c>
      <c r="J54" s="131">
        <v>0.0475</v>
      </c>
      <c r="K54" s="131">
        <v>0.0475</v>
      </c>
      <c r="L54" s="131">
        <v>0.045</v>
      </c>
      <c r="M54" s="131">
        <v>0.045</v>
      </c>
      <c r="N54" s="131">
        <v>0.045</v>
      </c>
    </row>
    <row r="55" spans="2:14" ht="17.25" customHeight="1" thickBot="1">
      <c r="B55" s="90" t="s">
        <v>16</v>
      </c>
      <c r="C55" s="87">
        <v>12</v>
      </c>
      <c r="D55" s="87">
        <v>12</v>
      </c>
      <c r="E55" s="87">
        <v>12</v>
      </c>
      <c r="F55" s="87">
        <v>12</v>
      </c>
      <c r="G55" s="87">
        <v>12</v>
      </c>
      <c r="H55" s="87">
        <v>12</v>
      </c>
      <c r="I55" s="87">
        <v>12</v>
      </c>
      <c r="J55" s="87">
        <v>12</v>
      </c>
      <c r="K55" s="87">
        <v>12</v>
      </c>
      <c r="L55" s="87">
        <v>12</v>
      </c>
      <c r="M55" s="87">
        <v>12</v>
      </c>
      <c r="N55" s="87">
        <v>12</v>
      </c>
    </row>
    <row r="56" spans="2:13" ht="12.75">
      <c r="B56" s="24"/>
      <c r="C56" s="25"/>
      <c r="D56" s="25"/>
      <c r="E56" s="25"/>
      <c r="F56" s="25"/>
      <c r="G56" s="25"/>
      <c r="H56" s="25"/>
      <c r="I56"/>
      <c r="J56"/>
      <c r="K56"/>
      <c r="L56"/>
      <c r="M56"/>
    </row>
    <row r="57" spans="1:13" s="32" customFormat="1" ht="14.25">
      <c r="A57" s="28"/>
      <c r="B57" s="73"/>
      <c r="C57" s="31"/>
      <c r="D57" s="31"/>
      <c r="E57" s="31"/>
      <c r="F57" s="31"/>
      <c r="G57" s="31"/>
      <c r="H57" s="31"/>
      <c r="I57" s="28"/>
      <c r="J57" s="28"/>
      <c r="K57" s="28"/>
      <c r="L57" s="28"/>
      <c r="M57" s="28"/>
    </row>
    <row r="58" spans="1:13" s="32" customFormat="1" ht="14.25">
      <c r="A58" s="28"/>
      <c r="B58" s="29"/>
      <c r="C58" s="31"/>
      <c r="D58" s="31"/>
      <c r="E58" s="31"/>
      <c r="F58" s="31"/>
      <c r="G58" s="31"/>
      <c r="H58" s="31"/>
      <c r="I58" s="28"/>
      <c r="J58" s="28"/>
      <c r="K58" s="28"/>
      <c r="L58" s="28"/>
      <c r="M58" s="28"/>
    </row>
    <row r="59" spans="2:13" ht="14.25">
      <c r="B59" s="26"/>
      <c r="C59" s="27"/>
      <c r="D59" s="27"/>
      <c r="E59" s="27"/>
      <c r="F59" s="27"/>
      <c r="G59" s="27"/>
      <c r="H59" s="27"/>
      <c r="I59"/>
      <c r="J59"/>
      <c r="K59"/>
      <c r="L59"/>
      <c r="M59"/>
    </row>
    <row r="60" spans="2:13" ht="14.25">
      <c r="B60" s="10"/>
      <c r="I60"/>
      <c r="J60"/>
      <c r="K60"/>
      <c r="L60"/>
      <c r="M60"/>
    </row>
    <row r="61" spans="2:14" ht="12.75">
      <c r="B61" s="4"/>
      <c r="C61" s="160">
        <v>0</v>
      </c>
      <c r="D61" s="160">
        <v>0</v>
      </c>
      <c r="E61" s="160">
        <v>0</v>
      </c>
      <c r="F61" s="160">
        <v>0</v>
      </c>
      <c r="G61" s="160">
        <v>0</v>
      </c>
      <c r="H61" s="160">
        <v>0</v>
      </c>
      <c r="I61" s="160">
        <v>0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</row>
    <row r="62" spans="2:8" ht="12.75">
      <c r="B62" s="34"/>
      <c r="C62" s="34"/>
      <c r="D62" s="34"/>
      <c r="E62" s="34"/>
      <c r="F62" s="34"/>
      <c r="G62" s="34"/>
      <c r="H62" s="34"/>
    </row>
    <row r="66" spans="1:13" s="12" customFormat="1" ht="12.75">
      <c r="A66"/>
      <c r="B66" s="4"/>
      <c r="I66" s="2"/>
      <c r="J66" s="2"/>
      <c r="K66" s="2"/>
      <c r="L66" s="2"/>
      <c r="M66" s="2"/>
    </row>
    <row r="67" spans="1:13" s="12" customFormat="1" ht="12.75">
      <c r="A67"/>
      <c r="B67" s="34"/>
      <c r="I67" s="2"/>
      <c r="J67" s="2"/>
      <c r="K67" s="2"/>
      <c r="L67" s="2"/>
      <c r="M67" s="2"/>
    </row>
    <row r="71" spans="1:13" s="12" customFormat="1" ht="12.75">
      <c r="A71"/>
      <c r="B71" s="4"/>
      <c r="I71" s="2"/>
      <c r="J71" s="2"/>
      <c r="K71" s="2"/>
      <c r="L71" s="2"/>
      <c r="M71" s="2"/>
    </row>
    <row r="72" spans="1:13" s="12" customFormat="1" ht="12.75">
      <c r="A72"/>
      <c r="B72" s="34"/>
      <c r="I72" s="2"/>
      <c r="J72" s="2"/>
      <c r="K72" s="2"/>
      <c r="L72" s="2"/>
      <c r="M72" s="2"/>
    </row>
    <row r="74" spans="1:13" s="12" customFormat="1" ht="12.75">
      <c r="A74"/>
      <c r="B74" s="74"/>
      <c r="I74" s="2"/>
      <c r="J74" s="2"/>
      <c r="K74" s="2"/>
      <c r="L74" s="2"/>
      <c r="M74" s="2"/>
    </row>
    <row r="75" spans="1:13" s="12" customFormat="1" ht="12.75">
      <c r="A75"/>
      <c r="B75" s="74"/>
      <c r="I75" s="2"/>
      <c r="J75" s="2"/>
      <c r="K75" s="2"/>
      <c r="L75" s="2"/>
      <c r="M75" s="2"/>
    </row>
    <row r="76" spans="1:13" s="12" customFormat="1" ht="14.25">
      <c r="A76"/>
      <c r="B76" s="75"/>
      <c r="I76" s="2"/>
      <c r="J76" s="2"/>
      <c r="K76" s="2"/>
      <c r="L76" s="2"/>
      <c r="M76" s="2"/>
    </row>
    <row r="77" spans="1:13" s="12" customFormat="1" ht="12.75">
      <c r="A77"/>
      <c r="B77" s="74"/>
      <c r="I77" s="2"/>
      <c r="J77" s="2"/>
      <c r="K77" s="2"/>
      <c r="L77" s="2"/>
      <c r="M77" s="2"/>
    </row>
    <row r="79" spans="1:13" s="12" customFormat="1" ht="14.25">
      <c r="A79"/>
      <c r="B79" s="10"/>
      <c r="I79" s="2"/>
      <c r="J79" s="2"/>
      <c r="K79" s="2"/>
      <c r="L79" s="2"/>
      <c r="M79" s="2"/>
    </row>
    <row r="82" spans="1:13" s="12" customFormat="1" ht="14.25">
      <c r="A82"/>
      <c r="B82" s="10"/>
      <c r="I82" s="2"/>
      <c r="J82" s="2"/>
      <c r="K82" s="2"/>
      <c r="L82" s="2"/>
      <c r="M82" s="2"/>
    </row>
  </sheetData>
  <sheetProtection/>
  <mergeCells count="1">
    <mergeCell ref="C6:N6"/>
  </mergeCells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Torres Saavedra Adriana</dc:creator>
  <cp:keywords/>
  <dc:description/>
  <cp:lastModifiedBy>Caviedes Salguero Máryori</cp:lastModifiedBy>
  <cp:lastPrinted>2011-08-12T14:30:39Z</cp:lastPrinted>
  <dcterms:created xsi:type="dcterms:W3CDTF">2009-01-08T16:32:11Z</dcterms:created>
  <dcterms:modified xsi:type="dcterms:W3CDTF">2015-03-12T19:25:03Z</dcterms:modified>
  <cp:category/>
  <cp:version/>
  <cp:contentType/>
  <cp:contentStatus/>
</cp:coreProperties>
</file>