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3616" yWindow="6450" windowWidth="13740" windowHeight="5715" tabRatio="602" activeTab="2"/>
  </bookViews>
  <sheets>
    <sheet name="INFLACION TOT" sheetId="1" r:id="rId1"/>
    <sheet name="TD_T_INTER" sheetId="2" state="hidden" r:id="rId2"/>
    <sheet name="INFLACION SIN" sheetId="3" r:id="rId3"/>
    <sheet name="TRM" sheetId="4" r:id="rId4"/>
    <sheet name="TASA_INTERV" sheetId="5" r:id="rId5"/>
    <sheet name="PIB" sheetId="6" r:id="rId6"/>
    <sheet name="RESUMEN" sheetId="7" r:id="rId7"/>
  </sheets>
  <externalReferences>
    <externalReference r:id="rId11"/>
  </externalReferences>
  <definedNames>
    <definedName name="_xlfn.IFERROR" hidden="1">#NAME?</definedName>
    <definedName name="_xlnm.Print_Area" localSheetId="2">'INFLACION SIN'!$B$1:$F$55</definedName>
    <definedName name="_xlnm.Print_Area" localSheetId="0">'INFLACION TOT'!$B$1:$F$55</definedName>
    <definedName name="_xlnm.Print_Area" localSheetId="4">'TASA_INTERV'!$B$1:$F$55</definedName>
    <definedName name="_xlnm.Print_Area" localSheetId="3">'TRM'!$B$1:$I$55</definedName>
    <definedName name="bancos">#REF!</definedName>
    <definedName name="comisionistas">#REF!</definedName>
    <definedName name="corporaciones">#REF!</definedName>
    <definedName name="globales">#REF!</definedName>
  </definedNames>
  <calcPr fullCalcOnLoad="1"/>
  <pivotCaches>
    <pivotCache cacheId="2" r:id="rId8"/>
  </pivotCaches>
</workbook>
</file>

<file path=xl/sharedStrings.xml><?xml version="1.0" encoding="utf-8"?>
<sst xmlns="http://schemas.openxmlformats.org/spreadsheetml/2006/main" count="351" uniqueCount="80">
  <si>
    <t>P13</t>
  </si>
  <si>
    <t>P22</t>
  </si>
  <si>
    <t>P24</t>
  </si>
  <si>
    <t>RESULTADOS DE LA ENCUESTA MENSUAL DE EXPECTATIVAS ECONOMICAS</t>
  </si>
  <si>
    <t>Variación del IPC</t>
  </si>
  <si>
    <t>Medidas estadísticas</t>
  </si>
  <si>
    <t>BANCOS, SOCIEDADES COMISIONISTAS DE BOLSA, CORPORACIONES, FONDOS DE PENSIONES Y CESANTIAS Y ORGANISMOS INTERNACIONALES</t>
  </si>
  <si>
    <t>De tendencia:</t>
  </si>
  <si>
    <t xml:space="preserve">   Media</t>
  </si>
  <si>
    <t xml:space="preserve">   Mediana</t>
  </si>
  <si>
    <t xml:space="preserve">   Moda</t>
  </si>
  <si>
    <t>De dispersión</t>
  </si>
  <si>
    <t xml:space="preserve">   Desviación estándar</t>
  </si>
  <si>
    <t xml:space="preserve">   Coeficiente de variación</t>
  </si>
  <si>
    <t xml:space="preserve">   Mínimo</t>
  </si>
  <si>
    <t xml:space="preserve">   Máximo</t>
  </si>
  <si>
    <t>Número de participantes</t>
  </si>
  <si>
    <t>BANCOS</t>
  </si>
  <si>
    <t>SOCIEDADES COMISIONISTAS DE BOLSA</t>
  </si>
  <si>
    <t>CORPORACIONES, FONDOS DE PENSIONES Y CESANTIAS, UNIVERSIDADES Y OTROS</t>
  </si>
  <si>
    <t>NO SE MODIFICA</t>
  </si>
  <si>
    <t>SI SE MODIFICA  CADA MES</t>
  </si>
  <si>
    <t>NO SE MODIFICA  CADA MES</t>
  </si>
  <si>
    <t>Cuenta de GRUPO</t>
  </si>
  <si>
    <t>Total</t>
  </si>
  <si>
    <t>Tasa %</t>
  </si>
  <si>
    <t>Frecuencia
Absoluta</t>
  </si>
  <si>
    <t>Frecuencia
Relativa</t>
  </si>
  <si>
    <t>TOTAL</t>
  </si>
  <si>
    <t>ME UBICO DENTRO DE CUALQUIER TABLA Y LAS QUE RESALTEN OPCIONES Y BUSCO</t>
  </si>
  <si>
    <t>OPRIMIR BOTON ACTUALIZAR</t>
  </si>
  <si>
    <t>Variación del IPC sin alimentos</t>
  </si>
  <si>
    <t>1/</t>
  </si>
  <si>
    <t>2/</t>
  </si>
  <si>
    <t>3/</t>
  </si>
  <si>
    <t>Valor de la TRM</t>
  </si>
  <si>
    <t xml:space="preserve">2/ Se refiere a la variación anual según la TRM al 31 de Diciembre de 2015 $  3149.47  </t>
  </si>
  <si>
    <t>Expectativas Tasa de Intervención</t>
  </si>
  <si>
    <t xml:space="preserve">Expectativas de Inflación </t>
  </si>
  <si>
    <t>Estadística</t>
  </si>
  <si>
    <t>Promedio</t>
  </si>
  <si>
    <t>Mínimo</t>
  </si>
  <si>
    <t>Máximo</t>
  </si>
  <si>
    <t>No. encuestados</t>
  </si>
  <si>
    <t>Expectativas de Inflación sin alimentos</t>
  </si>
  <si>
    <t xml:space="preserve">Expectativas de TRM fin de período </t>
  </si>
  <si>
    <t>Expectativas de Inflación de los Cinco Mejores Informantes</t>
  </si>
  <si>
    <t>% Anual en dic/2016</t>
  </si>
  <si>
    <t>% Anual en dic/2017</t>
  </si>
  <si>
    <t>% Anual en dic/2016*</t>
  </si>
  <si>
    <t>% Anual en dic/2017*</t>
  </si>
  <si>
    <t>el 31 de dic/2016</t>
  </si>
  <si>
    <t>el 31 de dic/2017</t>
  </si>
  <si>
    <t>% anual en diciembre de 2016</t>
  </si>
  <si>
    <t>% anual en diciembre de 2017</t>
  </si>
  <si>
    <t>A diciembre de 2016</t>
  </si>
  <si>
    <t>A diciembre de 2017</t>
  </si>
  <si>
    <t>Fecha de realización: del 7 de julio al 8 de julio de 2016</t>
  </si>
  <si>
    <t>Nota: la inflación mensual y anual observada Julio de 2015 fue de 0.19 %  y  4.46%  respectivamente.  La inflación anual a Diciembre de 2015 fue 6.77 %.</t>
  </si>
  <si>
    <t>% mensual en jul./2016</t>
  </si>
  <si>
    <t>%Anual en jul./2017</t>
  </si>
  <si>
    <t>%Anual en jul./2018</t>
  </si>
  <si>
    <t>% mensual en jul./2016*</t>
  </si>
  <si>
    <t>%Anual en jul./2017*</t>
  </si>
  <si>
    <t>%Anual en jul./2018*</t>
  </si>
  <si>
    <t xml:space="preserve">1/ Se refiere a la variación anual según la TRM fin de periodo $ 2866.04 (Julio de 2015) </t>
  </si>
  <si>
    <t>3/ Se refiere a la variación anual según la TRM  promedio. Para  Julio de 2016, se utilizó la TRM promedio hasta el día 11: $  2957.10</t>
  </si>
  <si>
    <t>el 31 de jul./2016</t>
  </si>
  <si>
    <t>el 31 de jul./2017</t>
  </si>
  <si>
    <t>el 31 de jul./2018</t>
  </si>
  <si>
    <t>% mensual en julio de 2016</t>
  </si>
  <si>
    <t>% anual en julio de 2017</t>
  </si>
  <si>
    <t>% anual en julio de 2018</t>
  </si>
  <si>
    <t>A julio de 2016</t>
  </si>
  <si>
    <t>A julio de 2017</t>
  </si>
  <si>
    <t>A julio de 2018</t>
  </si>
  <si>
    <t>Variación del PIB</t>
  </si>
  <si>
    <t>% Anual en 2016</t>
  </si>
  <si>
    <t>% Anual en 2017</t>
  </si>
  <si>
    <t>% Anual en II-2016</t>
  </si>
</sst>
</file>

<file path=xl/styles.xml><?xml version="1.0" encoding="utf-8"?>
<styleSheet xmlns="http://schemas.openxmlformats.org/spreadsheetml/2006/main">
  <numFmts count="3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0.0%"/>
    <numFmt numFmtId="167" formatCode="0.000%"/>
    <numFmt numFmtId="168" formatCode="0.00000"/>
    <numFmt numFmtId="169" formatCode="0.000000%"/>
    <numFmt numFmtId="170" formatCode="mmm\-yyyy"/>
    <numFmt numFmtId="171" formatCode="_(* #,##0_);_(* \(#,##0\);_(* &quot;-&quot;??_);_(@_)"/>
    <numFmt numFmtId="172" formatCode="[$-240A]d&quot; de &quot;mmmm&quot; de &quot;yyyy;@"/>
    <numFmt numFmtId="173" formatCode="0.0000000"/>
    <numFmt numFmtId="174" formatCode="0.00000000"/>
    <numFmt numFmtId="175" formatCode="0.000000000"/>
    <numFmt numFmtId="176" formatCode="0.0000000000"/>
    <numFmt numFmtId="177" formatCode="0.000000"/>
    <numFmt numFmtId="178" formatCode="0.0000"/>
    <numFmt numFmtId="179" formatCode="0.000"/>
    <numFmt numFmtId="180" formatCode="0.0"/>
    <numFmt numFmtId="181" formatCode="_(* #,##0.000_);_(* \(#,##0.000\);_(* &quot;-&quot;??_);_(@_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[$-240A]dddd\,\ dd&quot; de &quot;mmmm&quot; de &quot;yyyy"/>
    <numFmt numFmtId="187" formatCode="dd/mm/yyyy;@"/>
    <numFmt numFmtId="188" formatCode="_(* #,##0.0000_);_(* \(#,##0.0000\);_(* &quot;-&quot;??_);_(@_)"/>
  </numFmts>
  <fonts count="6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8"/>
      <name val="MS Sans Serif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indexed="10"/>
      <name val="Times New Roman"/>
      <family val="1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sz val="12"/>
      <name val="MS Sans Serif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3.5"/>
      <color indexed="10"/>
      <name val="MS Sans Serif"/>
      <family val="2"/>
    </font>
    <font>
      <sz val="10"/>
      <color indexed="9"/>
      <name val="Arial"/>
      <family val="2"/>
    </font>
    <font>
      <sz val="10"/>
      <color indexed="8"/>
      <name val="MS Sans Serif"/>
      <family val="2"/>
    </font>
    <font>
      <sz val="12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.5"/>
      <color rgb="FFFF0000"/>
      <name val="MS Sans Serif"/>
      <family val="2"/>
    </font>
    <font>
      <sz val="10"/>
      <color theme="0"/>
      <name val="Arial"/>
      <family val="2"/>
    </font>
    <font>
      <sz val="10"/>
      <color theme="1"/>
      <name val="MS Sans Serif"/>
      <family val="2"/>
    </font>
    <font>
      <sz val="12"/>
      <color theme="1"/>
      <name val="MS Sans Serif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double"/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0" fontId="48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280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0" fontId="11" fillId="0" borderId="0" xfId="61" applyNumberFormat="1" applyFont="1" applyFill="1" applyBorder="1" applyAlignment="1" applyProtection="1">
      <alignment horizontal="center"/>
      <protection/>
    </xf>
    <xf numFmtId="0" fontId="20" fillId="33" borderId="10" xfId="0" applyFont="1" applyFill="1" applyBorder="1" applyAlignment="1">
      <alignment/>
    </xf>
    <xf numFmtId="0" fontId="21" fillId="33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16" fillId="0" borderId="0" xfId="57" applyFont="1" applyFill="1" applyBorder="1" applyAlignment="1">
      <alignment/>
      <protection/>
    </xf>
    <xf numFmtId="10" fontId="6" fillId="0" borderId="0" xfId="0" applyNumberFormat="1" applyFont="1" applyFill="1" applyAlignment="1">
      <alignment/>
    </xf>
    <xf numFmtId="0" fontId="7" fillId="0" borderId="0" xfId="57" applyFont="1" applyFill="1">
      <alignment/>
      <protection/>
    </xf>
    <xf numFmtId="0" fontId="6" fillId="0" borderId="0" xfId="57" applyFont="1" applyFill="1">
      <alignment/>
      <protection/>
    </xf>
    <xf numFmtId="0" fontId="0" fillId="0" borderId="0" xfId="0" applyFill="1" applyAlignment="1">
      <alignment/>
    </xf>
    <xf numFmtId="0" fontId="13" fillId="0" borderId="11" xfId="57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6" fillId="0" borderId="0" xfId="57" applyFont="1" applyFill="1" applyBorder="1">
      <alignment/>
      <protection/>
    </xf>
    <xf numFmtId="0" fontId="7" fillId="0" borderId="12" xfId="57" applyFont="1" applyFill="1" applyBorder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23" fillId="0" borderId="0" xfId="0" applyFont="1" applyFill="1" applyAlignment="1">
      <alignment horizontal="centerContinuous"/>
    </xf>
    <xf numFmtId="0" fontId="22" fillId="0" borderId="13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22" fillId="0" borderId="18" xfId="0" applyFont="1" applyFill="1" applyBorder="1" applyAlignment="1">
      <alignment/>
    </xf>
    <xf numFmtId="0" fontId="22" fillId="0" borderId="19" xfId="0" applyFont="1" applyFill="1" applyBorder="1" applyAlignment="1">
      <alignment/>
    </xf>
    <xf numFmtId="2" fontId="6" fillId="0" borderId="18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Continuous"/>
    </xf>
    <xf numFmtId="0" fontId="23" fillId="0" borderId="0" xfId="0" applyFont="1" applyFill="1" applyAlignment="1">
      <alignment horizontal="center"/>
    </xf>
    <xf numFmtId="0" fontId="22" fillId="0" borderId="0" xfId="0" applyFont="1" applyFill="1" applyBorder="1" applyAlignment="1">
      <alignment/>
    </xf>
    <xf numFmtId="1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0" fontId="6" fillId="0" borderId="0" xfId="61" applyNumberFormat="1" applyFont="1" applyFill="1" applyAlignment="1" quotePrefix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15" fontId="0" fillId="0" borderId="0" xfId="0" applyNumberFormat="1" applyAlignment="1">
      <alignment/>
    </xf>
    <xf numFmtId="0" fontId="0" fillId="36" borderId="0" xfId="0" applyFill="1" applyAlignment="1">
      <alignment/>
    </xf>
    <xf numFmtId="0" fontId="0" fillId="0" borderId="25" xfId="0" applyBorder="1" applyAlignment="1">
      <alignment/>
    </xf>
    <xf numFmtId="0" fontId="0" fillId="0" borderId="26" xfId="0" applyNumberFormat="1" applyBorder="1" applyAlignment="1">
      <alignment/>
    </xf>
    <xf numFmtId="0" fontId="1" fillId="34" borderId="0" xfId="0" applyFont="1" applyFill="1" applyAlignment="1">
      <alignment/>
    </xf>
    <xf numFmtId="10" fontId="0" fillId="37" borderId="27" xfId="0" applyNumberFormat="1" applyFont="1" applyFill="1" applyBorder="1" applyAlignment="1">
      <alignment/>
    </xf>
    <xf numFmtId="0" fontId="0" fillId="37" borderId="27" xfId="0" applyFill="1" applyBorder="1" applyAlignment="1">
      <alignment/>
    </xf>
    <xf numFmtId="166" fontId="0" fillId="37" borderId="27" xfId="0" applyNumberFormat="1" applyFill="1" applyBorder="1" applyAlignment="1">
      <alignment/>
    </xf>
    <xf numFmtId="10" fontId="0" fillId="38" borderId="0" xfId="0" applyNumberFormat="1" applyFill="1" applyAlignment="1">
      <alignment/>
    </xf>
    <xf numFmtId="0" fontId="0" fillId="38" borderId="0" xfId="0" applyFill="1" applyAlignment="1">
      <alignment/>
    </xf>
    <xf numFmtId="166" fontId="0" fillId="38" borderId="0" xfId="0" applyNumberFormat="1" applyFill="1" applyAlignment="1">
      <alignment/>
    </xf>
    <xf numFmtId="15" fontId="0" fillId="0" borderId="0" xfId="0" applyNumberFormat="1" applyFont="1" applyAlignment="1">
      <alignment/>
    </xf>
    <xf numFmtId="0" fontId="65" fillId="34" borderId="0" xfId="0" applyFont="1" applyFill="1" applyAlignment="1">
      <alignment/>
    </xf>
    <xf numFmtId="1" fontId="0" fillId="38" borderId="0" xfId="0" applyNumberFormat="1" applyFill="1" applyAlignment="1">
      <alignment/>
    </xf>
    <xf numFmtId="43" fontId="0" fillId="0" borderId="0" xfId="48" applyFont="1" applyAlignment="1">
      <alignment/>
    </xf>
    <xf numFmtId="0" fontId="22" fillId="0" borderId="28" xfId="0" applyFont="1" applyFill="1" applyBorder="1" applyAlignment="1">
      <alignment/>
    </xf>
    <xf numFmtId="0" fontId="19" fillId="0" borderId="11" xfId="57" applyFont="1" applyFill="1" applyBorder="1">
      <alignment/>
      <protection/>
    </xf>
    <xf numFmtId="0" fontId="66" fillId="0" borderId="0" xfId="0" applyFont="1" applyFill="1" applyAlignment="1">
      <alignment/>
    </xf>
    <xf numFmtId="0" fontId="25" fillId="0" borderId="0" xfId="0" applyFont="1" applyFill="1" applyAlignment="1">
      <alignment/>
    </xf>
    <xf numFmtId="14" fontId="25" fillId="0" borderId="0" xfId="0" applyNumberFormat="1" applyFont="1" applyFill="1" applyAlignment="1">
      <alignment/>
    </xf>
    <xf numFmtId="164" fontId="11" fillId="0" borderId="0" xfId="53" applyFont="1" applyFill="1" applyBorder="1" applyAlignment="1">
      <alignment horizontal="center"/>
    </xf>
    <xf numFmtId="164" fontId="11" fillId="0" borderId="29" xfId="53" applyFont="1" applyFill="1" applyBorder="1" applyAlignment="1">
      <alignment horizontal="center"/>
    </xf>
    <xf numFmtId="164" fontId="17" fillId="0" borderId="0" xfId="53" applyFont="1" applyFill="1" applyBorder="1" applyAlignment="1">
      <alignment horizontal="center"/>
    </xf>
    <xf numFmtId="164" fontId="17" fillId="0" borderId="30" xfId="53" applyFont="1" applyFill="1" applyBorder="1" applyAlignment="1">
      <alignment horizontal="center"/>
    </xf>
    <xf numFmtId="164" fontId="11" fillId="0" borderId="28" xfId="53" applyFont="1" applyFill="1" applyBorder="1" applyAlignment="1">
      <alignment horizontal="center"/>
    </xf>
    <xf numFmtId="164" fontId="11" fillId="0" borderId="31" xfId="53" applyFont="1" applyFill="1" applyBorder="1" applyAlignment="1">
      <alignment horizontal="center"/>
    </xf>
    <xf numFmtId="164" fontId="17" fillId="0" borderId="31" xfId="53" applyFont="1" applyFill="1" applyBorder="1" applyAlignment="1">
      <alignment horizontal="center"/>
    </xf>
    <xf numFmtId="164" fontId="17" fillId="0" borderId="19" xfId="53" applyFont="1" applyFill="1" applyBorder="1" applyAlignment="1">
      <alignment horizontal="center"/>
    </xf>
    <xf numFmtId="164" fontId="11" fillId="0" borderId="32" xfId="53" applyFont="1" applyFill="1" applyBorder="1" applyAlignment="1">
      <alignment horizontal="center"/>
    </xf>
    <xf numFmtId="164" fontId="11" fillId="0" borderId="14" xfId="53" applyFont="1" applyFill="1" applyBorder="1" applyAlignment="1">
      <alignment horizontal="center"/>
    </xf>
    <xf numFmtId="164" fontId="17" fillId="0" borderId="32" xfId="53" applyFont="1" applyFill="1" applyBorder="1" applyAlignment="1">
      <alignment horizontal="center"/>
    </xf>
    <xf numFmtId="164" fontId="17" fillId="0" borderId="13" xfId="53" applyFont="1" applyFill="1" applyBorder="1" applyAlignment="1">
      <alignment horizontal="center"/>
    </xf>
    <xf numFmtId="10" fontId="11" fillId="0" borderId="33" xfId="61" applyNumberFormat="1" applyFont="1" applyFill="1" applyBorder="1" applyAlignment="1" applyProtection="1">
      <alignment horizontal="center"/>
      <protection/>
    </xf>
    <xf numFmtId="165" fontId="11" fillId="0" borderId="33" xfId="50" applyFont="1" applyFill="1" applyBorder="1" applyAlignment="1" applyProtection="1">
      <alignment horizontal="center"/>
      <protection/>
    </xf>
    <xf numFmtId="165" fontId="11" fillId="0" borderId="0" xfId="50" applyFont="1" applyFill="1" applyBorder="1" applyAlignment="1" applyProtection="1">
      <alignment horizontal="center"/>
      <protection/>
    </xf>
    <xf numFmtId="164" fontId="17" fillId="0" borderId="29" xfId="53" applyFont="1" applyFill="1" applyBorder="1" applyAlignment="1">
      <alignment horizontal="center"/>
    </xf>
    <xf numFmtId="164" fontId="11" fillId="0" borderId="30" xfId="53" applyFont="1" applyFill="1" applyBorder="1" applyAlignment="1">
      <alignment horizontal="center"/>
    </xf>
    <xf numFmtId="165" fontId="11" fillId="0" borderId="14" xfId="50" applyFont="1" applyFill="1" applyBorder="1" applyAlignment="1" applyProtection="1">
      <alignment horizontal="center"/>
      <protection/>
    </xf>
    <xf numFmtId="164" fontId="17" fillId="0" borderId="28" xfId="53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43" fontId="7" fillId="0" borderId="0" xfId="48" applyFont="1" applyFill="1" applyAlignment="1">
      <alignment/>
    </xf>
    <xf numFmtId="4" fontId="7" fillId="0" borderId="0" xfId="57" applyNumberFormat="1" applyFont="1" applyFill="1" applyBorder="1" applyAlignment="1">
      <alignment horizontal="center"/>
      <protection/>
    </xf>
    <xf numFmtId="0" fontId="22" fillId="39" borderId="13" xfId="0" applyFont="1" applyFill="1" applyBorder="1" applyAlignment="1">
      <alignment vertical="center"/>
    </xf>
    <xf numFmtId="0" fontId="22" fillId="39" borderId="13" xfId="0" applyFont="1" applyFill="1" applyBorder="1" applyAlignment="1">
      <alignment horizontal="center" vertical="center"/>
    </xf>
    <xf numFmtId="0" fontId="22" fillId="39" borderId="18" xfId="0" applyFont="1" applyFill="1" applyBorder="1" applyAlignment="1">
      <alignment vertical="center"/>
    </xf>
    <xf numFmtId="15" fontId="22" fillId="39" borderId="18" xfId="0" applyNumberFormat="1" applyFont="1" applyFill="1" applyBorder="1" applyAlignment="1">
      <alignment horizontal="center" vertical="center"/>
    </xf>
    <xf numFmtId="0" fontId="22" fillId="39" borderId="18" xfId="0" applyFont="1" applyFill="1" applyBorder="1" applyAlignment="1">
      <alignment horizontal="left" vertical="center"/>
    </xf>
    <xf numFmtId="43" fontId="6" fillId="0" borderId="0" xfId="48" applyFont="1" applyFill="1" applyAlignment="1">
      <alignment/>
    </xf>
    <xf numFmtId="10" fontId="11" fillId="0" borderId="30" xfId="61" applyNumberFormat="1" applyFont="1" applyFill="1" applyBorder="1" applyAlignment="1" applyProtection="1">
      <alignment horizontal="center"/>
      <protection/>
    </xf>
    <xf numFmtId="10" fontId="17" fillId="0" borderId="30" xfId="61" applyNumberFormat="1" applyFont="1" applyFill="1" applyBorder="1" applyAlignment="1" applyProtection="1">
      <alignment horizontal="center"/>
      <protection/>
    </xf>
    <xf numFmtId="10" fontId="11" fillId="0" borderId="19" xfId="61" applyNumberFormat="1" applyFont="1" applyFill="1" applyBorder="1" applyAlignment="1" applyProtection="1">
      <alignment horizontal="center"/>
      <protection/>
    </xf>
    <xf numFmtId="10" fontId="11" fillId="0" borderId="31" xfId="61" applyNumberFormat="1" applyFont="1" applyFill="1" applyBorder="1" applyAlignment="1" applyProtection="1">
      <alignment horizontal="center"/>
      <protection/>
    </xf>
    <xf numFmtId="10" fontId="17" fillId="0" borderId="19" xfId="61" applyNumberFormat="1" applyFont="1" applyFill="1" applyBorder="1" applyAlignment="1" applyProtection="1">
      <alignment horizontal="center"/>
      <protection/>
    </xf>
    <xf numFmtId="10" fontId="17" fillId="0" borderId="33" xfId="61" applyNumberFormat="1" applyFont="1" applyFill="1" applyBorder="1" applyAlignment="1" applyProtection="1">
      <alignment horizontal="center"/>
      <protection/>
    </xf>
    <xf numFmtId="10" fontId="11" fillId="0" borderId="13" xfId="61" applyNumberFormat="1" applyFont="1" applyFill="1" applyBorder="1" applyAlignment="1" applyProtection="1">
      <alignment horizontal="center"/>
      <protection/>
    </xf>
    <xf numFmtId="10" fontId="11" fillId="0" borderId="32" xfId="61" applyNumberFormat="1" applyFont="1" applyFill="1" applyBorder="1" applyAlignment="1" applyProtection="1">
      <alignment horizontal="center"/>
      <protection/>
    </xf>
    <xf numFmtId="10" fontId="17" fillId="0" borderId="15" xfId="61" applyNumberFormat="1" applyFont="1" applyFill="1" applyBorder="1" applyAlignment="1" applyProtection="1">
      <alignment horizontal="center"/>
      <protection/>
    </xf>
    <xf numFmtId="10" fontId="17" fillId="0" borderId="34" xfId="61" applyNumberFormat="1" applyFont="1" applyFill="1" applyBorder="1" applyAlignment="1" applyProtection="1">
      <alignment horizontal="center"/>
      <protection/>
    </xf>
    <xf numFmtId="10" fontId="17" fillId="0" borderId="0" xfId="61" applyNumberFormat="1" applyFont="1" applyFill="1" applyBorder="1" applyAlignment="1" applyProtection="1">
      <alignment horizontal="center"/>
      <protection/>
    </xf>
    <xf numFmtId="10" fontId="17" fillId="0" borderId="13" xfId="61" applyNumberFormat="1" applyFont="1" applyFill="1" applyBorder="1" applyAlignment="1" applyProtection="1">
      <alignment horizontal="center"/>
      <protection/>
    </xf>
    <xf numFmtId="10" fontId="17" fillId="0" borderId="32" xfId="61" applyNumberFormat="1" applyFont="1" applyFill="1" applyBorder="1" applyAlignment="1" applyProtection="1">
      <alignment horizontal="center"/>
      <protection/>
    </xf>
    <xf numFmtId="10" fontId="17" fillId="0" borderId="31" xfId="61" applyNumberFormat="1" applyFont="1" applyFill="1" applyBorder="1" applyAlignment="1" applyProtection="1">
      <alignment horizontal="center"/>
      <protection/>
    </xf>
    <xf numFmtId="10" fontId="6" fillId="0" borderId="13" xfId="0" applyNumberFormat="1" applyFont="1" applyFill="1" applyBorder="1" applyAlignment="1">
      <alignment horizontal="center"/>
    </xf>
    <xf numFmtId="10" fontId="6" fillId="0" borderId="32" xfId="0" applyNumberFormat="1" applyFont="1" applyFill="1" applyBorder="1" applyAlignment="1">
      <alignment horizontal="center"/>
    </xf>
    <xf numFmtId="10" fontId="6" fillId="0" borderId="18" xfId="0" applyNumberFormat="1" applyFont="1" applyFill="1" applyBorder="1" applyAlignment="1">
      <alignment horizontal="center"/>
    </xf>
    <xf numFmtId="10" fontId="6" fillId="0" borderId="20" xfId="0" applyNumberFormat="1" applyFont="1" applyFill="1" applyBorder="1" applyAlignment="1">
      <alignment horizontal="center"/>
    </xf>
    <xf numFmtId="10" fontId="6" fillId="0" borderId="19" xfId="0" applyNumberFormat="1" applyFont="1" applyFill="1" applyBorder="1" applyAlignment="1">
      <alignment horizontal="center"/>
    </xf>
    <xf numFmtId="10" fontId="6" fillId="0" borderId="18" xfId="61" applyNumberFormat="1" applyFont="1" applyFill="1" applyBorder="1" applyAlignment="1">
      <alignment horizontal="center"/>
    </xf>
    <xf numFmtId="10" fontId="6" fillId="0" borderId="15" xfId="61" applyNumberFormat="1" applyFont="1" applyFill="1" applyBorder="1" applyAlignment="1">
      <alignment horizontal="center"/>
    </xf>
    <xf numFmtId="10" fontId="6" fillId="0" borderId="17" xfId="61" applyNumberFormat="1" applyFont="1" applyFill="1" applyBorder="1" applyAlignment="1">
      <alignment horizontal="center"/>
    </xf>
    <xf numFmtId="1" fontId="18" fillId="0" borderId="18" xfId="61" applyNumberFormat="1" applyFont="1" applyFill="1" applyBorder="1" applyAlignment="1" applyProtection="1">
      <alignment horizontal="center"/>
      <protection/>
    </xf>
    <xf numFmtId="10" fontId="11" fillId="0" borderId="29" xfId="61" applyNumberFormat="1" applyFont="1" applyFill="1" applyBorder="1" applyAlignment="1">
      <alignment horizontal="right"/>
    </xf>
    <xf numFmtId="10" fontId="11" fillId="0" borderId="33" xfId="61" applyNumberFormat="1" applyFont="1" applyFill="1" applyBorder="1" applyAlignment="1" applyProtection="1">
      <alignment horizontal="right"/>
      <protection/>
    </xf>
    <xf numFmtId="10" fontId="11" fillId="0" borderId="0" xfId="61" applyNumberFormat="1" applyFont="1" applyFill="1" applyBorder="1" applyAlignment="1">
      <alignment horizontal="right"/>
    </xf>
    <xf numFmtId="10" fontId="11" fillId="0" borderId="0" xfId="61" applyNumberFormat="1" applyFont="1" applyFill="1" applyBorder="1" applyAlignment="1" applyProtection="1">
      <alignment horizontal="right"/>
      <protection/>
    </xf>
    <xf numFmtId="10" fontId="17" fillId="0" borderId="0" xfId="61" applyNumberFormat="1" applyFont="1" applyFill="1" applyBorder="1" applyAlignment="1">
      <alignment horizontal="right"/>
    </xf>
    <xf numFmtId="10" fontId="17" fillId="0" borderId="30" xfId="61" applyNumberFormat="1" applyFont="1" applyFill="1" applyBorder="1" applyAlignment="1">
      <alignment horizontal="right"/>
    </xf>
    <xf numFmtId="10" fontId="11" fillId="0" borderId="30" xfId="61" applyNumberFormat="1" applyFont="1" applyFill="1" applyBorder="1" applyAlignment="1">
      <alignment horizontal="right"/>
    </xf>
    <xf numFmtId="10" fontId="11" fillId="0" borderId="29" xfId="61" applyNumberFormat="1" applyFont="1" applyFill="1" applyBorder="1" applyAlignment="1" applyProtection="1">
      <alignment horizontal="right"/>
      <protection/>
    </xf>
    <xf numFmtId="10" fontId="6" fillId="0" borderId="0" xfId="61" applyNumberFormat="1" applyFont="1" applyFill="1" applyAlignment="1">
      <alignment/>
    </xf>
    <xf numFmtId="0" fontId="7" fillId="0" borderId="35" xfId="57" applyFont="1" applyFill="1" applyBorder="1">
      <alignment/>
      <protection/>
    </xf>
    <xf numFmtId="0" fontId="7" fillId="0" borderId="36" xfId="57" applyFont="1" applyFill="1" applyBorder="1">
      <alignment/>
      <protection/>
    </xf>
    <xf numFmtId="0" fontId="0" fillId="0" borderId="0" xfId="0" applyFont="1" applyFill="1" applyAlignment="1">
      <alignment/>
    </xf>
    <xf numFmtId="0" fontId="10" fillId="0" borderId="0" xfId="57" applyFont="1" applyFill="1" applyAlignment="1">
      <alignment horizontal="centerContinuous"/>
      <protection/>
    </xf>
    <xf numFmtId="0" fontId="9" fillId="0" borderId="0" xfId="57" applyFont="1" applyFill="1" applyAlignment="1">
      <alignment horizontal="centerContinuous"/>
      <protection/>
    </xf>
    <xf numFmtId="0" fontId="15" fillId="0" borderId="0" xfId="57" applyFont="1" applyFill="1" applyAlignment="1">
      <alignment horizontal="centerContinuous"/>
      <protection/>
    </xf>
    <xf numFmtId="0" fontId="19" fillId="0" borderId="11" xfId="58" applyFont="1" applyFill="1" applyBorder="1">
      <alignment/>
      <protection/>
    </xf>
    <xf numFmtId="170" fontId="25" fillId="0" borderId="0" xfId="0" applyNumberFormat="1" applyFont="1" applyFill="1" applyAlignment="1">
      <alignment/>
    </xf>
    <xf numFmtId="0" fontId="8" fillId="0" borderId="0" xfId="57" applyFont="1" applyFill="1" applyAlignment="1">
      <alignment horizontal="centerContinuous"/>
      <protection/>
    </xf>
    <xf numFmtId="0" fontId="10" fillId="0" borderId="13" xfId="57" applyFont="1" applyFill="1" applyBorder="1">
      <alignment/>
      <protection/>
    </xf>
    <xf numFmtId="0" fontId="10" fillId="0" borderId="18" xfId="57" applyFont="1" applyFill="1" applyBorder="1" applyAlignment="1">
      <alignment horizontal="centerContinuous"/>
      <protection/>
    </xf>
    <xf numFmtId="0" fontId="16" fillId="0" borderId="18" xfId="57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Continuous"/>
      <protection/>
    </xf>
    <xf numFmtId="0" fontId="6" fillId="0" borderId="0" xfId="57" applyFont="1" applyFill="1" applyAlignment="1">
      <alignment horizontal="centerContinuous"/>
      <protection/>
    </xf>
    <xf numFmtId="0" fontId="9" fillId="0" borderId="14" xfId="57" applyFont="1" applyFill="1" applyBorder="1">
      <alignment/>
      <protection/>
    </xf>
    <xf numFmtId="0" fontId="6" fillId="0" borderId="13" xfId="57" applyFont="1" applyFill="1" applyBorder="1">
      <alignment/>
      <protection/>
    </xf>
    <xf numFmtId="0" fontId="7" fillId="0" borderId="29" xfId="57" applyFont="1" applyFill="1" applyBorder="1">
      <alignment/>
      <protection/>
    </xf>
    <xf numFmtId="0" fontId="7" fillId="0" borderId="28" xfId="57" applyFont="1" applyFill="1" applyBorder="1">
      <alignment/>
      <protection/>
    </xf>
    <xf numFmtId="1" fontId="18" fillId="0" borderId="19" xfId="57" applyNumberFormat="1" applyFont="1" applyFill="1" applyBorder="1" applyAlignment="1">
      <alignment horizontal="center"/>
      <protection/>
    </xf>
    <xf numFmtId="1" fontId="7" fillId="0" borderId="0" xfId="57" applyNumberFormat="1" applyFont="1" applyFill="1">
      <alignment/>
      <protection/>
    </xf>
    <xf numFmtId="0" fontId="9" fillId="0" borderId="28" xfId="57" applyFont="1" applyFill="1" applyBorder="1">
      <alignment/>
      <protection/>
    </xf>
    <xf numFmtId="0" fontId="9" fillId="0" borderId="0" xfId="57" applyFont="1" applyFill="1" applyBorder="1">
      <alignment/>
      <protection/>
    </xf>
    <xf numFmtId="1" fontId="12" fillId="0" borderId="0" xfId="57" applyNumberFormat="1" applyFont="1" applyFill="1" applyBorder="1" applyAlignment="1">
      <alignment horizontal="center"/>
      <protection/>
    </xf>
    <xf numFmtId="1" fontId="18" fillId="0" borderId="0" xfId="57" applyNumberFormat="1" applyFont="1" applyFill="1" applyBorder="1" applyAlignment="1">
      <alignment horizontal="center"/>
      <protection/>
    </xf>
    <xf numFmtId="0" fontId="13" fillId="0" borderId="0" xfId="57" applyFont="1" applyFill="1">
      <alignment/>
      <protection/>
    </xf>
    <xf numFmtId="43" fontId="66" fillId="0" borderId="0" xfId="48" applyFont="1" applyFill="1" applyAlignment="1">
      <alignment/>
    </xf>
    <xf numFmtId="1" fontId="66" fillId="0" borderId="0" xfId="0" applyNumberFormat="1" applyFont="1" applyFill="1" applyAlignment="1">
      <alignment/>
    </xf>
    <xf numFmtId="14" fontId="7" fillId="0" borderId="0" xfId="0" applyNumberFormat="1" applyFont="1" applyFill="1" applyAlignment="1">
      <alignment/>
    </xf>
    <xf numFmtId="14" fontId="13" fillId="0" borderId="0" xfId="57" applyNumberFormat="1" applyFont="1" applyFill="1">
      <alignment/>
      <protection/>
    </xf>
    <xf numFmtId="0" fontId="10" fillId="0" borderId="19" xfId="57" applyFont="1" applyFill="1" applyBorder="1">
      <alignment/>
      <protection/>
    </xf>
    <xf numFmtId="0" fontId="16" fillId="0" borderId="18" xfId="57" applyFont="1" applyFill="1" applyBorder="1" applyAlignment="1">
      <alignment horizontal="centerContinuous"/>
      <protection/>
    </xf>
    <xf numFmtId="0" fontId="16" fillId="0" borderId="16" xfId="57" applyFont="1" applyFill="1" applyBorder="1" applyAlignment="1">
      <alignment horizontal="centerContinuous"/>
      <protection/>
    </xf>
    <xf numFmtId="0" fontId="6" fillId="0" borderId="32" xfId="57" applyFont="1" applyFill="1" applyBorder="1">
      <alignment/>
      <protection/>
    </xf>
    <xf numFmtId="9" fontId="6" fillId="0" borderId="32" xfId="57" applyNumberFormat="1" applyFont="1" applyFill="1" applyBorder="1" applyAlignment="1">
      <alignment horizontal="center"/>
      <protection/>
    </xf>
    <xf numFmtId="9" fontId="6" fillId="0" borderId="13" xfId="57" applyNumberFormat="1" applyFont="1" applyFill="1" applyBorder="1" applyAlignment="1">
      <alignment horizontal="center"/>
      <protection/>
    </xf>
    <xf numFmtId="1" fontId="18" fillId="0" borderId="31" xfId="57" applyNumberFormat="1" applyFont="1" applyFill="1" applyBorder="1" applyAlignment="1">
      <alignment horizontal="center"/>
      <protection/>
    </xf>
    <xf numFmtId="0" fontId="15" fillId="0" borderId="0" xfId="57" applyFont="1" applyFill="1" applyBorder="1" applyAlignment="1">
      <alignment horizontal="centerContinuous"/>
      <protection/>
    </xf>
    <xf numFmtId="0" fontId="15" fillId="0" borderId="37" xfId="57" applyFont="1" applyFill="1" applyBorder="1" applyAlignment="1">
      <alignment horizontal="centerContinuous"/>
      <protection/>
    </xf>
    <xf numFmtId="10" fontId="17" fillId="0" borderId="13" xfId="57" applyNumberFormat="1" applyFont="1" applyFill="1" applyBorder="1" applyAlignment="1">
      <alignment horizontal="center"/>
      <protection/>
    </xf>
    <xf numFmtId="10" fontId="17" fillId="0" borderId="32" xfId="57" applyNumberFormat="1" applyFont="1" applyFill="1" applyBorder="1" applyAlignment="1">
      <alignment horizontal="center"/>
      <protection/>
    </xf>
    <xf numFmtId="1" fontId="18" fillId="0" borderId="32" xfId="57" applyNumberFormat="1" applyFont="1" applyFill="1" applyBorder="1" applyAlignment="1">
      <alignment horizontal="center"/>
      <protection/>
    </xf>
    <xf numFmtId="0" fontId="13" fillId="0" borderId="38" xfId="57" applyFont="1" applyFill="1" applyBorder="1">
      <alignment/>
      <protection/>
    </xf>
    <xf numFmtId="0" fontId="6" fillId="0" borderId="39" xfId="57" applyFont="1" applyFill="1" applyBorder="1">
      <alignment/>
      <protection/>
    </xf>
    <xf numFmtId="170" fontId="0" fillId="0" borderId="0" xfId="0" applyNumberFormat="1" applyFill="1" applyAlignment="1">
      <alignment/>
    </xf>
    <xf numFmtId="0" fontId="11" fillId="0" borderId="0" xfId="57" applyFont="1" applyFill="1">
      <alignment/>
      <protection/>
    </xf>
    <xf numFmtId="2" fontId="17" fillId="0" borderId="0" xfId="57" applyNumberFormat="1" applyFont="1" applyFill="1">
      <alignment/>
      <protection/>
    </xf>
    <xf numFmtId="0" fontId="17" fillId="0" borderId="0" xfId="57" applyFont="1" applyFill="1">
      <alignment/>
      <protection/>
    </xf>
    <xf numFmtId="14" fontId="67" fillId="0" borderId="0" xfId="0" applyNumberFormat="1" applyFont="1" applyFill="1" applyAlignment="1">
      <alignment/>
    </xf>
    <xf numFmtId="0" fontId="10" fillId="0" borderId="20" xfId="57" applyFont="1" applyFill="1" applyBorder="1" applyAlignment="1">
      <alignment horizontal="centerContinuous"/>
      <protection/>
    </xf>
    <xf numFmtId="165" fontId="7" fillId="0" borderId="0" xfId="57" applyNumberFormat="1" applyFont="1" applyFill="1">
      <alignment/>
      <protection/>
    </xf>
    <xf numFmtId="0" fontId="6" fillId="0" borderId="0" xfId="57" applyFont="1" applyFill="1" applyBorder="1" applyAlignment="1">
      <alignment horizontal="centerContinuous"/>
      <protection/>
    </xf>
    <xf numFmtId="0" fontId="7" fillId="0" borderId="14" xfId="57" applyFont="1" applyFill="1" applyBorder="1">
      <alignment/>
      <protection/>
    </xf>
    <xf numFmtId="9" fontId="7" fillId="0" borderId="15" xfId="57" applyNumberFormat="1" applyFont="1" applyFill="1" applyBorder="1" applyAlignment="1">
      <alignment horizontal="center"/>
      <protection/>
    </xf>
    <xf numFmtId="9" fontId="7" fillId="0" borderId="32" xfId="57" applyNumberFormat="1" applyFont="1" applyFill="1" applyBorder="1" applyAlignment="1">
      <alignment horizontal="center"/>
      <protection/>
    </xf>
    <xf numFmtId="0" fontId="7" fillId="0" borderId="15" xfId="57" applyFont="1" applyFill="1" applyBorder="1" applyAlignment="1">
      <alignment horizontal="center"/>
      <protection/>
    </xf>
    <xf numFmtId="10" fontId="7" fillId="0" borderId="33" xfId="61" applyNumberFormat="1" applyFont="1" applyFill="1" applyBorder="1" applyAlignment="1">
      <alignment/>
    </xf>
    <xf numFmtId="10" fontId="7" fillId="0" borderId="0" xfId="61" applyNumberFormat="1" applyFont="1" applyFill="1" applyBorder="1" applyAlignment="1">
      <alignment/>
    </xf>
    <xf numFmtId="0" fontId="11" fillId="0" borderId="33" xfId="57" applyFont="1" applyFill="1" applyBorder="1">
      <alignment/>
      <protection/>
    </xf>
    <xf numFmtId="0" fontId="11" fillId="0" borderId="0" xfId="57" applyFont="1" applyFill="1" applyBorder="1">
      <alignment/>
      <protection/>
    </xf>
    <xf numFmtId="0" fontId="11" fillId="0" borderId="14" xfId="57" applyFont="1" applyFill="1" applyBorder="1">
      <alignment/>
      <protection/>
    </xf>
    <xf numFmtId="0" fontId="11" fillId="0" borderId="15" xfId="57" applyFont="1" applyFill="1" applyBorder="1">
      <alignment/>
      <protection/>
    </xf>
    <xf numFmtId="0" fontId="11" fillId="0" borderId="32" xfId="57" applyFont="1" applyFill="1" applyBorder="1">
      <alignment/>
      <protection/>
    </xf>
    <xf numFmtId="0" fontId="17" fillId="0" borderId="32" xfId="57" applyFont="1" applyFill="1" applyBorder="1">
      <alignment/>
      <protection/>
    </xf>
    <xf numFmtId="0" fontId="17" fillId="0" borderId="13" xfId="57" applyFont="1" applyFill="1" applyBorder="1">
      <alignment/>
      <protection/>
    </xf>
    <xf numFmtId="10" fontId="11" fillId="0" borderId="33" xfId="61" applyNumberFormat="1" applyFont="1" applyFill="1" applyBorder="1" applyAlignment="1">
      <alignment/>
    </xf>
    <xf numFmtId="0" fontId="11" fillId="0" borderId="34" xfId="57" applyFont="1" applyFill="1" applyBorder="1">
      <alignment/>
      <protection/>
    </xf>
    <xf numFmtId="0" fontId="11" fillId="0" borderId="31" xfId="57" applyFont="1" applyFill="1" applyBorder="1">
      <alignment/>
      <protection/>
    </xf>
    <xf numFmtId="1" fontId="12" fillId="0" borderId="28" xfId="57" applyNumberFormat="1" applyFont="1" applyFill="1" applyBorder="1" applyAlignment="1">
      <alignment horizontal="center"/>
      <protection/>
    </xf>
    <xf numFmtId="0" fontId="9" fillId="0" borderId="0" xfId="57" applyFont="1" applyFill="1" applyBorder="1" applyAlignment="1">
      <alignment horizontal="centerContinuous"/>
      <protection/>
    </xf>
    <xf numFmtId="0" fontId="12" fillId="0" borderId="0" xfId="57" applyFont="1" applyFill="1" applyBorder="1" applyAlignment="1">
      <alignment horizontal="center"/>
      <protection/>
    </xf>
    <xf numFmtId="10" fontId="11" fillId="0" borderId="33" xfId="61" applyNumberFormat="1" applyFont="1" applyFill="1" applyBorder="1" applyAlignment="1">
      <alignment horizontal="right"/>
    </xf>
    <xf numFmtId="0" fontId="7" fillId="0" borderId="34" xfId="57" applyFont="1" applyFill="1" applyBorder="1">
      <alignment/>
      <protection/>
    </xf>
    <xf numFmtId="0" fontId="7" fillId="0" borderId="0" xfId="57" applyFont="1">
      <alignment/>
      <protection/>
    </xf>
    <xf numFmtId="0" fontId="6" fillId="0" borderId="0" xfId="57" applyFont="1">
      <alignment/>
      <protection/>
    </xf>
    <xf numFmtId="0" fontId="7" fillId="0" borderId="0" xfId="0" applyFont="1" applyAlignment="1">
      <alignment/>
    </xf>
    <xf numFmtId="0" fontId="8" fillId="0" borderId="0" xfId="57" applyFont="1" applyAlignment="1">
      <alignment horizontal="centerContinuous"/>
      <protection/>
    </xf>
    <xf numFmtId="0" fontId="9" fillId="0" borderId="0" xfId="57" applyFont="1" applyAlignment="1">
      <alignment horizontal="centerContinuous"/>
      <protection/>
    </xf>
    <xf numFmtId="0" fontId="15" fillId="0" borderId="0" xfId="57" applyFont="1" applyAlignment="1">
      <alignment horizontal="centerContinuous"/>
      <protection/>
    </xf>
    <xf numFmtId="0" fontId="10" fillId="39" borderId="13" xfId="57" applyFont="1" applyFill="1" applyBorder="1">
      <alignment/>
      <protection/>
    </xf>
    <xf numFmtId="0" fontId="6" fillId="0" borderId="0" xfId="57" applyFont="1" applyAlignment="1">
      <alignment horizontal="centerContinuous"/>
      <protection/>
    </xf>
    <xf numFmtId="0" fontId="9" fillId="0" borderId="14" xfId="57" applyFont="1" applyBorder="1">
      <alignment/>
      <protection/>
    </xf>
    <xf numFmtId="0" fontId="6" fillId="0" borderId="13" xfId="57" applyFont="1" applyBorder="1">
      <alignment/>
      <protection/>
    </xf>
    <xf numFmtId="0" fontId="7" fillId="0" borderId="29" xfId="57" applyFont="1" applyBorder="1">
      <alignment/>
      <protection/>
    </xf>
    <xf numFmtId="0" fontId="7" fillId="0" borderId="28" xfId="57" applyFont="1" applyBorder="1">
      <alignment/>
      <protection/>
    </xf>
    <xf numFmtId="1" fontId="18" fillId="0" borderId="19" xfId="57" applyNumberFormat="1" applyFont="1" applyBorder="1" applyAlignment="1">
      <alignment horizontal="center"/>
      <protection/>
    </xf>
    <xf numFmtId="1" fontId="7" fillId="0" borderId="0" xfId="57" applyNumberFormat="1" applyFont="1">
      <alignment/>
      <protection/>
    </xf>
    <xf numFmtId="0" fontId="9" fillId="0" borderId="28" xfId="57" applyFont="1" applyBorder="1">
      <alignment/>
      <protection/>
    </xf>
    <xf numFmtId="0" fontId="9" fillId="0" borderId="0" xfId="57" applyFont="1" applyBorder="1">
      <alignment/>
      <protection/>
    </xf>
    <xf numFmtId="1" fontId="18" fillId="0" borderId="0" xfId="57" applyNumberFormat="1" applyFont="1" applyBorder="1" applyAlignment="1">
      <alignment horizontal="center"/>
      <protection/>
    </xf>
    <xf numFmtId="0" fontId="13" fillId="0" borderId="0" xfId="57" applyFont="1">
      <alignment/>
      <protection/>
    </xf>
    <xf numFmtId="0" fontId="6" fillId="0" borderId="0" xfId="0" applyFont="1" applyAlignment="1">
      <alignment/>
    </xf>
    <xf numFmtId="43" fontId="66" fillId="0" borderId="0" xfId="48" applyFont="1" applyAlignment="1">
      <alignment/>
    </xf>
    <xf numFmtId="1" fontId="66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14" fontId="13" fillId="0" borderId="0" xfId="57" applyNumberFormat="1" applyFont="1">
      <alignment/>
      <protection/>
    </xf>
    <xf numFmtId="0" fontId="10" fillId="0" borderId="0" xfId="57" applyFont="1" applyAlignment="1">
      <alignment horizontal="centerContinuous"/>
      <protection/>
    </xf>
    <xf numFmtId="0" fontId="10" fillId="39" borderId="19" xfId="57" applyFont="1" applyFill="1" applyBorder="1">
      <alignment/>
      <protection/>
    </xf>
    <xf numFmtId="0" fontId="6" fillId="0" borderId="32" xfId="57" applyFont="1" applyBorder="1">
      <alignment/>
      <protection/>
    </xf>
    <xf numFmtId="9" fontId="6" fillId="0" borderId="32" xfId="57" applyNumberFormat="1" applyFont="1" applyBorder="1" applyAlignment="1">
      <alignment horizontal="center"/>
      <protection/>
    </xf>
    <xf numFmtId="9" fontId="6" fillId="0" borderId="13" xfId="57" applyNumberFormat="1" applyFont="1" applyBorder="1" applyAlignment="1">
      <alignment horizontal="center"/>
      <protection/>
    </xf>
    <xf numFmtId="10" fontId="17" fillId="0" borderId="13" xfId="57" applyNumberFormat="1" applyFont="1" applyBorder="1" applyAlignment="1">
      <alignment horizontal="center"/>
      <protection/>
    </xf>
    <xf numFmtId="0" fontId="13" fillId="40" borderId="38" xfId="57" applyFont="1" applyFill="1" applyBorder="1">
      <alignment/>
      <protection/>
    </xf>
    <xf numFmtId="0" fontId="6" fillId="40" borderId="39" xfId="57" applyFont="1" applyFill="1" applyBorder="1">
      <alignment/>
      <protection/>
    </xf>
    <xf numFmtId="0" fontId="7" fillId="0" borderId="0" xfId="0" applyFont="1" applyAlignment="1">
      <alignment horizontal="centerContinuous"/>
    </xf>
    <xf numFmtId="15" fontId="18" fillId="39" borderId="18" xfId="0" applyNumberFormat="1" applyFont="1" applyFill="1" applyBorder="1" applyAlignment="1">
      <alignment horizontal="center" vertical="center"/>
    </xf>
    <xf numFmtId="10" fontId="7" fillId="0" borderId="0" xfId="61" applyNumberFormat="1" applyFont="1" applyAlignment="1">
      <alignment/>
    </xf>
    <xf numFmtId="43" fontId="7" fillId="0" borderId="0" xfId="48" applyFont="1" applyAlignment="1">
      <alignment/>
    </xf>
    <xf numFmtId="1" fontId="12" fillId="0" borderId="31" xfId="57" applyNumberFormat="1" applyFont="1" applyFill="1" applyBorder="1" applyAlignment="1">
      <alignment horizontal="center"/>
      <protection/>
    </xf>
    <xf numFmtId="1" fontId="18" fillId="0" borderId="18" xfId="57" applyNumberFormat="1" applyFont="1" applyBorder="1" applyAlignment="1">
      <alignment horizontal="center"/>
      <protection/>
    </xf>
    <xf numFmtId="0" fontId="23" fillId="0" borderId="16" xfId="57" applyFont="1" applyFill="1" applyBorder="1" applyAlignment="1">
      <alignment horizontal="center" vertical="center"/>
      <protection/>
    </xf>
    <xf numFmtId="0" fontId="23" fillId="0" borderId="20" xfId="57" applyFont="1" applyFill="1" applyBorder="1" applyAlignment="1">
      <alignment horizontal="center" vertical="center"/>
      <protection/>
    </xf>
    <xf numFmtId="0" fontId="23" fillId="0" borderId="17" xfId="57" applyFont="1" applyFill="1" applyBorder="1" applyAlignment="1">
      <alignment horizontal="center" vertical="center"/>
      <protection/>
    </xf>
    <xf numFmtId="1" fontId="12" fillId="0" borderId="28" xfId="57" applyNumberFormat="1" applyFont="1" applyFill="1" applyBorder="1" applyAlignment="1">
      <alignment horizontal="center"/>
      <protection/>
    </xf>
    <xf numFmtId="1" fontId="12" fillId="0" borderId="34" xfId="57" applyNumberFormat="1" applyFont="1" applyFill="1" applyBorder="1" applyAlignment="1">
      <alignment horizontal="center"/>
      <protection/>
    </xf>
    <xf numFmtId="0" fontId="12" fillId="0" borderId="31" xfId="57" applyFont="1" applyFill="1" applyBorder="1" applyAlignment="1">
      <alignment horizontal="center"/>
      <protection/>
    </xf>
    <xf numFmtId="0" fontId="24" fillId="0" borderId="16" xfId="57" applyFont="1" applyFill="1" applyBorder="1" applyAlignment="1">
      <alignment horizontal="center" vertical="center"/>
      <protection/>
    </xf>
    <xf numFmtId="0" fontId="24" fillId="0" borderId="20" xfId="57" applyFont="1" applyFill="1" applyBorder="1" applyAlignment="1">
      <alignment horizontal="center" vertical="center"/>
      <protection/>
    </xf>
    <xf numFmtId="0" fontId="24" fillId="0" borderId="17" xfId="57" applyFont="1" applyFill="1" applyBorder="1" applyAlignment="1">
      <alignment horizontal="center" vertical="center"/>
      <protection/>
    </xf>
    <xf numFmtId="1" fontId="12" fillId="0" borderId="31" xfId="57" applyNumberFormat="1" applyFont="1" applyFill="1" applyBorder="1" applyAlignment="1">
      <alignment horizontal="center"/>
      <protection/>
    </xf>
    <xf numFmtId="0" fontId="12" fillId="0" borderId="28" xfId="57" applyFont="1" applyFill="1" applyBorder="1" applyAlignment="1">
      <alignment horizontal="center"/>
      <protection/>
    </xf>
    <xf numFmtId="0" fontId="12" fillId="0" borderId="34" xfId="57" applyFont="1" applyFill="1" applyBorder="1" applyAlignment="1">
      <alignment horizontal="center"/>
      <protection/>
    </xf>
    <xf numFmtId="0" fontId="10" fillId="0" borderId="16" xfId="57" applyFont="1" applyFill="1" applyBorder="1" applyAlignment="1">
      <alignment horizontal="center"/>
      <protection/>
    </xf>
    <xf numFmtId="0" fontId="10" fillId="0" borderId="17" xfId="57" applyFont="1" applyFill="1" applyBorder="1" applyAlignment="1">
      <alignment horizontal="center"/>
      <protection/>
    </xf>
    <xf numFmtId="0" fontId="26" fillId="39" borderId="16" xfId="57" applyFont="1" applyFill="1" applyBorder="1" applyAlignment="1">
      <alignment horizontal="center" vertical="center"/>
      <protection/>
    </xf>
    <xf numFmtId="0" fontId="26" fillId="39" borderId="20" xfId="57" applyFont="1" applyFill="1" applyBorder="1" applyAlignment="1">
      <alignment horizontal="center" vertical="center"/>
      <protection/>
    </xf>
    <xf numFmtId="0" fontId="26" fillId="39" borderId="17" xfId="57" applyFont="1" applyFill="1" applyBorder="1" applyAlignment="1">
      <alignment horizontal="center" vertical="center"/>
      <protection/>
    </xf>
    <xf numFmtId="0" fontId="23" fillId="0" borderId="0" xfId="0" applyFont="1" applyFill="1" applyAlignment="1">
      <alignment horizontal="center"/>
    </xf>
    <xf numFmtId="14" fontId="68" fillId="0" borderId="0" xfId="0" applyNumberFormat="1" applyFont="1" applyFill="1" applyAlignment="1">
      <alignment/>
    </xf>
    <xf numFmtId="0" fontId="10" fillId="0" borderId="19" xfId="57" applyFont="1" applyFill="1" applyBorder="1" applyAlignment="1">
      <alignment horizontal="center" vertical="center"/>
      <protection/>
    </xf>
    <xf numFmtId="0" fontId="10" fillId="0" borderId="16" xfId="57" applyFont="1" applyFill="1" applyBorder="1" applyAlignment="1">
      <alignment horizontal="centerContinuous"/>
      <protection/>
    </xf>
    <xf numFmtId="0" fontId="10" fillId="0" borderId="18" xfId="57" applyFont="1" applyFill="1" applyBorder="1" applyAlignment="1">
      <alignment horizontal="center"/>
      <protection/>
    </xf>
    <xf numFmtId="0" fontId="7" fillId="0" borderId="13" xfId="57" applyFont="1" applyFill="1" applyBorder="1">
      <alignment/>
      <protection/>
    </xf>
    <xf numFmtId="0" fontId="7" fillId="0" borderId="32" xfId="57" applyFont="1" applyFill="1" applyBorder="1">
      <alignment/>
      <protection/>
    </xf>
    <xf numFmtId="0" fontId="9" fillId="0" borderId="29" xfId="57" applyFont="1" applyFill="1" applyBorder="1">
      <alignment/>
      <protection/>
    </xf>
    <xf numFmtId="10" fontId="11" fillId="0" borderId="30" xfId="57" applyNumberFormat="1" applyFont="1" applyFill="1" applyBorder="1">
      <alignment/>
      <protection/>
    </xf>
    <xf numFmtId="10" fontId="11" fillId="0" borderId="0" xfId="57" applyNumberFormat="1" applyFont="1" applyFill="1" applyBorder="1">
      <alignment/>
      <protection/>
    </xf>
    <xf numFmtId="0" fontId="9" fillId="0" borderId="18" xfId="57" applyFont="1" applyFill="1" applyBorder="1">
      <alignment/>
      <protection/>
    </xf>
    <xf numFmtId="1" fontId="12" fillId="0" borderId="19" xfId="57" applyNumberFormat="1" applyFont="1" applyFill="1" applyBorder="1" applyAlignment="1">
      <alignment horizontal="center"/>
      <protection/>
    </xf>
    <xf numFmtId="1" fontId="12" fillId="0" borderId="18" xfId="57" applyNumberFormat="1" applyFont="1" applyFill="1" applyBorder="1" applyAlignment="1">
      <alignment horizontal="center"/>
      <protection/>
    </xf>
    <xf numFmtId="10" fontId="11" fillId="0" borderId="30" xfId="57" applyNumberFormat="1" applyFont="1" applyFill="1" applyBorder="1" applyAlignment="1">
      <alignment horizontal="center"/>
      <protection/>
    </xf>
    <xf numFmtId="10" fontId="11" fillId="0" borderId="0" xfId="57" applyNumberFormat="1" applyFont="1" applyFill="1" applyBorder="1" applyAlignment="1">
      <alignment horizontal="center"/>
      <protection/>
    </xf>
    <xf numFmtId="10" fontId="17" fillId="0" borderId="30" xfId="57" applyNumberFormat="1" applyFont="1" applyFill="1" applyBorder="1" applyAlignment="1">
      <alignment horizontal="center"/>
      <protection/>
    </xf>
    <xf numFmtId="0" fontId="9" fillId="0" borderId="16" xfId="57" applyFont="1" applyFill="1" applyBorder="1">
      <alignment/>
      <protection/>
    </xf>
    <xf numFmtId="1" fontId="12" fillId="0" borderId="20" xfId="57" applyNumberFormat="1" applyFont="1" applyFill="1" applyBorder="1" applyAlignment="1">
      <alignment horizontal="center"/>
      <protection/>
    </xf>
    <xf numFmtId="1" fontId="18" fillId="0" borderId="18" xfId="57" applyNumberFormat="1" applyFont="1" applyFill="1" applyBorder="1" applyAlignment="1">
      <alignment horizontal="center"/>
      <protection/>
    </xf>
    <xf numFmtId="0" fontId="6" fillId="0" borderId="15" xfId="57" applyFont="1" applyFill="1" applyBorder="1">
      <alignment/>
      <protection/>
    </xf>
    <xf numFmtId="1" fontId="18" fillId="0" borderId="34" xfId="57" applyNumberFormat="1" applyFont="1" applyFill="1" applyBorder="1" applyAlignment="1">
      <alignment horizontal="center"/>
      <protection/>
    </xf>
    <xf numFmtId="0" fontId="6" fillId="0" borderId="0" xfId="0" applyNumberFormat="1" applyFont="1" applyFill="1" applyAlignment="1">
      <alignment/>
    </xf>
    <xf numFmtId="0" fontId="23" fillId="39" borderId="16" xfId="57" applyFont="1" applyFill="1" applyBorder="1" applyAlignment="1">
      <alignment horizontal="center" vertical="center"/>
      <protection/>
    </xf>
    <xf numFmtId="0" fontId="23" fillId="39" borderId="20" xfId="57" applyFont="1" applyFill="1" applyBorder="1" applyAlignment="1">
      <alignment horizontal="center" vertical="center"/>
      <protection/>
    </xf>
    <xf numFmtId="0" fontId="23" fillId="39" borderId="17" xfId="57" applyFont="1" applyFill="1" applyBorder="1" applyAlignment="1">
      <alignment horizontal="center" vertical="center"/>
      <protection/>
    </xf>
    <xf numFmtId="0" fontId="16" fillId="39" borderId="18" xfId="57" applyFont="1" applyFill="1" applyBorder="1" applyAlignment="1">
      <alignment horizontal="centerContinuous"/>
      <protection/>
    </xf>
    <xf numFmtId="0" fontId="16" fillId="39" borderId="16" xfId="57" applyFont="1" applyFill="1" applyBorder="1" applyAlignment="1">
      <alignment horizontal="centerContinuous"/>
      <protection/>
    </xf>
    <xf numFmtId="0" fontId="7" fillId="0" borderId="0" xfId="57" applyFont="1" applyBorder="1">
      <alignment/>
      <protection/>
    </xf>
    <xf numFmtId="2" fontId="7" fillId="0" borderId="0" xfId="57" applyNumberFormat="1" applyFont="1">
      <alignment/>
      <protection/>
    </xf>
    <xf numFmtId="2" fontId="15" fillId="0" borderId="0" xfId="57" applyNumberFormat="1" applyFont="1" applyAlignment="1">
      <alignment horizontal="centerContinuous"/>
      <protection/>
    </xf>
    <xf numFmtId="2" fontId="6" fillId="0" borderId="13" xfId="57" applyNumberFormat="1" applyFont="1" applyBorder="1">
      <alignment/>
      <protection/>
    </xf>
    <xf numFmtId="2" fontId="6" fillId="0" borderId="0" xfId="57" applyNumberFormat="1" applyFont="1">
      <alignment/>
      <protection/>
    </xf>
    <xf numFmtId="2" fontId="18" fillId="0" borderId="0" xfId="57" applyNumberFormat="1" applyFont="1" applyBorder="1" applyAlignment="1">
      <alignment horizontal="center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RESULTADOS" xfId="50"/>
    <cellStyle name="Currency" xfId="51"/>
    <cellStyle name="Currency [0]" xfId="52"/>
    <cellStyle name="Moneda_RESULTADOS" xfId="53"/>
    <cellStyle name="Neutral" xfId="54"/>
    <cellStyle name="Normal 2" xfId="55"/>
    <cellStyle name="Normal 3" xfId="56"/>
    <cellStyle name="Normal_RESULTADOS" xfId="57"/>
    <cellStyle name="Normal_RESULTADOS 2" xfId="58"/>
    <cellStyle name="Notas" xfId="59"/>
    <cellStyle name="Notas 2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dxfs count="1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8" name="Text Box 2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1" name="Text Box 1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2" name="Text Box 2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3" name="Text Box 1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4" name="Text Box 2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15" name="Text Box 1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16" name="Text Box 2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17" name="Text Box 1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18" name="Text Box 2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104775" cy="219075"/>
    <xdr:sp fLocksText="0">
      <xdr:nvSpPr>
        <xdr:cNvPr id="8" name="Text Box 2"/>
        <xdr:cNvSpPr txBox="1">
          <a:spLocks noChangeArrowheads="1"/>
        </xdr:cNvSpPr>
      </xdr:nvSpPr>
      <xdr:spPr>
        <a:xfrm>
          <a:off x="11182350" y="1102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1" name="Text Box 1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2" name="Text Box 2"/>
        <xdr:cNvSpPr txBox="1">
          <a:spLocks noChangeArrowheads="1"/>
        </xdr:cNvSpPr>
      </xdr:nvSpPr>
      <xdr:spPr>
        <a:xfrm>
          <a:off x="11182350" y="11382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61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6448425" y="11791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9810750" y="11791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61</xdr:row>
      <xdr:rowOff>0</xdr:rowOff>
    </xdr:from>
    <xdr:ext cx="10477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12573000" y="11791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1532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5" name="Text Box 2"/>
        <xdr:cNvSpPr txBox="1">
          <a:spLocks noChangeArrowheads="1"/>
        </xdr:cNvSpPr>
      </xdr:nvSpPr>
      <xdr:spPr>
        <a:xfrm>
          <a:off x="71532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9810750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7" name="Text Box 2"/>
        <xdr:cNvSpPr txBox="1">
          <a:spLocks noChangeArrowheads="1"/>
        </xdr:cNvSpPr>
      </xdr:nvSpPr>
      <xdr:spPr>
        <a:xfrm>
          <a:off x="9810750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116109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9" name="Text Box 2"/>
        <xdr:cNvSpPr txBox="1">
          <a:spLocks noChangeArrowheads="1"/>
        </xdr:cNvSpPr>
      </xdr:nvSpPr>
      <xdr:spPr>
        <a:xfrm>
          <a:off x="116109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04775" cy="219075"/>
    <xdr:sp fLocksText="0">
      <xdr:nvSpPr>
        <xdr:cNvPr id="10" name="Text Box 1"/>
        <xdr:cNvSpPr txBox="1">
          <a:spLocks noChangeArrowheads="1"/>
        </xdr:cNvSpPr>
      </xdr:nvSpPr>
      <xdr:spPr>
        <a:xfrm>
          <a:off x="6448425" y="11791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9810750" y="11791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61</xdr:row>
      <xdr:rowOff>0</xdr:rowOff>
    </xdr:from>
    <xdr:ext cx="104775" cy="219075"/>
    <xdr:sp fLocksText="0">
      <xdr:nvSpPr>
        <xdr:cNvPr id="12" name="Text Box 2"/>
        <xdr:cNvSpPr txBox="1">
          <a:spLocks noChangeArrowheads="1"/>
        </xdr:cNvSpPr>
      </xdr:nvSpPr>
      <xdr:spPr>
        <a:xfrm>
          <a:off x="12573000" y="11791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3" name="Text Box 1"/>
        <xdr:cNvSpPr txBox="1">
          <a:spLocks noChangeArrowheads="1"/>
        </xdr:cNvSpPr>
      </xdr:nvSpPr>
      <xdr:spPr>
        <a:xfrm>
          <a:off x="71532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4" name="Text Box 2"/>
        <xdr:cNvSpPr txBox="1">
          <a:spLocks noChangeArrowheads="1"/>
        </xdr:cNvSpPr>
      </xdr:nvSpPr>
      <xdr:spPr>
        <a:xfrm>
          <a:off x="71532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15" name="Text Box 1"/>
        <xdr:cNvSpPr txBox="1">
          <a:spLocks noChangeArrowheads="1"/>
        </xdr:cNvSpPr>
      </xdr:nvSpPr>
      <xdr:spPr>
        <a:xfrm>
          <a:off x="9810750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16" name="Text Box 2"/>
        <xdr:cNvSpPr txBox="1">
          <a:spLocks noChangeArrowheads="1"/>
        </xdr:cNvSpPr>
      </xdr:nvSpPr>
      <xdr:spPr>
        <a:xfrm>
          <a:off x="9810750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17" name="Text Box 1"/>
        <xdr:cNvSpPr txBox="1">
          <a:spLocks noChangeArrowheads="1"/>
        </xdr:cNvSpPr>
      </xdr:nvSpPr>
      <xdr:spPr>
        <a:xfrm>
          <a:off x="116109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18" name="Text Box 2"/>
        <xdr:cNvSpPr txBox="1">
          <a:spLocks noChangeArrowheads="1"/>
        </xdr:cNvSpPr>
      </xdr:nvSpPr>
      <xdr:spPr>
        <a:xfrm>
          <a:off x="116109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04775" cy="219075"/>
    <xdr:sp fLocksText="0">
      <xdr:nvSpPr>
        <xdr:cNvPr id="19" name="Text Box 1"/>
        <xdr:cNvSpPr txBox="1">
          <a:spLocks noChangeArrowheads="1"/>
        </xdr:cNvSpPr>
      </xdr:nvSpPr>
      <xdr:spPr>
        <a:xfrm>
          <a:off x="6448425" y="11791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219075"/>
    <xdr:sp fLocksText="0">
      <xdr:nvSpPr>
        <xdr:cNvPr id="20" name="Text Box 2"/>
        <xdr:cNvSpPr txBox="1">
          <a:spLocks noChangeArrowheads="1"/>
        </xdr:cNvSpPr>
      </xdr:nvSpPr>
      <xdr:spPr>
        <a:xfrm>
          <a:off x="9810750" y="11791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61</xdr:row>
      <xdr:rowOff>0</xdr:rowOff>
    </xdr:from>
    <xdr:ext cx="104775" cy="219075"/>
    <xdr:sp fLocksText="0">
      <xdr:nvSpPr>
        <xdr:cNvPr id="21" name="Text Box 2"/>
        <xdr:cNvSpPr txBox="1">
          <a:spLocks noChangeArrowheads="1"/>
        </xdr:cNvSpPr>
      </xdr:nvSpPr>
      <xdr:spPr>
        <a:xfrm>
          <a:off x="12573000" y="11791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22" name="Text Box 1"/>
        <xdr:cNvSpPr txBox="1">
          <a:spLocks noChangeArrowheads="1"/>
        </xdr:cNvSpPr>
      </xdr:nvSpPr>
      <xdr:spPr>
        <a:xfrm>
          <a:off x="71532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23" name="Text Box 2"/>
        <xdr:cNvSpPr txBox="1">
          <a:spLocks noChangeArrowheads="1"/>
        </xdr:cNvSpPr>
      </xdr:nvSpPr>
      <xdr:spPr>
        <a:xfrm>
          <a:off x="71532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24" name="Text Box 1"/>
        <xdr:cNvSpPr txBox="1">
          <a:spLocks noChangeArrowheads="1"/>
        </xdr:cNvSpPr>
      </xdr:nvSpPr>
      <xdr:spPr>
        <a:xfrm>
          <a:off x="9810750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25" name="Text Box 2"/>
        <xdr:cNvSpPr txBox="1">
          <a:spLocks noChangeArrowheads="1"/>
        </xdr:cNvSpPr>
      </xdr:nvSpPr>
      <xdr:spPr>
        <a:xfrm>
          <a:off x="9810750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26" name="Text Box 1"/>
        <xdr:cNvSpPr txBox="1">
          <a:spLocks noChangeArrowheads="1"/>
        </xdr:cNvSpPr>
      </xdr:nvSpPr>
      <xdr:spPr>
        <a:xfrm>
          <a:off x="116109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27" name="Text Box 2"/>
        <xdr:cNvSpPr txBox="1">
          <a:spLocks noChangeArrowheads="1"/>
        </xdr:cNvSpPr>
      </xdr:nvSpPr>
      <xdr:spPr>
        <a:xfrm>
          <a:off x="116109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04775" cy="219075"/>
    <xdr:sp fLocksText="0">
      <xdr:nvSpPr>
        <xdr:cNvPr id="28" name="Text Box 1"/>
        <xdr:cNvSpPr txBox="1">
          <a:spLocks noChangeArrowheads="1"/>
        </xdr:cNvSpPr>
      </xdr:nvSpPr>
      <xdr:spPr>
        <a:xfrm>
          <a:off x="6448425" y="11791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219075"/>
    <xdr:sp fLocksText="0">
      <xdr:nvSpPr>
        <xdr:cNvPr id="29" name="Text Box 2"/>
        <xdr:cNvSpPr txBox="1">
          <a:spLocks noChangeArrowheads="1"/>
        </xdr:cNvSpPr>
      </xdr:nvSpPr>
      <xdr:spPr>
        <a:xfrm>
          <a:off x="9810750" y="11791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61</xdr:row>
      <xdr:rowOff>0</xdr:rowOff>
    </xdr:from>
    <xdr:ext cx="104775" cy="219075"/>
    <xdr:sp fLocksText="0">
      <xdr:nvSpPr>
        <xdr:cNvPr id="30" name="Text Box 2"/>
        <xdr:cNvSpPr txBox="1">
          <a:spLocks noChangeArrowheads="1"/>
        </xdr:cNvSpPr>
      </xdr:nvSpPr>
      <xdr:spPr>
        <a:xfrm>
          <a:off x="12573000" y="11791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31" name="Text Box 1"/>
        <xdr:cNvSpPr txBox="1">
          <a:spLocks noChangeArrowheads="1"/>
        </xdr:cNvSpPr>
      </xdr:nvSpPr>
      <xdr:spPr>
        <a:xfrm>
          <a:off x="71532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32" name="Text Box 2"/>
        <xdr:cNvSpPr txBox="1">
          <a:spLocks noChangeArrowheads="1"/>
        </xdr:cNvSpPr>
      </xdr:nvSpPr>
      <xdr:spPr>
        <a:xfrm>
          <a:off x="71532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33" name="Text Box 1"/>
        <xdr:cNvSpPr txBox="1">
          <a:spLocks noChangeArrowheads="1"/>
        </xdr:cNvSpPr>
      </xdr:nvSpPr>
      <xdr:spPr>
        <a:xfrm>
          <a:off x="9810750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34" name="Text Box 2"/>
        <xdr:cNvSpPr txBox="1">
          <a:spLocks noChangeArrowheads="1"/>
        </xdr:cNvSpPr>
      </xdr:nvSpPr>
      <xdr:spPr>
        <a:xfrm>
          <a:off x="9810750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35" name="Text Box 1"/>
        <xdr:cNvSpPr txBox="1">
          <a:spLocks noChangeArrowheads="1"/>
        </xdr:cNvSpPr>
      </xdr:nvSpPr>
      <xdr:spPr>
        <a:xfrm>
          <a:off x="116109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36" name="Text Box 2"/>
        <xdr:cNvSpPr txBox="1">
          <a:spLocks noChangeArrowheads="1"/>
        </xdr:cNvSpPr>
      </xdr:nvSpPr>
      <xdr:spPr>
        <a:xfrm>
          <a:off x="116109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04775" cy="219075"/>
    <xdr:sp fLocksText="0">
      <xdr:nvSpPr>
        <xdr:cNvPr id="37" name="Text Box 1"/>
        <xdr:cNvSpPr txBox="1">
          <a:spLocks noChangeArrowheads="1"/>
        </xdr:cNvSpPr>
      </xdr:nvSpPr>
      <xdr:spPr>
        <a:xfrm>
          <a:off x="6448425" y="11791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104775" cy="219075"/>
    <xdr:sp fLocksText="0">
      <xdr:nvSpPr>
        <xdr:cNvPr id="38" name="Text Box 2"/>
        <xdr:cNvSpPr txBox="1">
          <a:spLocks noChangeArrowheads="1"/>
        </xdr:cNvSpPr>
      </xdr:nvSpPr>
      <xdr:spPr>
        <a:xfrm>
          <a:off x="9810750" y="11791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61</xdr:row>
      <xdr:rowOff>0</xdr:rowOff>
    </xdr:from>
    <xdr:ext cx="104775" cy="219075"/>
    <xdr:sp fLocksText="0">
      <xdr:nvSpPr>
        <xdr:cNvPr id="39" name="Text Box 2"/>
        <xdr:cNvSpPr txBox="1">
          <a:spLocks noChangeArrowheads="1"/>
        </xdr:cNvSpPr>
      </xdr:nvSpPr>
      <xdr:spPr>
        <a:xfrm>
          <a:off x="12573000" y="11791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40" name="Text Box 1"/>
        <xdr:cNvSpPr txBox="1">
          <a:spLocks noChangeArrowheads="1"/>
        </xdr:cNvSpPr>
      </xdr:nvSpPr>
      <xdr:spPr>
        <a:xfrm>
          <a:off x="71532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41" name="Text Box 2"/>
        <xdr:cNvSpPr txBox="1">
          <a:spLocks noChangeArrowheads="1"/>
        </xdr:cNvSpPr>
      </xdr:nvSpPr>
      <xdr:spPr>
        <a:xfrm>
          <a:off x="71532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42" name="Text Box 1"/>
        <xdr:cNvSpPr txBox="1">
          <a:spLocks noChangeArrowheads="1"/>
        </xdr:cNvSpPr>
      </xdr:nvSpPr>
      <xdr:spPr>
        <a:xfrm>
          <a:off x="9810750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104775" cy="219075"/>
    <xdr:sp fLocksText="0">
      <xdr:nvSpPr>
        <xdr:cNvPr id="43" name="Text Box 2"/>
        <xdr:cNvSpPr txBox="1">
          <a:spLocks noChangeArrowheads="1"/>
        </xdr:cNvSpPr>
      </xdr:nvSpPr>
      <xdr:spPr>
        <a:xfrm>
          <a:off x="9810750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44" name="Text Box 1"/>
        <xdr:cNvSpPr txBox="1">
          <a:spLocks noChangeArrowheads="1"/>
        </xdr:cNvSpPr>
      </xdr:nvSpPr>
      <xdr:spPr>
        <a:xfrm>
          <a:off x="116109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0</xdr:colOff>
      <xdr:row>59</xdr:row>
      <xdr:rowOff>0</xdr:rowOff>
    </xdr:from>
    <xdr:ext cx="104775" cy="219075"/>
    <xdr:sp fLocksText="0">
      <xdr:nvSpPr>
        <xdr:cNvPr id="45" name="Text Box 2"/>
        <xdr:cNvSpPr txBox="1">
          <a:spLocks noChangeArrowheads="1"/>
        </xdr:cNvSpPr>
      </xdr:nvSpPr>
      <xdr:spPr>
        <a:xfrm>
          <a:off x="11610975" y="114300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62</xdr:row>
      <xdr:rowOff>0</xdr:rowOff>
    </xdr:from>
    <xdr:ext cx="104775" cy="219075"/>
    <xdr:sp fLocksText="0">
      <xdr:nvSpPr>
        <xdr:cNvPr id="46" name="Text Box 2"/>
        <xdr:cNvSpPr txBox="1">
          <a:spLocks noChangeArrowheads="1"/>
        </xdr:cNvSpPr>
      </xdr:nvSpPr>
      <xdr:spPr>
        <a:xfrm>
          <a:off x="12573000" y="119538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63</xdr:row>
      <xdr:rowOff>0</xdr:rowOff>
    </xdr:from>
    <xdr:ext cx="104775" cy="219075"/>
    <xdr:sp fLocksText="0">
      <xdr:nvSpPr>
        <xdr:cNvPr id="47" name="Text Box 2"/>
        <xdr:cNvSpPr txBox="1">
          <a:spLocks noChangeArrowheads="1"/>
        </xdr:cNvSpPr>
      </xdr:nvSpPr>
      <xdr:spPr>
        <a:xfrm>
          <a:off x="12573000" y="121348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962025</xdr:colOff>
      <xdr:row>64</xdr:row>
      <xdr:rowOff>0</xdr:rowOff>
    </xdr:from>
    <xdr:ext cx="104775" cy="219075"/>
    <xdr:sp fLocksText="0">
      <xdr:nvSpPr>
        <xdr:cNvPr id="48" name="Text Box 2"/>
        <xdr:cNvSpPr txBox="1">
          <a:spLocks noChangeArrowheads="1"/>
        </xdr:cNvSpPr>
      </xdr:nvSpPr>
      <xdr:spPr>
        <a:xfrm>
          <a:off x="12573000" y="122967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7639050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7639050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8" name="Text Box 2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7639050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10" name="Text Box 2"/>
        <xdr:cNvSpPr txBox="1">
          <a:spLocks noChangeArrowheads="1"/>
        </xdr:cNvSpPr>
      </xdr:nvSpPr>
      <xdr:spPr>
        <a:xfrm>
          <a:off x="7639050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1" name="Text Box 1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2" name="Text Box 2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3" name="Text Box 1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4" name="Text Box 2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15" name="Text Box 1"/>
        <xdr:cNvSpPr txBox="1">
          <a:spLocks noChangeArrowheads="1"/>
        </xdr:cNvSpPr>
      </xdr:nvSpPr>
      <xdr:spPr>
        <a:xfrm>
          <a:off x="7639050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16" name="Text Box 2"/>
        <xdr:cNvSpPr txBox="1">
          <a:spLocks noChangeArrowheads="1"/>
        </xdr:cNvSpPr>
      </xdr:nvSpPr>
      <xdr:spPr>
        <a:xfrm>
          <a:off x="7639050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7" name="Text Box 1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8" name="Text Box 2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19" name="Text Box 1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20" name="Text Box 2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21" name="Text Box 1"/>
        <xdr:cNvSpPr txBox="1">
          <a:spLocks noChangeArrowheads="1"/>
        </xdr:cNvSpPr>
      </xdr:nvSpPr>
      <xdr:spPr>
        <a:xfrm>
          <a:off x="7639050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22" name="Text Box 2"/>
        <xdr:cNvSpPr txBox="1">
          <a:spLocks noChangeArrowheads="1"/>
        </xdr:cNvSpPr>
      </xdr:nvSpPr>
      <xdr:spPr>
        <a:xfrm>
          <a:off x="7639050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23" name="Text Box 1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24" name="Text Box 2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25" name="Text Box 1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26" name="Text Box 2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27" name="Text Box 1"/>
        <xdr:cNvSpPr txBox="1">
          <a:spLocks noChangeArrowheads="1"/>
        </xdr:cNvSpPr>
      </xdr:nvSpPr>
      <xdr:spPr>
        <a:xfrm>
          <a:off x="7639050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7</xdr:col>
      <xdr:colOff>0</xdr:colOff>
      <xdr:row>59</xdr:row>
      <xdr:rowOff>0</xdr:rowOff>
    </xdr:from>
    <xdr:ext cx="104775" cy="219075"/>
    <xdr:sp fLocksText="0">
      <xdr:nvSpPr>
        <xdr:cNvPr id="28" name="Text Box 2"/>
        <xdr:cNvSpPr txBox="1">
          <a:spLocks noChangeArrowheads="1"/>
        </xdr:cNvSpPr>
      </xdr:nvSpPr>
      <xdr:spPr>
        <a:xfrm>
          <a:off x="7639050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29" name="Text Box 1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59</xdr:row>
      <xdr:rowOff>0</xdr:rowOff>
    </xdr:from>
    <xdr:ext cx="104775" cy="219075"/>
    <xdr:sp fLocksText="0">
      <xdr:nvSpPr>
        <xdr:cNvPr id="30" name="Text Box 2"/>
        <xdr:cNvSpPr txBox="1">
          <a:spLocks noChangeArrowheads="1"/>
        </xdr:cNvSpPr>
      </xdr:nvSpPr>
      <xdr:spPr>
        <a:xfrm>
          <a:off x="6657975" y="11391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59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0810875" y="113252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0810875" y="113252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NCUESTA%20INFLACION%20Y%20DEVALUACION\2016\SAS\salida%20SAS\salida_EME_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obales"/>
      <sheetName val="bancos"/>
      <sheetName val="comisionistas"/>
      <sheetName val="corporaciones"/>
      <sheetName val="INFLACION TOT"/>
      <sheetName val="TD_T_INTER"/>
      <sheetName val="INFLACION SIN"/>
      <sheetName val="TRM"/>
      <sheetName val="TASA_INTERV"/>
      <sheetName val="PIB"/>
      <sheetName val="RESUMEN"/>
      <sheetName val="BASE ACTUALIZA"/>
      <sheetName val="5 mejores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6">
    <cacheField name="GRUPO">
      <sharedItems containsMixedTypes="1" containsNumber="1" containsInteger="1"/>
    </cacheField>
    <cacheField name="FECHA DILIGENCIAMIENTO">
      <sharedItems containsDate="1" containsMixedTypes="1"/>
    </cacheField>
    <cacheField name="P1">
      <sharedItems containsMixedTypes="1" containsNumber="1"/>
    </cacheField>
    <cacheField name="P2">
      <sharedItems containsMixedTypes="1" containsNumber="1"/>
    </cacheField>
    <cacheField name="P3">
      <sharedItems containsMixedTypes="1" containsNumber="1"/>
    </cacheField>
    <cacheField name="P4">
      <sharedItems containsMixedTypes="1" containsNumber="1"/>
    </cacheField>
    <cacheField name="P5">
      <sharedItems containsMixedTypes="1" containsNumber="1"/>
    </cacheField>
    <cacheField name="P6">
      <sharedItems containsMixedTypes="1" containsNumber="1"/>
    </cacheField>
    <cacheField name="P7">
      <sharedItems containsMixedTypes="1" containsNumber="1"/>
    </cacheField>
    <cacheField name="P8">
      <sharedItems containsMixedTypes="1" containsNumber="1"/>
    </cacheField>
    <cacheField name="P9">
      <sharedItems containsMixedTypes="1" containsNumber="1"/>
    </cacheField>
    <cacheField name="P10">
      <sharedItems containsMixedTypes="1" containsNumber="1"/>
    </cacheField>
    <cacheField name="P11">
      <sharedItems containsMixedTypes="1" containsNumber="1"/>
    </cacheField>
    <cacheField name="P12">
      <sharedItems containsMixedTypes="1" containsNumber="1"/>
    </cacheField>
    <cacheField name="P13">
      <sharedItems containsString="0" containsBlank="1" containsMixedTypes="0" containsNumber="1" count="7">
        <n v="0.0325"/>
        <n v="0.03"/>
        <m/>
        <n v="0.035"/>
        <n v="0.0375"/>
        <n v="0.04"/>
        <n v="0.029999999999999995"/>
      </sharedItems>
    </cacheField>
    <cacheField name="P14">
      <sharedItems containsMixedTypes="1" containsNumber="1"/>
    </cacheField>
    <cacheField name="P15">
      <sharedItems containsMixedTypes="1" containsNumber="1"/>
    </cacheField>
    <cacheField name="P16">
      <sharedItems containsMixedTypes="1" containsNumber="1"/>
    </cacheField>
    <cacheField name="P17">
      <sharedItems containsMixedTypes="1" containsNumber="1"/>
    </cacheField>
    <cacheField name="P18">
      <sharedItems containsMixedTypes="1" containsNumber="1"/>
    </cacheField>
    <cacheField name="P19">
      <sharedItems containsMixedTypes="1" containsNumber="1"/>
    </cacheField>
    <cacheField name="P20">
      <sharedItems containsMixedTypes="1" containsNumber="1"/>
    </cacheField>
    <cacheField name="P21">
      <sharedItems containsMixedTypes="1" containsNumber="1"/>
    </cacheField>
    <cacheField name="P22">
      <sharedItems containsString="0" containsBlank="1" containsMixedTypes="0" containsNumber="1" count="9">
        <n v="0.0325"/>
        <n v="0.035"/>
        <m/>
        <n v="0.04"/>
        <n v="0.0375"/>
        <n v="0.03"/>
        <n v="0.0425"/>
        <n v="0.025"/>
        <n v="0.030000000000000002"/>
      </sharedItems>
    </cacheField>
    <cacheField name="P23">
      <sharedItems containsMixedTypes="1" containsNumber="1"/>
    </cacheField>
    <cacheField name="P24">
      <sharedItems containsString="0" containsBlank="1" containsMixedTypes="0" containsNumber="1" count="10">
        <n v="0.0325"/>
        <n v="0.035"/>
        <n v="0.0375"/>
        <m/>
        <n v="0.04"/>
        <n v="0.0425"/>
        <n v="0.03"/>
        <n v="0.0475"/>
        <n v="0.045"/>
        <n v="0.03000000000000000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2" applyNumberFormats="0" applyBorderFormats="0" applyFontFormats="0" applyPatternFormats="0" applyAlignmentFormats="0" applyWidthHeightFormats="0" dataCaption="Datos" showMissing="1" preserveFormatting="1" useAutoFormatting="1" rowGrandTotals="0" itemPrintTitles="1" compactData="0" updatedVersion="2" indent="0" showMemberPropertyTips="1">
  <location ref="A3:B6" firstHeaderRow="2" firstDataRow="2" firstDataCol="1"/>
  <pivotFields count="26">
    <pivotField dataField="1"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sortType="ascending">
      <items count="8">
        <item m="1" x="6"/>
        <item x="1"/>
        <item x="0"/>
        <item m="1" x="3"/>
        <item m="1" x="4"/>
        <item m="1" x="5"/>
        <item h="1"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2">
    <i>
      <x v="1"/>
    </i>
    <i>
      <x v="2"/>
    </i>
  </rowItems>
  <colItems count="1">
    <i/>
  </colItems>
  <dataFields count="1">
    <dataField name="Cuenta de GRUPO" fld="0" subtotal="count" baseField="14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2" applyNumberFormats="0" applyBorderFormats="0" applyFontFormats="0" applyPatternFormats="0" applyAlignmentFormats="0" applyWidthHeightFormats="0" dataCaption="Datos" showMissing="1" preserveFormatting="1" useAutoFormatting="1" rowGrandTotals="0" itemPrintTitles="1" compactData="0" updatedVersion="2" indent="0" showMemberPropertyTips="1">
  <location ref="H3:I10" firstHeaderRow="2" firstDataRow="2" firstDataCol="1"/>
  <pivotFields count="26">
    <pivotField dataField="1"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0">
        <item x="5"/>
        <item x="0"/>
        <item x="1"/>
        <item x="4"/>
        <item x="3"/>
        <item x="6"/>
        <item h="1" x="2"/>
        <item m="1" x="8"/>
        <item m="1" x="7"/>
        <item t="default"/>
      </items>
    </pivotField>
    <pivotField compact="0" outline="0" subtotalTop="0" showAll="0"/>
    <pivotField compact="0" outline="0" subtotalTop="0" showAll="0"/>
  </pivotFields>
  <rowFields count="1">
    <field x="23"/>
  </rowFields>
  <rowItems count="6">
    <i>
      <x/>
    </i>
    <i>
      <x v="1"/>
    </i>
    <i>
      <x v="2"/>
    </i>
    <i>
      <x v="3"/>
    </i>
    <i>
      <x v="4"/>
    </i>
    <i>
      <x v="5"/>
    </i>
  </rowItems>
  <colItems count="1">
    <i/>
  </colItems>
  <dataFields count="1">
    <dataField name="Cuenta de GRUPO" fld="0" subtotal="count" baseField="14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3" cacheId="2" applyNumberFormats="0" applyBorderFormats="0" applyFontFormats="0" applyPatternFormats="0" applyAlignmentFormats="0" applyWidthHeightFormats="0" dataCaption="Datos" showMissing="1" preserveFormatting="1" useAutoFormatting="1" rowGrandTotals="0" itemPrintTitles="1" compactData="0" updatedVersion="2" indent="0" showMemberPropertyTips="1">
  <location ref="O3:P12" firstHeaderRow="2" firstDataRow="2" firstDataCol="1"/>
  <pivotFields count="26">
    <pivotField dataField="1"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sortType="ascending">
      <items count="11">
        <item x="6"/>
        <item m="1" x="9"/>
        <item x="0"/>
        <item x="1"/>
        <item x="2"/>
        <item x="4"/>
        <item x="5"/>
        <item x="8"/>
        <item x="7"/>
        <item h="1" x="3"/>
        <item t="default"/>
      </items>
    </pivotField>
  </pivotFields>
  <rowFields count="1">
    <field x="25"/>
  </rowFields>
  <rowItems count="8">
    <i>
      <x/>
    </i>
    <i>
      <x v="2"/>
    </i>
    <i>
      <x v="3"/>
    </i>
    <i>
      <x v="4"/>
    </i>
    <i>
      <x v="5"/>
    </i>
    <i>
      <x v="6"/>
    </i>
    <i>
      <x v="7"/>
    </i>
    <i>
      <x v="8"/>
    </i>
  </rowItems>
  <colItems count="1">
    <i/>
  </colItems>
  <dataFields count="1">
    <dataField name="Cuenta de GRUPO" fld="0" subtotal="count" baseField="14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zoomScale="90" zoomScaleNormal="90" zoomScalePageLayoutView="0" workbookViewId="0" topLeftCell="A1">
      <selection activeCell="C11" sqref="C11"/>
    </sheetView>
  </sheetViews>
  <sheetFormatPr defaultColWidth="11.421875" defaultRowHeight="12.75"/>
  <cols>
    <col min="1" max="1" width="15.140625" style="10" customWidth="1"/>
    <col min="2" max="2" width="25.8515625" style="15" customWidth="1"/>
    <col min="3" max="3" width="30.00390625" style="15" customWidth="1"/>
    <col min="4" max="4" width="31.28125" style="15" customWidth="1"/>
    <col min="5" max="5" width="32.140625" style="15" customWidth="1"/>
    <col min="6" max="7" width="33.28125" style="5" customWidth="1"/>
    <col min="8" max="16384" width="11.421875" style="15" customWidth="1"/>
  </cols>
  <sheetData>
    <row r="1" spans="1:8" ht="15.75">
      <c r="A1" s="128"/>
      <c r="B1" s="8"/>
      <c r="C1" s="8"/>
      <c r="D1" s="8"/>
      <c r="E1" s="8"/>
      <c r="F1" s="9"/>
      <c r="G1" s="9"/>
      <c r="H1" s="8"/>
    </row>
    <row r="2" spans="1:8" ht="15.75">
      <c r="A2" s="59"/>
      <c r="B2" s="8"/>
      <c r="C2" s="8"/>
      <c r="D2" s="8"/>
      <c r="E2" s="8"/>
      <c r="F2" s="9"/>
      <c r="G2" s="9"/>
      <c r="H2" s="8"/>
    </row>
    <row r="3" spans="1:8" ht="20.25">
      <c r="A3" s="248"/>
      <c r="B3" s="129" t="s">
        <v>3</v>
      </c>
      <c r="C3" s="125"/>
      <c r="D3" s="125"/>
      <c r="E3" s="125"/>
      <c r="F3" s="126"/>
      <c r="G3" s="126"/>
      <c r="H3" s="8"/>
    </row>
    <row r="4" spans="2:8" ht="15">
      <c r="B4" s="124" t="s">
        <v>57</v>
      </c>
      <c r="C4" s="125"/>
      <c r="D4" s="125"/>
      <c r="E4" s="125"/>
      <c r="F4" s="126"/>
      <c r="G4" s="126"/>
      <c r="H4" s="8"/>
    </row>
    <row r="5" spans="2:8" ht="15.75" customHeight="1" thickBot="1">
      <c r="B5" s="8"/>
      <c r="C5" s="8"/>
      <c r="D5" s="8"/>
      <c r="E5" s="8"/>
      <c r="F5" s="9"/>
      <c r="G5" s="9"/>
      <c r="H5" s="8"/>
    </row>
    <row r="6" spans="2:8" ht="30.75" customHeight="1" thickBot="1">
      <c r="B6" s="130"/>
      <c r="C6" s="236" t="s">
        <v>4</v>
      </c>
      <c r="D6" s="237"/>
      <c r="E6" s="237"/>
      <c r="F6" s="237"/>
      <c r="G6" s="238"/>
      <c r="H6" s="8"/>
    </row>
    <row r="7" spans="2:8" ht="15.75" thickBot="1">
      <c r="B7" s="249" t="s">
        <v>5</v>
      </c>
      <c r="C7" s="131" t="s">
        <v>59</v>
      </c>
      <c r="D7" s="250" t="s">
        <v>47</v>
      </c>
      <c r="E7" s="251" t="s">
        <v>60</v>
      </c>
      <c r="F7" s="132" t="s">
        <v>48</v>
      </c>
      <c r="G7" s="132" t="s">
        <v>61</v>
      </c>
      <c r="H7" s="8"/>
    </row>
    <row r="8" spans="2:8" ht="12.75">
      <c r="B8" s="8"/>
      <c r="C8" s="8"/>
      <c r="D8" s="8"/>
      <c r="E8" s="8"/>
      <c r="F8" s="9"/>
      <c r="G8" s="9"/>
      <c r="H8" s="8"/>
    </row>
    <row r="9" spans="2:8" ht="13.5" thickBot="1">
      <c r="B9" s="125" t="s">
        <v>6</v>
      </c>
      <c r="C9" s="133"/>
      <c r="D9" s="133"/>
      <c r="E9" s="133"/>
      <c r="F9" s="134"/>
      <c r="G9" s="134"/>
      <c r="H9" s="8"/>
    </row>
    <row r="10" spans="2:8" ht="12.75">
      <c r="B10" s="135" t="s">
        <v>7</v>
      </c>
      <c r="C10" s="252"/>
      <c r="D10" s="253"/>
      <c r="E10" s="252"/>
      <c r="F10" s="136"/>
      <c r="G10" s="136"/>
      <c r="H10" s="8"/>
    </row>
    <row r="11" spans="2:8" ht="15">
      <c r="B11" s="137" t="s">
        <v>8</v>
      </c>
      <c r="C11" s="89">
        <v>0.003241860465116279</v>
      </c>
      <c r="D11" s="2">
        <v>0.06534047619047618</v>
      </c>
      <c r="E11" s="89">
        <v>0.046073170731707316</v>
      </c>
      <c r="F11" s="90">
        <v>0.042355</v>
      </c>
      <c r="G11" s="90">
        <v>0.036828571428571426</v>
      </c>
      <c r="H11" s="8"/>
    </row>
    <row r="12" spans="2:8" ht="15">
      <c r="B12" s="137" t="s">
        <v>9</v>
      </c>
      <c r="C12" s="89">
        <v>0.0032</v>
      </c>
      <c r="D12" s="2">
        <v>0.065</v>
      </c>
      <c r="E12" s="89">
        <v>0.045</v>
      </c>
      <c r="F12" s="90">
        <v>0.0418</v>
      </c>
      <c r="G12" s="90">
        <v>0.035</v>
      </c>
      <c r="H12" s="8"/>
    </row>
    <row r="13" spans="2:8" ht="15.75" thickBot="1">
      <c r="B13" s="138" t="s">
        <v>10</v>
      </c>
      <c r="C13" s="91">
        <v>0.0025</v>
      </c>
      <c r="D13" s="92">
        <v>0.0521</v>
      </c>
      <c r="E13" s="91">
        <v>0.0409</v>
      </c>
      <c r="F13" s="93">
        <v>0.0418</v>
      </c>
      <c r="G13" s="93">
        <v>0.0418</v>
      </c>
      <c r="H13" s="8"/>
    </row>
    <row r="14" spans="2:8" ht="15">
      <c r="B14" s="254" t="s">
        <v>11</v>
      </c>
      <c r="C14" s="255"/>
      <c r="D14" s="256"/>
      <c r="E14" s="255"/>
      <c r="F14" s="90"/>
      <c r="G14" s="90"/>
      <c r="H14" s="8"/>
    </row>
    <row r="15" spans="2:8" ht="15">
      <c r="B15" s="137" t="s">
        <v>12</v>
      </c>
      <c r="C15" s="89">
        <v>0.0010843546595489376</v>
      </c>
      <c r="D15" s="2">
        <v>0.006375947926609338</v>
      </c>
      <c r="E15" s="89">
        <v>0.010975860430741726</v>
      </c>
      <c r="F15" s="90">
        <v>0.005802031032540592</v>
      </c>
      <c r="G15" s="90">
        <v>0.006970339321159396</v>
      </c>
      <c r="H15" s="8"/>
    </row>
    <row r="16" spans="2:8" ht="15">
      <c r="B16" s="137" t="s">
        <v>13</v>
      </c>
      <c r="C16" s="89">
        <v>0.33448529670447863</v>
      </c>
      <c r="D16" s="2">
        <v>0.09758037128506075</v>
      </c>
      <c r="E16" s="89">
        <v>0.2382267218954001</v>
      </c>
      <c r="F16" s="90">
        <v>0.13698574035038583</v>
      </c>
      <c r="G16" s="90">
        <v>0.18926445014785018</v>
      </c>
      <c r="H16" s="8"/>
    </row>
    <row r="17" spans="2:8" ht="15">
      <c r="B17" s="137" t="s">
        <v>14</v>
      </c>
      <c r="C17" s="89">
        <v>0.001</v>
      </c>
      <c r="D17" s="2">
        <v>0.0521</v>
      </c>
      <c r="E17" s="89">
        <v>0.0304</v>
      </c>
      <c r="F17" s="90">
        <v>0.0316</v>
      </c>
      <c r="G17" s="90">
        <v>0.0218</v>
      </c>
      <c r="H17" s="8"/>
    </row>
    <row r="18" spans="2:8" ht="15.75" thickBot="1">
      <c r="B18" s="138" t="s">
        <v>15</v>
      </c>
      <c r="C18" s="91">
        <v>0.005699999999999999</v>
      </c>
      <c r="D18" s="92">
        <v>0.0795</v>
      </c>
      <c r="E18" s="91">
        <v>0.08689999999999999</v>
      </c>
      <c r="F18" s="93">
        <v>0.059000000000000004</v>
      </c>
      <c r="G18" s="93">
        <v>0.055</v>
      </c>
      <c r="H18" s="8"/>
    </row>
    <row r="19" spans="2:8" ht="16.5" thickBot="1">
      <c r="B19" s="257" t="s">
        <v>16</v>
      </c>
      <c r="C19" s="258">
        <v>43</v>
      </c>
      <c r="D19" s="259">
        <v>42</v>
      </c>
      <c r="E19" s="258">
        <v>41</v>
      </c>
      <c r="F19" s="139">
        <v>40</v>
      </c>
      <c r="G19" s="139">
        <v>35</v>
      </c>
      <c r="H19" s="8"/>
    </row>
    <row r="20" spans="2:8" ht="12.75">
      <c r="B20" s="8"/>
      <c r="C20" s="140"/>
      <c r="D20" s="140"/>
      <c r="E20" s="140"/>
      <c r="F20" s="140"/>
      <c r="G20" s="140"/>
      <c r="H20" s="8"/>
    </row>
    <row r="21" spans="2:8" ht="13.5" thickBot="1">
      <c r="B21" s="125" t="s">
        <v>17</v>
      </c>
      <c r="C21" s="125"/>
      <c r="D21" s="125"/>
      <c r="E21" s="125"/>
      <c r="F21" s="126"/>
      <c r="G21" s="126"/>
      <c r="H21" s="8"/>
    </row>
    <row r="22" spans="2:8" ht="12.75">
      <c r="B22" s="135" t="s">
        <v>7</v>
      </c>
      <c r="C22" s="252"/>
      <c r="D22" s="253"/>
      <c r="E22" s="252"/>
      <c r="F22" s="136"/>
      <c r="G22" s="136"/>
      <c r="H22" s="8"/>
    </row>
    <row r="23" spans="2:8" ht="15">
      <c r="B23" s="137" t="s">
        <v>8</v>
      </c>
      <c r="C23" s="89">
        <v>0.003576923076923077</v>
      </c>
      <c r="D23" s="2">
        <v>0.06504615384615384</v>
      </c>
      <c r="E23" s="89">
        <v>0.04443846153846154</v>
      </c>
      <c r="F23" s="90">
        <v>0.04185833333333333</v>
      </c>
      <c r="G23" s="90">
        <v>0.03505833333333333</v>
      </c>
      <c r="H23" s="8"/>
    </row>
    <row r="24" spans="2:8" ht="15">
      <c r="B24" s="137" t="s">
        <v>9</v>
      </c>
      <c r="C24" s="89">
        <v>0.0034000000000000002</v>
      </c>
      <c r="D24" s="2">
        <v>0.0682</v>
      </c>
      <c r="E24" s="89">
        <v>0.04650000000000001</v>
      </c>
      <c r="F24" s="90">
        <v>0.0413</v>
      </c>
      <c r="G24" s="90">
        <v>0.0328</v>
      </c>
      <c r="H24" s="8"/>
    </row>
    <row r="25" spans="2:8" ht="15.75" thickBot="1">
      <c r="B25" s="138" t="s">
        <v>10</v>
      </c>
      <c r="C25" s="91">
        <v>0.0040999999999999995</v>
      </c>
      <c r="D25" s="92"/>
      <c r="E25" s="91"/>
      <c r="F25" s="93"/>
      <c r="G25" s="93"/>
      <c r="H25" s="8"/>
    </row>
    <row r="26" spans="2:8" ht="15">
      <c r="B26" s="254" t="s">
        <v>11</v>
      </c>
      <c r="C26" s="260"/>
      <c r="D26" s="261"/>
      <c r="E26" s="260"/>
      <c r="F26" s="262"/>
      <c r="G26" s="262"/>
      <c r="H26" s="8"/>
    </row>
    <row r="27" spans="2:8" ht="15">
      <c r="B27" s="137" t="s">
        <v>12</v>
      </c>
      <c r="C27" s="89">
        <v>0.001043355041963062</v>
      </c>
      <c r="D27" s="2">
        <v>0.0074041222059759125</v>
      </c>
      <c r="E27" s="89">
        <v>0.008898177571984285</v>
      </c>
      <c r="F27" s="90">
        <v>0.006826879805503236</v>
      </c>
      <c r="G27" s="90">
        <v>0.007766531732473329</v>
      </c>
      <c r="H27" s="140"/>
    </row>
    <row r="28" spans="2:8" ht="15">
      <c r="B28" s="137" t="s">
        <v>13</v>
      </c>
      <c r="C28" s="89">
        <v>0.2916906568928991</v>
      </c>
      <c r="D28" s="2">
        <v>0.11382874725365051</v>
      </c>
      <c r="E28" s="89">
        <v>0.20023595020909762</v>
      </c>
      <c r="F28" s="90">
        <v>0.16309487888918742</v>
      </c>
      <c r="G28" s="90">
        <v>0.2215316871634893</v>
      </c>
      <c r="H28" s="8"/>
    </row>
    <row r="29" spans="2:8" ht="15">
      <c r="B29" s="137" t="s">
        <v>14</v>
      </c>
      <c r="C29" s="89">
        <v>0.0015</v>
      </c>
      <c r="D29" s="2">
        <v>0.0521</v>
      </c>
      <c r="E29" s="89">
        <v>0.0304</v>
      </c>
      <c r="F29" s="90">
        <v>0.0316</v>
      </c>
      <c r="G29" s="90">
        <v>0.0218</v>
      </c>
      <c r="H29" s="8"/>
    </row>
    <row r="30" spans="2:8" ht="15.75" thickBot="1">
      <c r="B30" s="137" t="s">
        <v>15</v>
      </c>
      <c r="C30" s="89">
        <v>0.005699999999999999</v>
      </c>
      <c r="D30" s="2">
        <v>0.077</v>
      </c>
      <c r="E30" s="89">
        <v>0.059500000000000004</v>
      </c>
      <c r="F30" s="90">
        <v>0.053</v>
      </c>
      <c r="G30" s="90">
        <v>0.049</v>
      </c>
      <c r="H30" s="8"/>
    </row>
    <row r="31" spans="2:8" ht="16.5" thickBot="1">
      <c r="B31" s="263" t="s">
        <v>16</v>
      </c>
      <c r="C31" s="259">
        <v>13</v>
      </c>
      <c r="D31" s="264">
        <v>13</v>
      </c>
      <c r="E31" s="259">
        <v>13</v>
      </c>
      <c r="F31" s="265">
        <v>12</v>
      </c>
      <c r="G31" s="265">
        <v>12</v>
      </c>
      <c r="H31" s="8"/>
    </row>
    <row r="32" spans="2:8" ht="12.75">
      <c r="B32" s="8"/>
      <c r="C32" s="8"/>
      <c r="D32" s="8"/>
      <c r="E32" s="8"/>
      <c r="F32" s="9"/>
      <c r="G32" s="9"/>
      <c r="H32" s="8"/>
    </row>
    <row r="33" spans="2:8" ht="13.5" thickBot="1">
      <c r="B33" s="125" t="s">
        <v>18</v>
      </c>
      <c r="C33" s="125"/>
      <c r="D33" s="125"/>
      <c r="E33" s="125"/>
      <c r="F33" s="126"/>
      <c r="G33" s="126"/>
      <c r="H33" s="8"/>
    </row>
    <row r="34" spans="2:8" ht="12.75">
      <c r="B34" s="135" t="s">
        <v>7</v>
      </c>
      <c r="C34" s="252"/>
      <c r="D34" s="253"/>
      <c r="E34" s="252"/>
      <c r="F34" s="266"/>
      <c r="G34" s="266"/>
      <c r="H34" s="8"/>
    </row>
    <row r="35" spans="2:8" ht="15">
      <c r="B35" s="137" t="s">
        <v>8</v>
      </c>
      <c r="C35" s="89">
        <v>0.003358333333333333</v>
      </c>
      <c r="D35" s="2">
        <v>0.06486666666666667</v>
      </c>
      <c r="E35" s="89">
        <v>0.0451</v>
      </c>
      <c r="F35" s="94">
        <v>0.042508333333333335</v>
      </c>
      <c r="G35" s="94">
        <v>0.037654545454545454</v>
      </c>
      <c r="H35" s="8"/>
    </row>
    <row r="36" spans="2:8" ht="15">
      <c r="B36" s="137" t="s">
        <v>9</v>
      </c>
      <c r="C36" s="89">
        <v>0.0032500000000000003</v>
      </c>
      <c r="D36" s="2">
        <v>0.06565000000000001</v>
      </c>
      <c r="E36" s="89">
        <v>0.0436</v>
      </c>
      <c r="F36" s="94">
        <v>0.04365000000000001</v>
      </c>
      <c r="G36" s="94">
        <v>0.0342</v>
      </c>
      <c r="H36" s="8"/>
    </row>
    <row r="37" spans="2:8" ht="15.75" thickBot="1">
      <c r="B37" s="137" t="s">
        <v>10</v>
      </c>
      <c r="C37" s="89"/>
      <c r="D37" s="2"/>
      <c r="E37" s="89"/>
      <c r="F37" s="94">
        <v>0.046</v>
      </c>
      <c r="G37" s="94">
        <v>0.033</v>
      </c>
      <c r="H37" s="8"/>
    </row>
    <row r="38" spans="2:8" ht="15">
      <c r="B38" s="135" t="s">
        <v>11</v>
      </c>
      <c r="C38" s="95"/>
      <c r="D38" s="96"/>
      <c r="E38" s="95"/>
      <c r="F38" s="97"/>
      <c r="G38" s="97"/>
      <c r="H38" s="8"/>
    </row>
    <row r="39" spans="2:8" ht="15">
      <c r="B39" s="137" t="s">
        <v>12</v>
      </c>
      <c r="C39" s="89">
        <v>0.0011681051737620616</v>
      </c>
      <c r="D39" s="2">
        <v>0.006649584174741283</v>
      </c>
      <c r="E39" s="89">
        <v>0.009392163077413383</v>
      </c>
      <c r="F39" s="94">
        <v>0.004781490511875089</v>
      </c>
      <c r="G39" s="94">
        <v>0.006705425211925583</v>
      </c>
      <c r="H39" s="8"/>
    </row>
    <row r="40" spans="2:8" ht="15">
      <c r="B40" s="137" t="s">
        <v>13</v>
      </c>
      <c r="C40" s="89">
        <v>0.3478228805246834</v>
      </c>
      <c r="D40" s="2">
        <v>0.10251157515017394</v>
      </c>
      <c r="E40" s="89">
        <v>0.2082519529359952</v>
      </c>
      <c r="F40" s="94">
        <v>0.11248360349441495</v>
      </c>
      <c r="G40" s="94">
        <v>0.17807744406369244</v>
      </c>
      <c r="H40" s="8"/>
    </row>
    <row r="41" spans="2:8" ht="15">
      <c r="B41" s="137" t="s">
        <v>14</v>
      </c>
      <c r="C41" s="89">
        <v>0.0015</v>
      </c>
      <c r="D41" s="2">
        <v>0.0521</v>
      </c>
      <c r="E41" s="89">
        <v>0.0304</v>
      </c>
      <c r="F41" s="94">
        <v>0.033</v>
      </c>
      <c r="G41" s="94">
        <v>0.03</v>
      </c>
      <c r="H41" s="8"/>
    </row>
    <row r="42" spans="2:8" ht="15.75" thickBot="1">
      <c r="B42" s="138" t="s">
        <v>15</v>
      </c>
      <c r="C42" s="91">
        <v>0.005699999999999999</v>
      </c>
      <c r="D42" s="92">
        <v>0.07400000000000001</v>
      </c>
      <c r="E42" s="91">
        <v>0.06</v>
      </c>
      <c r="F42" s="98">
        <v>0.05</v>
      </c>
      <c r="G42" s="98">
        <v>0.050199999999999995</v>
      </c>
      <c r="H42" s="8"/>
    </row>
    <row r="43" spans="2:8" ht="16.5" thickBot="1">
      <c r="B43" s="141" t="s">
        <v>16</v>
      </c>
      <c r="C43" s="258">
        <v>12</v>
      </c>
      <c r="D43" s="228">
        <v>12</v>
      </c>
      <c r="E43" s="258">
        <v>12</v>
      </c>
      <c r="F43" s="267">
        <v>12</v>
      </c>
      <c r="G43" s="267">
        <v>11</v>
      </c>
      <c r="H43" s="8"/>
    </row>
    <row r="44" spans="2:8" ht="15.75">
      <c r="B44" s="142"/>
      <c r="C44" s="143"/>
      <c r="D44" s="143"/>
      <c r="E44" s="143"/>
      <c r="F44" s="144"/>
      <c r="G44" s="144"/>
      <c r="H44" s="8"/>
    </row>
    <row r="45" spans="2:8" ht="13.5" thickBot="1">
      <c r="B45" s="125" t="s">
        <v>19</v>
      </c>
      <c r="C45" s="125"/>
      <c r="D45" s="125"/>
      <c r="E45" s="125"/>
      <c r="F45" s="126"/>
      <c r="G45" s="126"/>
      <c r="H45" s="8"/>
    </row>
    <row r="46" spans="2:8" ht="12.75">
      <c r="B46" s="135" t="s">
        <v>7</v>
      </c>
      <c r="C46" s="252"/>
      <c r="D46" s="253"/>
      <c r="E46" s="252"/>
      <c r="F46" s="266"/>
      <c r="G46" s="266"/>
      <c r="H46" s="8"/>
    </row>
    <row r="47" spans="2:8" ht="15">
      <c r="B47" s="137" t="s">
        <v>8</v>
      </c>
      <c r="C47" s="89">
        <v>0.0029222222222222228</v>
      </c>
      <c r="D47" s="2">
        <v>0.0659</v>
      </c>
      <c r="E47" s="89">
        <v>0.048131249999999993</v>
      </c>
      <c r="F47" s="94">
        <v>0.0426125</v>
      </c>
      <c r="G47" s="94">
        <v>0.03784166666666667</v>
      </c>
      <c r="H47" s="8"/>
    </row>
    <row r="48" spans="2:8" ht="15">
      <c r="B48" s="137" t="s">
        <v>9</v>
      </c>
      <c r="C48" s="89">
        <v>0.0027500000000000003</v>
      </c>
      <c r="D48" s="2">
        <v>0.0645</v>
      </c>
      <c r="E48" s="89">
        <v>0.043</v>
      </c>
      <c r="F48" s="94">
        <v>0.04139999999999999</v>
      </c>
      <c r="G48" s="94">
        <v>0.036750000000000005</v>
      </c>
      <c r="H48" s="8"/>
    </row>
    <row r="49" spans="2:8" ht="15.75" thickBot="1">
      <c r="B49" s="137" t="s">
        <v>10</v>
      </c>
      <c r="C49" s="89">
        <v>0.0025</v>
      </c>
      <c r="D49" s="2">
        <v>0.065</v>
      </c>
      <c r="E49" s="90">
        <v>0.0409</v>
      </c>
      <c r="F49" s="94">
        <v>0.04</v>
      </c>
      <c r="G49" s="94">
        <v>0.032</v>
      </c>
      <c r="H49" s="8"/>
    </row>
    <row r="50" spans="2:13" ht="15">
      <c r="B50" s="135" t="s">
        <v>11</v>
      </c>
      <c r="C50" s="95"/>
      <c r="D50" s="96"/>
      <c r="E50" s="95"/>
      <c r="F50" s="97"/>
      <c r="G50" s="97"/>
      <c r="H50" s="10"/>
      <c r="I50" s="10"/>
      <c r="J50" s="10"/>
      <c r="K50" s="10"/>
      <c r="L50" s="10"/>
      <c r="M50" s="10"/>
    </row>
    <row r="51" spans="2:13" ht="15">
      <c r="B51" s="137" t="s">
        <v>12</v>
      </c>
      <c r="C51" s="89">
        <v>0.0010247269682589232</v>
      </c>
      <c r="D51" s="2">
        <v>0.005664472614462889</v>
      </c>
      <c r="E51" s="89">
        <v>0.013624571858716628</v>
      </c>
      <c r="F51" s="94">
        <v>0.006024491679801708</v>
      </c>
      <c r="G51" s="94">
        <v>0.006615059723956793</v>
      </c>
      <c r="H51" s="10"/>
      <c r="I51" s="10"/>
      <c r="J51" s="10"/>
      <c r="K51" s="10"/>
      <c r="L51" s="10"/>
      <c r="M51" s="10"/>
    </row>
    <row r="52" spans="2:13" ht="15">
      <c r="B52" s="137" t="s">
        <v>13</v>
      </c>
      <c r="C52" s="89">
        <v>0.3506670233585668</v>
      </c>
      <c r="D52" s="2">
        <v>0.08595557836817737</v>
      </c>
      <c r="E52" s="89">
        <v>0.28307122417798475</v>
      </c>
      <c r="F52" s="94">
        <v>0.14137850817956488</v>
      </c>
      <c r="G52" s="94">
        <v>0.17480888942409495</v>
      </c>
      <c r="H52" s="10"/>
      <c r="I52" s="10"/>
      <c r="J52" s="10"/>
      <c r="K52" s="10"/>
      <c r="L52" s="10"/>
      <c r="M52" s="10"/>
    </row>
    <row r="53" spans="2:13" ht="15">
      <c r="B53" s="137" t="s">
        <v>14</v>
      </c>
      <c r="C53" s="89">
        <v>0.001</v>
      </c>
      <c r="D53" s="2">
        <v>0.059000000000000004</v>
      </c>
      <c r="E53" s="89">
        <v>0.034</v>
      </c>
      <c r="F53" s="94">
        <v>0.0351</v>
      </c>
      <c r="G53" s="94">
        <v>0.03</v>
      </c>
      <c r="H53" s="10"/>
      <c r="I53" s="10"/>
      <c r="J53" s="10"/>
      <c r="K53" s="10"/>
      <c r="L53" s="10"/>
      <c r="M53" s="10"/>
    </row>
    <row r="54" spans="2:13" ht="15.75" thickBot="1">
      <c r="B54" s="138" t="s">
        <v>15</v>
      </c>
      <c r="C54" s="91">
        <v>0.0046</v>
      </c>
      <c r="D54" s="92">
        <v>0.0795</v>
      </c>
      <c r="E54" s="91">
        <v>0.08689999999999999</v>
      </c>
      <c r="F54" s="98">
        <v>0.059000000000000004</v>
      </c>
      <c r="G54" s="98">
        <v>0.055</v>
      </c>
      <c r="H54" s="10"/>
      <c r="I54" s="10"/>
      <c r="J54" s="10"/>
      <c r="K54" s="10"/>
      <c r="L54" s="10"/>
      <c r="M54" s="10"/>
    </row>
    <row r="55" spans="2:13" ht="17.25" customHeight="1" thickBot="1">
      <c r="B55" s="141" t="s">
        <v>16</v>
      </c>
      <c r="C55" s="258">
        <v>18</v>
      </c>
      <c r="D55" s="228">
        <v>17</v>
      </c>
      <c r="E55" s="258">
        <v>16</v>
      </c>
      <c r="F55" s="267">
        <v>16</v>
      </c>
      <c r="G55" s="267">
        <v>12</v>
      </c>
      <c r="H55" s="10"/>
      <c r="I55" s="10"/>
      <c r="J55" s="10"/>
      <c r="K55" s="10"/>
      <c r="L55" s="10"/>
      <c r="M55" s="10"/>
    </row>
    <row r="56" spans="2:13" ht="12.75">
      <c r="B56" s="8"/>
      <c r="C56" s="8"/>
      <c r="D56" s="8"/>
      <c r="E56" s="8"/>
      <c r="F56" s="9"/>
      <c r="G56" s="9"/>
      <c r="H56" s="10"/>
      <c r="I56" s="10"/>
      <c r="J56" s="10"/>
      <c r="K56" s="10"/>
      <c r="L56" s="10"/>
      <c r="M56" s="10"/>
    </row>
    <row r="57" spans="2:13" ht="14.25">
      <c r="B57" s="127" t="s">
        <v>58</v>
      </c>
      <c r="C57" s="12"/>
      <c r="D57" s="12"/>
      <c r="E57" s="12"/>
      <c r="F57" s="13"/>
      <c r="G57" s="13"/>
      <c r="H57" s="10"/>
      <c r="I57" s="10"/>
      <c r="J57" s="10"/>
      <c r="K57" s="10"/>
      <c r="L57" s="10"/>
      <c r="M57" s="10"/>
    </row>
    <row r="58" spans="2:13" ht="14.25">
      <c r="B58" s="145"/>
      <c r="C58" s="8"/>
      <c r="D58" s="8"/>
      <c r="E58" s="8"/>
      <c r="H58" s="10"/>
      <c r="I58" s="10"/>
      <c r="J58" s="10"/>
      <c r="K58" s="10"/>
      <c r="L58" s="10"/>
      <c r="M58" s="10"/>
    </row>
    <row r="59" spans="2:13" ht="14.25">
      <c r="B59" s="8"/>
      <c r="C59" s="8"/>
      <c r="D59" s="145"/>
      <c r="E59" s="8"/>
      <c r="F59" s="8"/>
      <c r="G59" s="8"/>
      <c r="H59" s="10"/>
      <c r="I59" s="10"/>
      <c r="J59" s="10"/>
      <c r="K59" s="10"/>
      <c r="L59" s="10"/>
      <c r="M59" s="10"/>
    </row>
    <row r="60" spans="2:7" ht="12.75">
      <c r="B60" s="146"/>
      <c r="C60" s="146"/>
      <c r="E60" s="146"/>
      <c r="F60" s="146"/>
      <c r="G60" s="146"/>
    </row>
    <row r="61" spans="3:7" ht="12.75">
      <c r="C61" s="147">
        <v>0</v>
      </c>
      <c r="D61" s="147">
        <v>0</v>
      </c>
      <c r="E61" s="147">
        <v>0</v>
      </c>
      <c r="F61" s="147">
        <v>0</v>
      </c>
      <c r="G61" s="147">
        <v>0</v>
      </c>
    </row>
    <row r="62" spans="6:7" ht="12.75">
      <c r="F62" s="15"/>
      <c r="G62" s="15"/>
    </row>
    <row r="63" spans="6:7" ht="12.75">
      <c r="F63" s="15"/>
      <c r="G63" s="15"/>
    </row>
    <row r="64" spans="2:7" ht="14.25">
      <c r="B64" s="8"/>
      <c r="C64" s="8"/>
      <c r="D64" s="145"/>
      <c r="E64" s="8"/>
      <c r="F64" s="8"/>
      <c r="G64" s="8"/>
    </row>
    <row r="65" spans="2:7" ht="12.75">
      <c r="B65" s="146"/>
      <c r="C65" s="146"/>
      <c r="E65" s="146"/>
      <c r="F65" s="146"/>
      <c r="G65" s="146"/>
    </row>
    <row r="66" spans="6:7" ht="12.75">
      <c r="F66" s="15"/>
      <c r="G66" s="15"/>
    </row>
    <row r="67" spans="6:7" ht="12.75">
      <c r="F67" s="15"/>
      <c r="G67" s="15"/>
    </row>
    <row r="68" spans="6:7" ht="12.75">
      <c r="F68" s="15"/>
      <c r="G68" s="15"/>
    </row>
    <row r="69" spans="2:7" ht="14.25">
      <c r="B69" s="8"/>
      <c r="C69" s="8"/>
      <c r="D69" s="145"/>
      <c r="E69" s="8"/>
      <c r="F69" s="8"/>
      <c r="G69" s="8"/>
    </row>
    <row r="70" spans="2:7" ht="12.75">
      <c r="B70" s="146"/>
      <c r="C70" s="146"/>
      <c r="E70" s="146"/>
      <c r="F70" s="146"/>
      <c r="G70" s="146"/>
    </row>
    <row r="71" spans="6:7" ht="12.75">
      <c r="F71" s="15"/>
      <c r="G71" s="15"/>
    </row>
    <row r="72" spans="2:3" ht="12.75">
      <c r="B72" s="148"/>
      <c r="C72" s="268"/>
    </row>
    <row r="73" spans="2:3" ht="12.75">
      <c r="B73" s="148"/>
      <c r="C73" s="268"/>
    </row>
    <row r="74" spans="2:5" ht="14.25">
      <c r="B74" s="149"/>
      <c r="C74" s="268"/>
      <c r="D74" s="145"/>
      <c r="E74" s="145"/>
    </row>
    <row r="75" spans="2:3" ht="12.75">
      <c r="B75" s="148"/>
      <c r="C75" s="268"/>
    </row>
    <row r="76" ht="12.75">
      <c r="C76" s="5"/>
    </row>
    <row r="77" spans="2:5" ht="14.25">
      <c r="B77" s="145"/>
      <c r="C77" s="5"/>
      <c r="D77" s="145"/>
      <c r="E77" s="145"/>
    </row>
    <row r="78" ht="12.75">
      <c r="C78" s="5"/>
    </row>
    <row r="80" spans="2:5" ht="14.25">
      <c r="B80" s="145"/>
      <c r="C80" s="8"/>
      <c r="D80" s="8"/>
      <c r="E80" s="145"/>
    </row>
    <row r="81" spans="3:4" ht="12.75">
      <c r="C81" s="146"/>
      <c r="D81" s="146"/>
    </row>
  </sheetData>
  <sheetProtection/>
  <mergeCells count="1">
    <mergeCell ref="C6:G6"/>
  </mergeCells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E9" sqref="E9"/>
    </sheetView>
  </sheetViews>
  <sheetFormatPr defaultColWidth="11.421875" defaultRowHeight="12.75"/>
  <cols>
    <col min="1" max="1" width="17.28125" style="0" bestFit="1" customWidth="1"/>
    <col min="2" max="3" width="5.421875" style="0" customWidth="1"/>
    <col min="5" max="5" width="15.7109375" style="0" customWidth="1"/>
    <col min="6" max="6" width="15.140625" style="0" customWidth="1"/>
    <col min="7" max="7" width="3.8515625" style="42" customWidth="1"/>
    <col min="8" max="8" width="17.28125" style="0" customWidth="1"/>
    <col min="9" max="9" width="5.421875" style="0" customWidth="1"/>
    <col min="10" max="10" width="12.421875" style="0" bestFit="1" customWidth="1"/>
    <col min="14" max="14" width="3.8515625" style="42" customWidth="1"/>
    <col min="15" max="15" width="17.28125" style="0" customWidth="1"/>
    <col min="16" max="17" width="5.421875" style="0" customWidth="1"/>
  </cols>
  <sheetData>
    <row r="1" spans="1:20" ht="12.75">
      <c r="A1" s="41" t="e">
        <f>+#REF!</f>
        <v>#REF!</v>
      </c>
      <c r="D1" s="45" t="s">
        <v>20</v>
      </c>
      <c r="E1" s="45"/>
      <c r="H1" s="52">
        <v>41639</v>
      </c>
      <c r="I1" s="34" t="e">
        <f>+HLOOKUP(H1,#REF!,2,0)</f>
        <v>#REF!</v>
      </c>
      <c r="K1" s="45" t="s">
        <v>21</v>
      </c>
      <c r="L1" s="45"/>
      <c r="M1" s="33"/>
      <c r="O1" s="52" t="e">
        <f>+#REF!</f>
        <v>#REF!</v>
      </c>
      <c r="P1" s="10"/>
      <c r="R1" s="45" t="s">
        <v>22</v>
      </c>
      <c r="S1" s="45"/>
      <c r="T1" s="33"/>
    </row>
    <row r="3" spans="1:16" ht="33.75" customHeight="1" thickBot="1">
      <c r="A3" s="36" t="s">
        <v>23</v>
      </c>
      <c r="B3" s="38"/>
      <c r="H3" s="36" t="s">
        <v>23</v>
      </c>
      <c r="I3" s="38"/>
      <c r="O3" s="36" t="s">
        <v>23</v>
      </c>
      <c r="P3" s="38"/>
    </row>
    <row r="4" spans="1:20" ht="46.5" thickBot="1" thickTop="1">
      <c r="A4" s="36" t="s">
        <v>0</v>
      </c>
      <c r="B4" s="38" t="s">
        <v>24</v>
      </c>
      <c r="D4" s="3" t="s">
        <v>25</v>
      </c>
      <c r="E4" s="4" t="s">
        <v>26</v>
      </c>
      <c r="F4" s="4" t="s">
        <v>27</v>
      </c>
      <c r="H4" s="36" t="s">
        <v>1</v>
      </c>
      <c r="I4" s="38" t="s">
        <v>24</v>
      </c>
      <c r="K4" s="3" t="s">
        <v>25</v>
      </c>
      <c r="L4" s="4" t="s">
        <v>26</v>
      </c>
      <c r="M4" s="4" t="s">
        <v>27</v>
      </c>
      <c r="O4" s="36" t="s">
        <v>2</v>
      </c>
      <c r="P4" s="38" t="s">
        <v>24</v>
      </c>
      <c r="R4" s="3" t="s">
        <v>25</v>
      </c>
      <c r="S4" s="4" t="s">
        <v>26</v>
      </c>
      <c r="T4" s="4" t="s">
        <v>27</v>
      </c>
    </row>
    <row r="5" spans="1:20" ht="13.5" thickTop="1">
      <c r="A5" s="35">
        <v>0.03</v>
      </c>
      <c r="B5" s="39">
        <v>2</v>
      </c>
      <c r="D5" s="49">
        <f aca="true" t="shared" si="0" ref="D5:E10">+A5</f>
        <v>0.03</v>
      </c>
      <c r="E5" s="50">
        <f t="shared" si="0"/>
        <v>2</v>
      </c>
      <c r="F5" s="51">
        <f aca="true" t="shared" si="1" ref="F5:F10">+E5/$E$11</f>
        <v>0.04878048780487805</v>
      </c>
      <c r="H5" s="35">
        <v>0.03</v>
      </c>
      <c r="I5" s="39">
        <v>2</v>
      </c>
      <c r="K5" s="49">
        <f aca="true" t="shared" si="2" ref="K5:L12">+H5</f>
        <v>0.03</v>
      </c>
      <c r="L5" s="50">
        <f t="shared" si="2"/>
        <v>2</v>
      </c>
      <c r="M5" s="51">
        <f>+L5/$L$13</f>
        <v>0.05128205128205128</v>
      </c>
      <c r="O5" s="35">
        <v>0.03</v>
      </c>
      <c r="P5" s="39">
        <v>2</v>
      </c>
      <c r="R5" s="49">
        <f aca="true" t="shared" si="3" ref="R5:S12">+O5</f>
        <v>0.03</v>
      </c>
      <c r="S5" s="50">
        <f t="shared" si="3"/>
        <v>2</v>
      </c>
      <c r="T5" s="51">
        <f aca="true" t="shared" si="4" ref="T5:T12">+S5/$S$13</f>
        <v>0.05128205128205128</v>
      </c>
    </row>
    <row r="6" spans="1:20" ht="12.75">
      <c r="A6" s="43">
        <v>0.0325</v>
      </c>
      <c r="B6" s="44">
        <v>39</v>
      </c>
      <c r="D6" s="49">
        <f t="shared" si="0"/>
        <v>0.0325</v>
      </c>
      <c r="E6" s="50">
        <f>+B6</f>
        <v>39</v>
      </c>
      <c r="F6" s="51">
        <f t="shared" si="1"/>
        <v>0.9512195121951219</v>
      </c>
      <c r="H6" s="37">
        <v>0.0325</v>
      </c>
      <c r="I6" s="40">
        <v>3</v>
      </c>
      <c r="K6" s="49">
        <f t="shared" si="2"/>
        <v>0.0325</v>
      </c>
      <c r="L6" s="50">
        <f t="shared" si="2"/>
        <v>3</v>
      </c>
      <c r="M6" s="51">
        <f aca="true" t="shared" si="5" ref="M6:M12">+L6/$L$13</f>
        <v>0.07692307692307693</v>
      </c>
      <c r="O6" s="37">
        <v>0.0325</v>
      </c>
      <c r="P6" s="40">
        <v>1</v>
      </c>
      <c r="R6" s="49">
        <f t="shared" si="3"/>
        <v>0.0325</v>
      </c>
      <c r="S6" s="50">
        <f t="shared" si="3"/>
        <v>1</v>
      </c>
      <c r="T6" s="51">
        <f t="shared" si="4"/>
        <v>0.02564102564102564</v>
      </c>
    </row>
    <row r="7" spans="4:20" ht="12.75">
      <c r="D7" s="49">
        <f t="shared" si="0"/>
        <v>0</v>
      </c>
      <c r="E7" s="50">
        <f t="shared" si="0"/>
        <v>0</v>
      </c>
      <c r="F7" s="51">
        <f t="shared" si="1"/>
        <v>0</v>
      </c>
      <c r="H7" s="37">
        <v>0.035</v>
      </c>
      <c r="I7" s="40">
        <v>15</v>
      </c>
      <c r="K7" s="49">
        <f t="shared" si="2"/>
        <v>0.035</v>
      </c>
      <c r="L7" s="50">
        <f t="shared" si="2"/>
        <v>15</v>
      </c>
      <c r="M7" s="51">
        <f t="shared" si="5"/>
        <v>0.38461538461538464</v>
      </c>
      <c r="O7" s="37">
        <v>0.035</v>
      </c>
      <c r="P7" s="40">
        <v>8</v>
      </c>
      <c r="R7" s="49">
        <f t="shared" si="3"/>
        <v>0.035</v>
      </c>
      <c r="S7" s="50">
        <f t="shared" si="3"/>
        <v>8</v>
      </c>
      <c r="T7" s="51">
        <f t="shared" si="4"/>
        <v>0.20512820512820512</v>
      </c>
    </row>
    <row r="8" spans="4:20" ht="12.75">
      <c r="D8" s="49">
        <f t="shared" si="0"/>
        <v>0</v>
      </c>
      <c r="E8" s="50">
        <f t="shared" si="0"/>
        <v>0</v>
      </c>
      <c r="F8" s="51">
        <f t="shared" si="1"/>
        <v>0</v>
      </c>
      <c r="H8" s="37">
        <v>0.0375</v>
      </c>
      <c r="I8" s="40">
        <v>13</v>
      </c>
      <c r="K8" s="49">
        <f t="shared" si="2"/>
        <v>0.0375</v>
      </c>
      <c r="L8" s="50">
        <f t="shared" si="2"/>
        <v>13</v>
      </c>
      <c r="M8" s="51">
        <f t="shared" si="5"/>
        <v>0.3333333333333333</v>
      </c>
      <c r="O8" s="37">
        <v>0.0375</v>
      </c>
      <c r="P8" s="40">
        <v>8</v>
      </c>
      <c r="R8" s="49">
        <f t="shared" si="3"/>
        <v>0.0375</v>
      </c>
      <c r="S8" s="50">
        <f t="shared" si="3"/>
        <v>8</v>
      </c>
      <c r="T8" s="51">
        <f t="shared" si="4"/>
        <v>0.20512820512820512</v>
      </c>
    </row>
    <row r="9" spans="4:20" ht="12.75">
      <c r="D9" s="49">
        <f t="shared" si="0"/>
        <v>0</v>
      </c>
      <c r="E9" s="50">
        <f t="shared" si="0"/>
        <v>0</v>
      </c>
      <c r="F9" s="51">
        <f t="shared" si="1"/>
        <v>0</v>
      </c>
      <c r="H9" s="37">
        <v>0.04</v>
      </c>
      <c r="I9" s="40">
        <v>4</v>
      </c>
      <c r="K9" s="49">
        <f t="shared" si="2"/>
        <v>0.04</v>
      </c>
      <c r="L9" s="50">
        <f t="shared" si="2"/>
        <v>4</v>
      </c>
      <c r="M9" s="51">
        <f t="shared" si="5"/>
        <v>0.10256410256410256</v>
      </c>
      <c r="O9" s="37">
        <v>0.04</v>
      </c>
      <c r="P9" s="40">
        <v>11</v>
      </c>
      <c r="R9" s="49">
        <f t="shared" si="3"/>
        <v>0.04</v>
      </c>
      <c r="S9" s="50">
        <f t="shared" si="3"/>
        <v>11</v>
      </c>
      <c r="T9" s="51">
        <f t="shared" si="4"/>
        <v>0.28205128205128205</v>
      </c>
    </row>
    <row r="10" spans="4:20" ht="12.75">
      <c r="D10" s="49">
        <f t="shared" si="0"/>
        <v>0</v>
      </c>
      <c r="E10" s="50">
        <f t="shared" si="0"/>
        <v>0</v>
      </c>
      <c r="F10" s="51">
        <f t="shared" si="1"/>
        <v>0</v>
      </c>
      <c r="H10" s="43">
        <v>0.0425</v>
      </c>
      <c r="I10" s="44">
        <v>2</v>
      </c>
      <c r="K10" s="49">
        <f t="shared" si="2"/>
        <v>0.0425</v>
      </c>
      <c r="L10" s="50">
        <f t="shared" si="2"/>
        <v>2</v>
      </c>
      <c r="M10" s="51">
        <f t="shared" si="5"/>
        <v>0.05128205128205128</v>
      </c>
      <c r="O10" s="37">
        <v>0.0425</v>
      </c>
      <c r="P10" s="40">
        <v>6</v>
      </c>
      <c r="R10" s="49">
        <f t="shared" si="3"/>
        <v>0.0425</v>
      </c>
      <c r="S10" s="50">
        <f t="shared" si="3"/>
        <v>6</v>
      </c>
      <c r="T10" s="51">
        <f t="shared" si="4"/>
        <v>0.15384615384615385</v>
      </c>
    </row>
    <row r="11" spans="4:20" ht="12.75">
      <c r="D11" s="46" t="s">
        <v>28</v>
      </c>
      <c r="E11" s="47">
        <f>+SUM(E5:E10)</f>
        <v>41</v>
      </c>
      <c r="F11" s="48">
        <f>+SUM(F5:F10)</f>
        <v>1</v>
      </c>
      <c r="K11" s="49">
        <f t="shared" si="2"/>
        <v>0</v>
      </c>
      <c r="L11" s="50">
        <f t="shared" si="2"/>
        <v>0</v>
      </c>
      <c r="M11" s="51">
        <f t="shared" si="5"/>
        <v>0</v>
      </c>
      <c r="O11" s="37">
        <v>0.045</v>
      </c>
      <c r="P11" s="40">
        <v>2</v>
      </c>
      <c r="R11" s="49">
        <f t="shared" si="3"/>
        <v>0.045</v>
      </c>
      <c r="S11" s="50">
        <f t="shared" si="3"/>
        <v>2</v>
      </c>
      <c r="T11" s="51">
        <f t="shared" si="4"/>
        <v>0.05128205128205128</v>
      </c>
    </row>
    <row r="12" spans="11:20" ht="12.75">
      <c r="K12" s="49">
        <f t="shared" si="2"/>
        <v>0</v>
      </c>
      <c r="L12" s="50">
        <f t="shared" si="2"/>
        <v>0</v>
      </c>
      <c r="M12" s="51">
        <f t="shared" si="5"/>
        <v>0</v>
      </c>
      <c r="O12" s="43">
        <v>0.0475</v>
      </c>
      <c r="P12" s="44">
        <v>1</v>
      </c>
      <c r="R12" s="49">
        <f t="shared" si="3"/>
        <v>0.0475</v>
      </c>
      <c r="S12" s="50">
        <f t="shared" si="3"/>
        <v>1</v>
      </c>
      <c r="T12" s="51">
        <f t="shared" si="4"/>
        <v>0.02564102564102564</v>
      </c>
    </row>
    <row r="13" spans="11:20" ht="12.75">
      <c r="K13" s="46" t="s">
        <v>28</v>
      </c>
      <c r="L13" s="47">
        <f>+SUM(L5:L12)</f>
        <v>39</v>
      </c>
      <c r="M13" s="48">
        <f>+SUM(M5:M12)</f>
        <v>0.9999999999999999</v>
      </c>
      <c r="R13" s="46" t="s">
        <v>28</v>
      </c>
      <c r="S13" s="47">
        <f>+SUM(S5:S12)</f>
        <v>39</v>
      </c>
      <c r="T13" s="48">
        <f>+SUM(T5:T12)</f>
        <v>1</v>
      </c>
    </row>
    <row r="15" spans="1:7" ht="19.5">
      <c r="A15" s="53" t="s">
        <v>29</v>
      </c>
      <c r="B15" s="53"/>
      <c r="C15" s="53"/>
      <c r="D15" s="53"/>
      <c r="E15" s="53"/>
      <c r="F15" s="53"/>
      <c r="G15" s="53"/>
    </row>
    <row r="16" spans="1:7" ht="19.5">
      <c r="A16" s="53" t="s">
        <v>30</v>
      </c>
      <c r="B16" s="53"/>
      <c r="C16" s="53"/>
      <c r="D16" s="53"/>
      <c r="E16" s="53"/>
      <c r="F16" s="53"/>
      <c r="G16" s="53"/>
    </row>
    <row r="18" ht="13.5" thickBot="1"/>
    <row r="19" spans="4:20" ht="31.5" thickBot="1" thickTop="1">
      <c r="D19" s="3" t="s">
        <v>25</v>
      </c>
      <c r="E19" s="4" t="s">
        <v>26</v>
      </c>
      <c r="F19" s="4" t="s">
        <v>27</v>
      </c>
      <c r="R19" s="1"/>
      <c r="S19" s="1"/>
      <c r="T19" s="1"/>
    </row>
    <row r="20" spans="4:20" ht="13.5" thickTop="1">
      <c r="D20" s="49">
        <f>+D6</f>
        <v>0.0325</v>
      </c>
      <c r="E20" s="50">
        <f>+E5+E6</f>
        <v>41</v>
      </c>
      <c r="F20" s="51">
        <f>+F5+F6</f>
        <v>1</v>
      </c>
      <c r="K20" s="1"/>
      <c r="L20" s="1"/>
      <c r="M20" s="1"/>
      <c r="R20" s="1"/>
      <c r="S20" s="1"/>
      <c r="T20" s="1"/>
    </row>
    <row r="21" spans="4:20" ht="12.75">
      <c r="D21" s="49">
        <f>+D7</f>
        <v>0</v>
      </c>
      <c r="E21" s="54">
        <f>+E7</f>
        <v>0</v>
      </c>
      <c r="F21" s="49">
        <f>+F7</f>
        <v>0</v>
      </c>
      <c r="K21" s="1"/>
      <c r="L21" s="1"/>
      <c r="M21" s="1"/>
      <c r="R21" s="1"/>
      <c r="S21" s="1"/>
      <c r="T21" s="1"/>
    </row>
    <row r="22" spans="4:20" ht="12.75">
      <c r="D22" s="49"/>
      <c r="E22" s="50"/>
      <c r="F22" s="51"/>
      <c r="K22" s="1"/>
      <c r="L22" s="1"/>
      <c r="M22" s="1"/>
      <c r="R22" s="1"/>
      <c r="S22" s="1"/>
      <c r="T22" s="1"/>
    </row>
    <row r="23" spans="4:20" ht="12.75">
      <c r="D23" s="49"/>
      <c r="E23" s="50"/>
      <c r="F23" s="51"/>
      <c r="K23" s="1"/>
      <c r="L23" s="1"/>
      <c r="M23" s="1"/>
      <c r="R23" s="1"/>
      <c r="S23" s="1"/>
      <c r="T23" s="1"/>
    </row>
    <row r="24" spans="4:20" ht="12.75">
      <c r="D24" s="49"/>
      <c r="E24" s="50"/>
      <c r="F24" s="51"/>
      <c r="K24" s="1"/>
      <c r="L24" s="1"/>
      <c r="M24" s="1"/>
      <c r="R24" s="1"/>
      <c r="S24" s="1"/>
      <c r="T24" s="1"/>
    </row>
    <row r="25" spans="4:20" ht="12.75">
      <c r="D25" s="49"/>
      <c r="E25" s="50"/>
      <c r="F25" s="51"/>
      <c r="K25" s="1"/>
      <c r="L25" s="1"/>
      <c r="M25" s="1"/>
      <c r="R25" s="1"/>
      <c r="S25" s="1"/>
      <c r="T25" s="1"/>
    </row>
    <row r="26" spans="4:6" ht="12.75">
      <c r="D26" s="46" t="s">
        <v>28</v>
      </c>
      <c r="E26" s="47">
        <f>+E11</f>
        <v>41</v>
      </c>
      <c r="F26" s="48">
        <f>+SUM(F20:F25)</f>
        <v>1</v>
      </c>
    </row>
    <row r="28" spans="18:20" ht="12.75">
      <c r="R28" s="55"/>
      <c r="S28" s="55"/>
      <c r="T28" s="55"/>
    </row>
    <row r="29" spans="4:20" ht="12.75">
      <c r="D29" s="1"/>
      <c r="E29" s="1"/>
      <c r="F29" s="1"/>
      <c r="R29" s="55"/>
      <c r="S29" s="55"/>
      <c r="T29" s="55"/>
    </row>
    <row r="30" spans="4:20" ht="12.75">
      <c r="D30" s="1"/>
      <c r="E30" s="1"/>
      <c r="F30" s="1"/>
      <c r="K30" s="55"/>
      <c r="L30" s="55"/>
      <c r="M30" s="55"/>
      <c r="R30" s="55"/>
      <c r="S30" s="55"/>
      <c r="T30" s="55"/>
    </row>
    <row r="31" spans="11:20" ht="12.75">
      <c r="K31" s="55"/>
      <c r="L31" s="55"/>
      <c r="M31" s="55"/>
      <c r="R31" s="55"/>
      <c r="S31" s="55"/>
      <c r="T31" s="55"/>
    </row>
    <row r="32" spans="4:20" ht="12.75">
      <c r="D32" s="55"/>
      <c r="E32" s="55"/>
      <c r="F32" s="55"/>
      <c r="K32" s="55"/>
      <c r="L32" s="55"/>
      <c r="M32" s="55"/>
      <c r="R32" s="55"/>
      <c r="S32" s="55"/>
      <c r="T32" s="55"/>
    </row>
    <row r="33" spans="4:20" ht="12.75">
      <c r="D33" s="55"/>
      <c r="E33" s="55"/>
      <c r="F33" s="55"/>
      <c r="K33" s="55"/>
      <c r="L33" s="55"/>
      <c r="M33" s="55"/>
      <c r="R33" s="55"/>
      <c r="S33" s="55"/>
      <c r="T33" s="55"/>
    </row>
    <row r="34" spans="11:13" ht="12.75">
      <c r="K34" s="55"/>
      <c r="L34" s="55"/>
      <c r="M34" s="55"/>
    </row>
    <row r="35" spans="11:13" ht="12.75">
      <c r="K35" s="55"/>
      <c r="L35" s="55"/>
      <c r="M35" s="5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zoomScale="90" zoomScaleNormal="90" zoomScalePageLayoutView="0" workbookViewId="0" topLeftCell="A1">
      <selection activeCell="D11" sqref="D11"/>
    </sheetView>
  </sheetViews>
  <sheetFormatPr defaultColWidth="11.421875" defaultRowHeight="12.75"/>
  <cols>
    <col min="1" max="1" width="15.140625" style="10" customWidth="1"/>
    <col min="2" max="2" width="25.8515625" style="15" customWidth="1"/>
    <col min="3" max="3" width="30.00390625" style="5" customWidth="1"/>
    <col min="4" max="4" width="31.28125" style="5" customWidth="1"/>
    <col min="5" max="5" width="32.140625" style="5" customWidth="1"/>
    <col min="6" max="7" width="33.28125" style="5" customWidth="1"/>
    <col min="8" max="16384" width="11.421875" style="15" customWidth="1"/>
  </cols>
  <sheetData>
    <row r="1" spans="1:8" ht="15.75" customHeight="1">
      <c r="A1" s="128"/>
      <c r="B1" s="8"/>
      <c r="C1" s="9"/>
      <c r="D1" s="9"/>
      <c r="E1" s="9"/>
      <c r="F1" s="9"/>
      <c r="G1" s="9"/>
      <c r="H1" s="8"/>
    </row>
    <row r="2" spans="1:8" ht="15.75">
      <c r="A2" s="59"/>
      <c r="B2" s="8"/>
      <c r="C2" s="9"/>
      <c r="D2" s="9"/>
      <c r="E2" s="9"/>
      <c r="F2" s="9"/>
      <c r="G2" s="9"/>
      <c r="H2" s="8"/>
    </row>
    <row r="3" spans="1:8" ht="20.25">
      <c r="A3" s="60"/>
      <c r="B3" s="129" t="s">
        <v>3</v>
      </c>
      <c r="C3" s="126"/>
      <c r="D3" s="126"/>
      <c r="E3" s="126"/>
      <c r="F3" s="126"/>
      <c r="G3" s="126"/>
      <c r="H3" s="8"/>
    </row>
    <row r="4" spans="2:8" ht="15">
      <c r="B4" s="124" t="s">
        <v>57</v>
      </c>
      <c r="C4" s="126"/>
      <c r="D4" s="126"/>
      <c r="E4" s="126"/>
      <c r="F4" s="126"/>
      <c r="G4" s="126"/>
      <c r="H4" s="8"/>
    </row>
    <row r="5" spans="2:8" ht="15.75" thickBot="1">
      <c r="B5" s="8"/>
      <c r="D5" s="6"/>
      <c r="E5" s="6"/>
      <c r="F5" s="6"/>
      <c r="G5" s="6"/>
      <c r="H5" s="8"/>
    </row>
    <row r="6" spans="2:8" ht="30.75" customHeight="1" thickBot="1">
      <c r="B6" s="130"/>
      <c r="C6" s="230" t="s">
        <v>31</v>
      </c>
      <c r="D6" s="231"/>
      <c r="E6" s="231"/>
      <c r="F6" s="231"/>
      <c r="G6" s="232"/>
      <c r="H6" s="8"/>
    </row>
    <row r="7" spans="2:8" ht="15.75" thickBot="1">
      <c r="B7" s="150" t="s">
        <v>5</v>
      </c>
      <c r="C7" s="151" t="s">
        <v>62</v>
      </c>
      <c r="D7" s="152" t="s">
        <v>49</v>
      </c>
      <c r="E7" s="132" t="s">
        <v>63</v>
      </c>
      <c r="F7" s="151" t="s">
        <v>50</v>
      </c>
      <c r="G7" s="151" t="s">
        <v>64</v>
      </c>
      <c r="H7" s="8"/>
    </row>
    <row r="8" spans="2:8" ht="12.75">
      <c r="B8" s="8"/>
      <c r="C8" s="9"/>
      <c r="D8" s="9"/>
      <c r="E8" s="9"/>
      <c r="F8" s="9"/>
      <c r="G8" s="9"/>
      <c r="H8" s="8"/>
    </row>
    <row r="9" spans="2:8" ht="13.5" thickBot="1">
      <c r="B9" s="125" t="s">
        <v>6</v>
      </c>
      <c r="C9" s="134"/>
      <c r="D9" s="134"/>
      <c r="E9" s="134"/>
      <c r="F9" s="134"/>
      <c r="G9" s="134"/>
      <c r="H9" s="8"/>
    </row>
    <row r="10" spans="2:8" ht="12.75">
      <c r="B10" s="135" t="s">
        <v>7</v>
      </c>
      <c r="C10" s="136"/>
      <c r="D10" s="153"/>
      <c r="E10" s="136"/>
      <c r="F10" s="154"/>
      <c r="G10" s="155"/>
      <c r="H10" s="8"/>
    </row>
    <row r="11" spans="2:8" ht="15">
      <c r="B11" s="137" t="s">
        <v>8</v>
      </c>
      <c r="C11" s="90">
        <v>0.002826315789473684</v>
      </c>
      <c r="D11" s="99">
        <v>0.05407027027027027</v>
      </c>
      <c r="E11" s="90">
        <v>0.04282702702702703</v>
      </c>
      <c r="F11" s="99">
        <v>0.039944117647058824</v>
      </c>
      <c r="G11" s="90">
        <v>0.03465806451612903</v>
      </c>
      <c r="H11" s="8"/>
    </row>
    <row r="12" spans="2:8" ht="15">
      <c r="B12" s="137" t="s">
        <v>9</v>
      </c>
      <c r="C12" s="90">
        <v>0.0026500000000000004</v>
      </c>
      <c r="D12" s="99">
        <v>0.0545</v>
      </c>
      <c r="E12" s="90">
        <v>0.042199999999999994</v>
      </c>
      <c r="F12" s="99">
        <v>0.0393</v>
      </c>
      <c r="G12" s="90">
        <v>0.0349</v>
      </c>
      <c r="H12" s="8"/>
    </row>
    <row r="13" spans="2:8" ht="15.75" thickBot="1">
      <c r="B13" s="137" t="s">
        <v>10</v>
      </c>
      <c r="C13" s="90">
        <v>0.0025</v>
      </c>
      <c r="D13" s="99">
        <v>0.049</v>
      </c>
      <c r="E13" s="90">
        <v>0.0384</v>
      </c>
      <c r="F13" s="99">
        <v>0.0393</v>
      </c>
      <c r="G13" s="90">
        <v>0.035</v>
      </c>
      <c r="H13" s="8"/>
    </row>
    <row r="14" spans="2:8" ht="15">
      <c r="B14" s="135" t="s">
        <v>11</v>
      </c>
      <c r="C14" s="100"/>
      <c r="D14" s="101"/>
      <c r="E14" s="100"/>
      <c r="F14" s="101"/>
      <c r="G14" s="100"/>
      <c r="H14" s="8"/>
    </row>
    <row r="15" spans="2:8" ht="15">
      <c r="B15" s="137" t="s">
        <v>12</v>
      </c>
      <c r="C15" s="90">
        <v>0.0009336601067192972</v>
      </c>
      <c r="D15" s="99">
        <v>0.0072197208650590745</v>
      </c>
      <c r="E15" s="90">
        <v>0.00924432704865977</v>
      </c>
      <c r="F15" s="99">
        <v>0.00761402976076801</v>
      </c>
      <c r="G15" s="90">
        <v>0.00751832313722275</v>
      </c>
      <c r="H15" s="8"/>
    </row>
    <row r="16" spans="2:8" ht="15">
      <c r="B16" s="137" t="s">
        <v>13</v>
      </c>
      <c r="C16" s="90">
        <v>0.3303452891558035</v>
      </c>
      <c r="D16" s="99">
        <v>0.13352477857002187</v>
      </c>
      <c r="E16" s="90">
        <v>0.21585264470554807</v>
      </c>
      <c r="F16" s="99">
        <v>0.19061704724697173</v>
      </c>
      <c r="G16" s="90">
        <v>0.21692853430184778</v>
      </c>
      <c r="H16" s="8"/>
    </row>
    <row r="17" spans="2:8" ht="15">
      <c r="B17" s="137" t="s">
        <v>14</v>
      </c>
      <c r="C17" s="90">
        <v>0.0009</v>
      </c>
      <c r="D17" s="99">
        <v>0.0313</v>
      </c>
      <c r="E17" s="90">
        <v>0.0226</v>
      </c>
      <c r="F17" s="99">
        <v>0.0231</v>
      </c>
      <c r="G17" s="90">
        <v>0.014499999999999999</v>
      </c>
      <c r="H17" s="8"/>
    </row>
    <row r="18" spans="2:8" ht="15.75" thickBot="1">
      <c r="B18" s="138" t="s">
        <v>15</v>
      </c>
      <c r="C18" s="93">
        <v>0.0049</v>
      </c>
      <c r="D18" s="102">
        <v>0.0718</v>
      </c>
      <c r="E18" s="93">
        <v>0.0634</v>
      </c>
      <c r="F18" s="102">
        <v>0.0587</v>
      </c>
      <c r="G18" s="93">
        <v>0.0572</v>
      </c>
      <c r="H18" s="8"/>
    </row>
    <row r="19" spans="2:8" ht="16.5" thickBot="1">
      <c r="B19" s="141" t="s">
        <v>16</v>
      </c>
      <c r="C19" s="139">
        <v>38</v>
      </c>
      <c r="D19" s="156">
        <v>37</v>
      </c>
      <c r="E19" s="139">
        <v>37</v>
      </c>
      <c r="F19" s="156">
        <v>34</v>
      </c>
      <c r="G19" s="139">
        <v>31</v>
      </c>
      <c r="H19" s="8"/>
    </row>
    <row r="20" spans="2:8" ht="12.75">
      <c r="B20" s="8"/>
      <c r="C20" s="140"/>
      <c r="D20" s="140"/>
      <c r="E20" s="140"/>
      <c r="F20" s="140"/>
      <c r="G20" s="140"/>
      <c r="H20" s="8"/>
    </row>
    <row r="21" spans="2:8" ht="13.5" thickBot="1">
      <c r="B21" s="125" t="s">
        <v>17</v>
      </c>
      <c r="C21" s="126"/>
      <c r="D21" s="126"/>
      <c r="E21" s="157"/>
      <c r="F21" s="158"/>
      <c r="G21" s="157"/>
      <c r="H21" s="12"/>
    </row>
    <row r="22" spans="2:8" ht="12.75">
      <c r="B22" s="135" t="s">
        <v>7</v>
      </c>
      <c r="C22" s="136"/>
      <c r="D22" s="153"/>
      <c r="E22" s="136"/>
      <c r="F22" s="154"/>
      <c r="G22" s="155"/>
      <c r="H22" s="8"/>
    </row>
    <row r="23" spans="2:8" ht="15">
      <c r="B23" s="137" t="s">
        <v>8</v>
      </c>
      <c r="C23" s="90">
        <v>0.0026999999999999997</v>
      </c>
      <c r="D23" s="99">
        <v>0.052908333333333335</v>
      </c>
      <c r="E23" s="90">
        <v>0.04066363636363636</v>
      </c>
      <c r="F23" s="99">
        <v>0.037419999999999995</v>
      </c>
      <c r="G23" s="90">
        <v>0.0323</v>
      </c>
      <c r="H23" s="8"/>
    </row>
    <row r="24" spans="2:8" ht="15">
      <c r="B24" s="137" t="s">
        <v>9</v>
      </c>
      <c r="C24" s="90">
        <v>0.0025</v>
      </c>
      <c r="D24" s="99">
        <v>0.05065</v>
      </c>
      <c r="E24" s="90">
        <v>0.04</v>
      </c>
      <c r="F24" s="99">
        <v>0.036250000000000004</v>
      </c>
      <c r="G24" s="90">
        <v>0.0338</v>
      </c>
      <c r="H24" s="8"/>
    </row>
    <row r="25" spans="2:8" ht="15.75" thickBot="1">
      <c r="B25" s="137" t="s">
        <v>10</v>
      </c>
      <c r="C25" s="90">
        <v>0.002</v>
      </c>
      <c r="D25" s="99">
        <v>0.049</v>
      </c>
      <c r="E25" s="90"/>
      <c r="F25" s="99"/>
      <c r="G25" s="90"/>
      <c r="H25" s="8"/>
    </row>
    <row r="26" spans="2:8" ht="15">
      <c r="B26" s="135" t="s">
        <v>11</v>
      </c>
      <c r="C26" s="159"/>
      <c r="D26" s="160"/>
      <c r="E26" s="159"/>
      <c r="F26" s="160"/>
      <c r="G26" s="159"/>
      <c r="H26" s="8"/>
    </row>
    <row r="27" spans="2:8" ht="15">
      <c r="B27" s="137" t="s">
        <v>12</v>
      </c>
      <c r="C27" s="90">
        <v>0.0007543811431172634</v>
      </c>
      <c r="D27" s="99">
        <v>0.008050235268536435</v>
      </c>
      <c r="E27" s="90">
        <v>0.009624372470688437</v>
      </c>
      <c r="F27" s="99">
        <v>0.008341702464125652</v>
      </c>
      <c r="G27" s="90">
        <v>0.007921980672646064</v>
      </c>
      <c r="H27" s="140"/>
    </row>
    <row r="28" spans="2:8" ht="15">
      <c r="B28" s="137" t="s">
        <v>13</v>
      </c>
      <c r="C28" s="90">
        <v>0.27940042337676424</v>
      </c>
      <c r="D28" s="99">
        <v>0.1521543915930654</v>
      </c>
      <c r="E28" s="90">
        <v>0.23668253337261974</v>
      </c>
      <c r="F28" s="99">
        <v>0.22292096376605167</v>
      </c>
      <c r="G28" s="90">
        <v>0.24526255952464593</v>
      </c>
      <c r="H28" s="8"/>
    </row>
    <row r="29" spans="2:8" ht="15">
      <c r="B29" s="137" t="s">
        <v>14</v>
      </c>
      <c r="C29" s="90">
        <v>0.0015</v>
      </c>
      <c r="D29" s="99">
        <v>0.0406</v>
      </c>
      <c r="E29" s="90">
        <v>0.0226</v>
      </c>
      <c r="F29" s="99">
        <v>0.0231</v>
      </c>
      <c r="G29" s="90">
        <v>0.014499999999999999</v>
      </c>
      <c r="H29" s="8"/>
    </row>
    <row r="30" spans="2:8" ht="15.75" thickBot="1">
      <c r="B30" s="138" t="s">
        <v>15</v>
      </c>
      <c r="C30" s="93">
        <v>0.0038</v>
      </c>
      <c r="D30" s="102">
        <v>0.0718</v>
      </c>
      <c r="E30" s="93">
        <v>0.053899999999999997</v>
      </c>
      <c r="F30" s="102">
        <v>0.0499</v>
      </c>
      <c r="G30" s="93">
        <v>0.0415</v>
      </c>
      <c r="H30" s="8"/>
    </row>
    <row r="31" spans="2:8" ht="16.5" thickBot="1">
      <c r="B31" s="141" t="s">
        <v>16</v>
      </c>
      <c r="C31" s="139">
        <v>12</v>
      </c>
      <c r="D31" s="156">
        <v>12</v>
      </c>
      <c r="E31" s="139">
        <v>11</v>
      </c>
      <c r="F31" s="156">
        <v>10</v>
      </c>
      <c r="G31" s="139">
        <v>10</v>
      </c>
      <c r="H31" s="8"/>
    </row>
    <row r="32" spans="2:8" ht="12.75">
      <c r="B32" s="8"/>
      <c r="C32" s="9"/>
      <c r="D32" s="9"/>
      <c r="E32" s="13"/>
      <c r="F32" s="13"/>
      <c r="G32" s="13"/>
      <c r="H32" s="8"/>
    </row>
    <row r="33" spans="2:8" ht="13.5" thickBot="1">
      <c r="B33" s="125" t="s">
        <v>18</v>
      </c>
      <c r="C33" s="126"/>
      <c r="D33" s="126"/>
      <c r="E33" s="157"/>
      <c r="F33" s="158"/>
      <c r="G33" s="157"/>
      <c r="H33" s="12"/>
    </row>
    <row r="34" spans="2:8" ht="12.75">
      <c r="B34" s="135" t="s">
        <v>7</v>
      </c>
      <c r="C34" s="136"/>
      <c r="D34" s="153"/>
      <c r="E34" s="136"/>
      <c r="F34" s="154"/>
      <c r="G34" s="155"/>
      <c r="H34" s="8"/>
    </row>
    <row r="35" spans="2:8" ht="15">
      <c r="B35" s="137" t="s">
        <v>8</v>
      </c>
      <c r="C35" s="90">
        <v>0.0031636363636363633</v>
      </c>
      <c r="D35" s="99">
        <v>0.054354545454545454</v>
      </c>
      <c r="E35" s="90">
        <v>0.04312727272727273</v>
      </c>
      <c r="F35" s="99">
        <v>0.04217</v>
      </c>
      <c r="G35" s="90">
        <v>0.03701</v>
      </c>
      <c r="H35" s="8"/>
    </row>
    <row r="36" spans="2:8" ht="15">
      <c r="B36" s="137" t="s">
        <v>9</v>
      </c>
      <c r="C36" s="90">
        <v>0.003</v>
      </c>
      <c r="D36" s="99">
        <v>0.0545</v>
      </c>
      <c r="E36" s="90">
        <v>0.0437</v>
      </c>
      <c r="F36" s="99">
        <v>0.0423</v>
      </c>
      <c r="G36" s="90">
        <v>0.0359</v>
      </c>
      <c r="H36" s="8"/>
    </row>
    <row r="37" spans="2:8" ht="15.75" thickBot="1">
      <c r="B37" s="137" t="s">
        <v>10</v>
      </c>
      <c r="C37" s="90">
        <v>0.0025</v>
      </c>
      <c r="D37" s="99"/>
      <c r="E37" s="90"/>
      <c r="F37" s="99"/>
      <c r="G37" s="90">
        <v>0.03</v>
      </c>
      <c r="H37" s="8"/>
    </row>
    <row r="38" spans="2:8" ht="15">
      <c r="B38" s="135" t="s">
        <v>11</v>
      </c>
      <c r="C38" s="100"/>
      <c r="D38" s="101"/>
      <c r="E38" s="100"/>
      <c r="F38" s="101"/>
      <c r="G38" s="100"/>
      <c r="H38" s="8"/>
    </row>
    <row r="39" spans="2:8" ht="15">
      <c r="B39" s="137" t="s">
        <v>12</v>
      </c>
      <c r="C39" s="90">
        <v>0.000936240062454846</v>
      </c>
      <c r="D39" s="99">
        <v>0.005575009172434364</v>
      </c>
      <c r="E39" s="90">
        <v>0.00951946331565923</v>
      </c>
      <c r="F39" s="99">
        <v>0.008606980371251646</v>
      </c>
      <c r="G39" s="90">
        <v>0.007966659693162919</v>
      </c>
      <c r="H39" s="8"/>
    </row>
    <row r="40" spans="2:8" ht="15">
      <c r="B40" s="137" t="s">
        <v>13</v>
      </c>
      <c r="C40" s="90">
        <v>0.2959379507759571</v>
      </c>
      <c r="D40" s="99">
        <v>0.10256748770158557</v>
      </c>
      <c r="E40" s="90">
        <v>0.22072954568349817</v>
      </c>
      <c r="F40" s="99">
        <v>0.20410197702754673</v>
      </c>
      <c r="G40" s="90">
        <v>0.21525694928837932</v>
      </c>
      <c r="H40" s="8"/>
    </row>
    <row r="41" spans="2:8" ht="15">
      <c r="B41" s="137" t="s">
        <v>14</v>
      </c>
      <c r="C41" s="90">
        <v>0.002</v>
      </c>
      <c r="D41" s="99">
        <v>0.04769999999999999</v>
      </c>
      <c r="E41" s="90">
        <v>0.03</v>
      </c>
      <c r="F41" s="99">
        <v>0.03</v>
      </c>
      <c r="G41" s="90">
        <v>0.03</v>
      </c>
      <c r="H41" s="8"/>
    </row>
    <row r="42" spans="2:8" ht="15.75" thickBot="1">
      <c r="B42" s="138" t="s">
        <v>15</v>
      </c>
      <c r="C42" s="93">
        <v>0.0049</v>
      </c>
      <c r="D42" s="102">
        <v>0.065</v>
      </c>
      <c r="E42" s="93">
        <v>0.059500000000000004</v>
      </c>
      <c r="F42" s="102">
        <v>0.0587</v>
      </c>
      <c r="G42" s="93">
        <v>0.0572</v>
      </c>
      <c r="H42" s="8"/>
    </row>
    <row r="43" spans="2:8" ht="16.5" thickBot="1">
      <c r="B43" s="141" t="s">
        <v>16</v>
      </c>
      <c r="C43" s="139">
        <v>11</v>
      </c>
      <c r="D43" s="156">
        <v>11</v>
      </c>
      <c r="E43" s="139">
        <v>11</v>
      </c>
      <c r="F43" s="156">
        <v>10</v>
      </c>
      <c r="G43" s="139">
        <v>10</v>
      </c>
      <c r="H43" s="8"/>
    </row>
    <row r="44" spans="2:8" ht="15.75">
      <c r="B44" s="142"/>
      <c r="C44" s="144"/>
      <c r="D44" s="144"/>
      <c r="E44" s="144"/>
      <c r="F44" s="144"/>
      <c r="G44" s="161"/>
      <c r="H44" s="8"/>
    </row>
    <row r="45" spans="2:8" ht="13.5" thickBot="1">
      <c r="B45" s="125" t="s">
        <v>19</v>
      </c>
      <c r="C45" s="126"/>
      <c r="D45" s="126"/>
      <c r="E45" s="157"/>
      <c r="F45" s="158"/>
      <c r="G45" s="157"/>
      <c r="H45" s="12"/>
    </row>
    <row r="46" spans="2:8" ht="12.75">
      <c r="B46" s="135" t="s">
        <v>7</v>
      </c>
      <c r="C46" s="136"/>
      <c r="D46" s="153"/>
      <c r="E46" s="136"/>
      <c r="F46" s="154"/>
      <c r="G46" s="155"/>
      <c r="H46" s="8"/>
    </row>
    <row r="47" spans="2:8" ht="15">
      <c r="B47" s="137" t="s">
        <v>8</v>
      </c>
      <c r="C47" s="90">
        <v>0.00268</v>
      </c>
      <c r="D47" s="99">
        <v>0.054842857142857145</v>
      </c>
      <c r="E47" s="90">
        <v>0.04419333333333333</v>
      </c>
      <c r="F47" s="99">
        <v>0.040157142857142857</v>
      </c>
      <c r="G47" s="90">
        <v>0.03466363636363637</v>
      </c>
      <c r="H47" s="8"/>
    </row>
    <row r="48" spans="2:8" ht="15">
      <c r="B48" s="137" t="s">
        <v>9</v>
      </c>
      <c r="C48" s="90">
        <v>0.0028000000000000004</v>
      </c>
      <c r="D48" s="99">
        <v>0.055499999999999994</v>
      </c>
      <c r="E48" s="90">
        <v>0.0425</v>
      </c>
      <c r="F48" s="99">
        <v>0.0395</v>
      </c>
      <c r="G48" s="90">
        <v>0.035</v>
      </c>
      <c r="H48" s="8"/>
    </row>
    <row r="49" spans="2:8" ht="15.75" thickBot="1">
      <c r="B49" s="137" t="s">
        <v>10</v>
      </c>
      <c r="C49" s="90">
        <v>0.0039000000000000003</v>
      </c>
      <c r="D49" s="99">
        <v>0.06</v>
      </c>
      <c r="E49" s="90">
        <v>0.0384</v>
      </c>
      <c r="F49" s="99">
        <v>0.04</v>
      </c>
      <c r="G49" s="90">
        <v>0.035</v>
      </c>
      <c r="H49" s="8"/>
    </row>
    <row r="50" spans="2:13" ht="15">
      <c r="B50" s="135" t="s">
        <v>11</v>
      </c>
      <c r="C50" s="100"/>
      <c r="D50" s="101"/>
      <c r="E50" s="100"/>
      <c r="F50" s="101"/>
      <c r="G50" s="100"/>
      <c r="H50" s="10"/>
      <c r="I50" s="10"/>
      <c r="J50" s="10"/>
      <c r="K50" s="10"/>
      <c r="L50" s="10"/>
      <c r="M50" s="10"/>
    </row>
    <row r="51" spans="2:13" ht="15">
      <c r="B51" s="137" t="s">
        <v>12</v>
      </c>
      <c r="C51" s="90">
        <v>0.001050985931671508</v>
      </c>
      <c r="D51" s="99">
        <v>0.007977633569087848</v>
      </c>
      <c r="E51" s="90">
        <v>0.009116348475338662</v>
      </c>
      <c r="F51" s="99">
        <v>0.006240403621772987</v>
      </c>
      <c r="G51" s="90">
        <v>0.006699294399751773</v>
      </c>
      <c r="H51" s="10"/>
      <c r="I51" s="10"/>
      <c r="J51" s="10"/>
      <c r="K51" s="10"/>
      <c r="L51" s="10"/>
      <c r="M51" s="10"/>
    </row>
    <row r="52" spans="2:13" ht="15">
      <c r="B52" s="137" t="s">
        <v>13</v>
      </c>
      <c r="C52" s="90">
        <v>0.39215892972817457</v>
      </c>
      <c r="D52" s="99">
        <v>0.14546349305448014</v>
      </c>
      <c r="E52" s="90">
        <v>0.2062833415750188</v>
      </c>
      <c r="F52" s="99">
        <v>0.15539959214660587</v>
      </c>
      <c r="G52" s="90">
        <v>0.1932657707769984</v>
      </c>
      <c r="H52" s="10"/>
      <c r="I52" s="10"/>
      <c r="J52" s="10"/>
      <c r="K52" s="10"/>
      <c r="L52" s="10"/>
      <c r="M52" s="10"/>
    </row>
    <row r="53" spans="2:13" ht="15">
      <c r="B53" s="137" t="s">
        <v>14</v>
      </c>
      <c r="C53" s="90">
        <v>0.0009</v>
      </c>
      <c r="D53" s="99">
        <v>0.0313</v>
      </c>
      <c r="E53" s="90">
        <v>0.028999999999999998</v>
      </c>
      <c r="F53" s="99">
        <v>0.031</v>
      </c>
      <c r="G53" s="90">
        <v>0.0259</v>
      </c>
      <c r="H53" s="10"/>
      <c r="I53" s="10"/>
      <c r="J53" s="10"/>
      <c r="K53" s="10"/>
      <c r="L53" s="10"/>
      <c r="M53" s="10"/>
    </row>
    <row r="54" spans="2:13" ht="15.75" thickBot="1">
      <c r="B54" s="138" t="s">
        <v>15</v>
      </c>
      <c r="C54" s="93">
        <v>0.0040999999999999995</v>
      </c>
      <c r="D54" s="102">
        <v>0.0655</v>
      </c>
      <c r="E54" s="93">
        <v>0.0634</v>
      </c>
      <c r="F54" s="102">
        <v>0.053</v>
      </c>
      <c r="G54" s="93">
        <v>0.049</v>
      </c>
      <c r="H54" s="10"/>
      <c r="I54" s="10"/>
      <c r="J54" s="10"/>
      <c r="K54" s="10"/>
      <c r="L54" s="10"/>
      <c r="M54" s="10"/>
    </row>
    <row r="55" spans="2:13" ht="17.25" customHeight="1" thickBot="1">
      <c r="B55" s="141" t="s">
        <v>16</v>
      </c>
      <c r="C55" s="139">
        <v>15</v>
      </c>
      <c r="D55" s="156">
        <v>14</v>
      </c>
      <c r="E55" s="139">
        <v>15</v>
      </c>
      <c r="F55" s="156">
        <v>14</v>
      </c>
      <c r="G55" s="139">
        <v>11</v>
      </c>
      <c r="H55" s="10"/>
      <c r="I55" s="10"/>
      <c r="J55" s="10"/>
      <c r="K55" s="10"/>
      <c r="L55" s="10"/>
      <c r="M55" s="10"/>
    </row>
    <row r="56" spans="2:13" ht="12.75">
      <c r="B56" s="8"/>
      <c r="C56" s="9"/>
      <c r="D56" s="9"/>
      <c r="E56" s="9"/>
      <c r="F56" s="9"/>
      <c r="G56" s="9"/>
      <c r="H56" s="10"/>
      <c r="I56" s="10"/>
      <c r="J56" s="10"/>
      <c r="K56" s="10"/>
      <c r="L56" s="10"/>
      <c r="M56" s="10"/>
    </row>
    <row r="57" spans="2:13" ht="14.25">
      <c r="B57" s="127" t="s">
        <v>58</v>
      </c>
      <c r="C57" s="12"/>
      <c r="D57" s="12"/>
      <c r="E57" s="12"/>
      <c r="F57" s="13"/>
      <c r="G57" s="13"/>
      <c r="H57" s="10"/>
      <c r="I57" s="10"/>
      <c r="J57" s="10"/>
      <c r="K57" s="10"/>
      <c r="L57" s="10"/>
      <c r="M57" s="10"/>
    </row>
    <row r="58" spans="2:13" ht="14.25">
      <c r="B58" s="11"/>
      <c r="C58" s="13"/>
      <c r="D58" s="13"/>
      <c r="E58" s="13"/>
      <c r="F58" s="13"/>
      <c r="G58" s="13"/>
      <c r="H58" s="10"/>
      <c r="I58" s="10"/>
      <c r="J58" s="10"/>
      <c r="K58" s="10"/>
      <c r="L58" s="10"/>
      <c r="M58" s="10"/>
    </row>
    <row r="59" spans="2:13" ht="14.25">
      <c r="B59" s="162"/>
      <c r="C59" s="163"/>
      <c r="D59" s="163"/>
      <c r="E59" s="163"/>
      <c r="F59" s="163"/>
      <c r="G59" s="163"/>
      <c r="H59" s="10"/>
      <c r="I59" s="10"/>
      <c r="J59" s="10"/>
      <c r="K59" s="10"/>
      <c r="L59" s="10"/>
      <c r="M59" s="10"/>
    </row>
    <row r="60" spans="2:13" ht="14.25">
      <c r="B60" s="145"/>
      <c r="H60" s="10"/>
      <c r="I60" s="10"/>
      <c r="J60" s="10"/>
      <c r="K60" s="10"/>
      <c r="L60" s="10"/>
      <c r="M60" s="10"/>
    </row>
    <row r="61" spans="2:13" ht="12.75">
      <c r="B61" s="8"/>
      <c r="C61" s="147">
        <v>0</v>
      </c>
      <c r="D61" s="147">
        <v>0</v>
      </c>
      <c r="E61" s="147">
        <v>0</v>
      </c>
      <c r="F61" s="147">
        <v>0</v>
      </c>
      <c r="G61" s="147">
        <v>0</v>
      </c>
      <c r="H61" s="10"/>
      <c r="I61" s="10"/>
      <c r="J61" s="10"/>
      <c r="K61" s="10"/>
      <c r="L61" s="10"/>
      <c r="M61" s="10"/>
    </row>
    <row r="62" spans="2:7" ht="12.75">
      <c r="B62" s="146"/>
      <c r="C62" s="146"/>
      <c r="D62" s="146"/>
      <c r="E62" s="146"/>
      <c r="F62" s="146"/>
      <c r="G62" s="146"/>
    </row>
    <row r="66" spans="1:13" s="5" customFormat="1" ht="12.75">
      <c r="A66" s="10"/>
      <c r="B66" s="8"/>
      <c r="H66" s="15"/>
      <c r="I66" s="15"/>
      <c r="J66" s="15"/>
      <c r="K66" s="15"/>
      <c r="L66" s="15"/>
      <c r="M66" s="15"/>
    </row>
    <row r="67" spans="1:13" s="5" customFormat="1" ht="12.75">
      <c r="A67" s="10"/>
      <c r="B67" s="146"/>
      <c r="H67" s="15"/>
      <c r="I67" s="15"/>
      <c r="J67" s="15"/>
      <c r="K67" s="15"/>
      <c r="L67" s="15"/>
      <c r="M67" s="15"/>
    </row>
    <row r="71" spans="1:13" s="5" customFormat="1" ht="12.75">
      <c r="A71" s="10"/>
      <c r="B71" s="8"/>
      <c r="H71" s="15"/>
      <c r="I71" s="15"/>
      <c r="J71" s="15"/>
      <c r="K71" s="15"/>
      <c r="L71" s="15"/>
      <c r="M71" s="15"/>
    </row>
    <row r="72" spans="1:13" s="5" customFormat="1" ht="12.75">
      <c r="A72" s="10"/>
      <c r="B72" s="146"/>
      <c r="H72" s="15"/>
      <c r="I72" s="15"/>
      <c r="J72" s="15"/>
      <c r="K72" s="15"/>
      <c r="L72" s="15"/>
      <c r="M72" s="15"/>
    </row>
    <row r="74" spans="1:13" s="5" customFormat="1" ht="12.75">
      <c r="A74" s="10"/>
      <c r="B74" s="148"/>
      <c r="H74" s="15"/>
      <c r="I74" s="15"/>
      <c r="J74" s="15"/>
      <c r="K74" s="15"/>
      <c r="L74" s="15"/>
      <c r="M74" s="15"/>
    </row>
    <row r="75" spans="1:13" s="5" customFormat="1" ht="12.75">
      <c r="A75" s="10"/>
      <c r="B75" s="148"/>
      <c r="H75" s="15"/>
      <c r="I75" s="15"/>
      <c r="J75" s="15"/>
      <c r="K75" s="15"/>
      <c r="L75" s="15"/>
      <c r="M75" s="15"/>
    </row>
    <row r="76" spans="1:13" s="5" customFormat="1" ht="14.25">
      <c r="A76" s="10"/>
      <c r="B76" s="149"/>
      <c r="H76" s="15"/>
      <c r="I76" s="15"/>
      <c r="J76" s="15"/>
      <c r="K76" s="15"/>
      <c r="L76" s="15"/>
      <c r="M76" s="15"/>
    </row>
    <row r="77" spans="1:13" s="5" customFormat="1" ht="12.75">
      <c r="A77" s="10"/>
      <c r="B77" s="148"/>
      <c r="H77" s="15"/>
      <c r="I77" s="15"/>
      <c r="J77" s="15"/>
      <c r="K77" s="15"/>
      <c r="L77" s="15"/>
      <c r="M77" s="15"/>
    </row>
    <row r="79" spans="1:13" s="5" customFormat="1" ht="14.25">
      <c r="A79" s="10"/>
      <c r="B79" s="145"/>
      <c r="H79" s="15"/>
      <c r="I79" s="15"/>
      <c r="J79" s="15"/>
      <c r="K79" s="15"/>
      <c r="L79" s="15"/>
      <c r="M79" s="15"/>
    </row>
    <row r="82" spans="1:13" s="5" customFormat="1" ht="14.25">
      <c r="A82" s="10"/>
      <c r="B82" s="145"/>
      <c r="H82" s="15"/>
      <c r="I82" s="15"/>
      <c r="J82" s="15"/>
      <c r="K82" s="15"/>
      <c r="L82" s="15"/>
      <c r="M82" s="15"/>
    </row>
  </sheetData>
  <sheetProtection/>
  <mergeCells count="1">
    <mergeCell ref="C6:G6"/>
  </mergeCells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zoomScale="90" zoomScaleNormal="90" zoomScalePageLayoutView="0" workbookViewId="0" topLeftCell="A1">
      <selection activeCell="A12" sqref="A12"/>
    </sheetView>
  </sheetViews>
  <sheetFormatPr defaultColWidth="11.421875" defaultRowHeight="12.75"/>
  <cols>
    <col min="1" max="1" width="15.140625" style="10" customWidth="1"/>
    <col min="2" max="2" width="25.8515625" style="15" customWidth="1"/>
    <col min="3" max="3" width="20.00390625" style="15" bestFit="1" customWidth="1"/>
    <col min="4" max="4" width="14.140625" style="15" customWidth="1"/>
    <col min="5" max="5" width="21.57421875" style="15" customWidth="1"/>
    <col min="6" max="6" width="10.57421875" style="15" customWidth="1"/>
    <col min="7" max="7" width="26.00390625" style="15" bestFit="1" customWidth="1"/>
    <col min="8" max="8" width="13.8515625" style="15" customWidth="1"/>
    <col min="9" max="9" width="27.00390625" style="5" customWidth="1"/>
    <col min="10" max="10" width="30.7109375" style="5" customWidth="1"/>
    <col min="11" max="12" width="11.421875" style="15" customWidth="1"/>
    <col min="13" max="13" width="17.00390625" style="15" bestFit="1" customWidth="1"/>
    <col min="14" max="16384" width="11.421875" style="15" customWidth="1"/>
  </cols>
  <sheetData>
    <row r="1" spans="1:13" ht="16.5" customHeight="1">
      <c r="A1" s="164"/>
      <c r="B1" s="8"/>
      <c r="C1" s="8"/>
      <c r="D1" s="8"/>
      <c r="E1" s="8"/>
      <c r="F1" s="8"/>
      <c r="G1" s="8"/>
      <c r="H1" s="8"/>
      <c r="I1" s="9"/>
      <c r="J1" s="9"/>
      <c r="K1" s="8"/>
      <c r="L1" s="165"/>
      <c r="M1" s="166"/>
    </row>
    <row r="2" spans="2:13" ht="15">
      <c r="B2" s="8"/>
      <c r="C2" s="8"/>
      <c r="D2" s="8"/>
      <c r="E2" s="8"/>
      <c r="F2" s="8"/>
      <c r="G2" s="8"/>
      <c r="H2" s="8"/>
      <c r="I2" s="9"/>
      <c r="J2" s="9"/>
      <c r="K2" s="8"/>
      <c r="L2" s="165"/>
      <c r="M2" s="167"/>
    </row>
    <row r="3" spans="1:13" ht="20.25">
      <c r="A3" s="168"/>
      <c r="B3" s="129" t="s">
        <v>3</v>
      </c>
      <c r="C3" s="125"/>
      <c r="D3" s="125"/>
      <c r="E3" s="125"/>
      <c r="F3" s="125"/>
      <c r="G3" s="125"/>
      <c r="H3" s="125"/>
      <c r="I3" s="134"/>
      <c r="J3" s="134"/>
      <c r="K3" s="8"/>
      <c r="L3" s="165"/>
      <c r="M3" s="167"/>
    </row>
    <row r="4" spans="2:13" ht="15">
      <c r="B4" s="124" t="s">
        <v>57</v>
      </c>
      <c r="C4" s="125"/>
      <c r="D4" s="125"/>
      <c r="E4" s="125"/>
      <c r="F4" s="125"/>
      <c r="G4" s="125"/>
      <c r="H4" s="125"/>
      <c r="I4" s="134"/>
      <c r="J4" s="134"/>
      <c r="K4" s="8"/>
      <c r="L4" s="8"/>
      <c r="M4" s="8"/>
    </row>
    <row r="5" spans="2:13" ht="15.75" customHeight="1" thickBot="1">
      <c r="B5" s="8"/>
      <c r="C5" s="8"/>
      <c r="D5" s="8"/>
      <c r="E5" s="8"/>
      <c r="F5" s="8"/>
      <c r="G5" s="8"/>
      <c r="H5" s="8"/>
      <c r="I5" s="9"/>
      <c r="J5" s="9"/>
      <c r="K5" s="8"/>
      <c r="L5" s="8"/>
      <c r="M5" s="8"/>
    </row>
    <row r="6" spans="2:13" ht="32.25" customHeight="1" thickBot="1">
      <c r="B6" s="130"/>
      <c r="C6" s="236" t="s">
        <v>35</v>
      </c>
      <c r="D6" s="237"/>
      <c r="E6" s="237"/>
      <c r="F6" s="237"/>
      <c r="G6" s="237"/>
      <c r="H6" s="237"/>
      <c r="I6" s="237"/>
      <c r="J6" s="238"/>
      <c r="K6" s="8"/>
      <c r="L6" s="8"/>
      <c r="M6" s="8"/>
    </row>
    <row r="7" spans="2:13" ht="15.75" thickBot="1">
      <c r="B7" s="150" t="s">
        <v>5</v>
      </c>
      <c r="C7" s="242" t="s">
        <v>67</v>
      </c>
      <c r="D7" s="243"/>
      <c r="E7" s="131" t="s">
        <v>51</v>
      </c>
      <c r="F7" s="131"/>
      <c r="G7" s="131" t="s">
        <v>68</v>
      </c>
      <c r="H7" s="169"/>
      <c r="I7" s="151" t="s">
        <v>52</v>
      </c>
      <c r="J7" s="151" t="s">
        <v>69</v>
      </c>
      <c r="K7" s="8"/>
      <c r="L7" s="8"/>
      <c r="M7" s="170"/>
    </row>
    <row r="8" spans="2:13" ht="12.75">
      <c r="B8" s="8"/>
      <c r="C8" s="8"/>
      <c r="D8" s="8"/>
      <c r="E8" s="8"/>
      <c r="F8" s="8"/>
      <c r="G8" s="8"/>
      <c r="H8" s="8"/>
      <c r="I8" s="13"/>
      <c r="J8" s="153"/>
      <c r="K8" s="8"/>
      <c r="L8" s="8"/>
      <c r="M8" s="8"/>
    </row>
    <row r="9" spans="2:13" ht="13.5" thickBot="1">
      <c r="B9" s="125" t="s">
        <v>6</v>
      </c>
      <c r="C9" s="133"/>
      <c r="D9" s="133"/>
      <c r="E9" s="133"/>
      <c r="F9" s="133"/>
      <c r="G9" s="133"/>
      <c r="H9" s="133"/>
      <c r="I9" s="171"/>
      <c r="J9" s="171"/>
      <c r="K9" s="8"/>
      <c r="L9" s="8"/>
      <c r="M9" s="8"/>
    </row>
    <row r="10" spans="2:13" ht="12.75">
      <c r="B10" s="135" t="s">
        <v>7</v>
      </c>
      <c r="C10" s="172"/>
      <c r="D10" s="173" t="s">
        <v>32</v>
      </c>
      <c r="E10" s="174"/>
      <c r="F10" s="174" t="s">
        <v>33</v>
      </c>
      <c r="G10" s="172"/>
      <c r="H10" s="175" t="s">
        <v>34</v>
      </c>
      <c r="I10" s="153"/>
      <c r="J10" s="136"/>
      <c r="K10" s="8"/>
      <c r="L10" s="8"/>
      <c r="M10" s="8"/>
    </row>
    <row r="11" spans="2:13" ht="15">
      <c r="B11" s="137" t="s">
        <v>8</v>
      </c>
      <c r="C11" s="62">
        <v>2980.175</v>
      </c>
      <c r="D11" s="176">
        <v>0.0398232404293033</v>
      </c>
      <c r="E11" s="61">
        <v>3022.8</v>
      </c>
      <c r="F11" s="177">
        <v>-0.04021946549736932</v>
      </c>
      <c r="G11" s="62">
        <v>2972.324324324324</v>
      </c>
      <c r="H11" s="176">
        <v>0.0051483968497259</v>
      </c>
      <c r="I11" s="63">
        <v>2945.824324324324</v>
      </c>
      <c r="J11" s="64">
        <v>2921.0588235294117</v>
      </c>
      <c r="K11" s="8"/>
      <c r="L11" s="80"/>
      <c r="M11" s="81"/>
    </row>
    <row r="12" spans="2:13" ht="15">
      <c r="B12" s="137" t="s">
        <v>9</v>
      </c>
      <c r="C12" s="62">
        <v>2986</v>
      </c>
      <c r="D12" s="178"/>
      <c r="E12" s="61">
        <v>3000</v>
      </c>
      <c r="F12" s="179"/>
      <c r="G12" s="62">
        <v>2900</v>
      </c>
      <c r="H12" s="178"/>
      <c r="I12" s="63">
        <v>2900</v>
      </c>
      <c r="J12" s="64">
        <v>2840</v>
      </c>
      <c r="K12" s="8"/>
      <c r="L12" s="80"/>
      <c r="M12" s="81"/>
    </row>
    <row r="13" spans="2:13" ht="15.75" thickBot="1">
      <c r="B13" s="137" t="s">
        <v>10</v>
      </c>
      <c r="C13" s="62">
        <v>3000</v>
      </c>
      <c r="D13" s="178"/>
      <c r="E13" s="61">
        <v>2950</v>
      </c>
      <c r="F13" s="179"/>
      <c r="G13" s="62">
        <v>2900</v>
      </c>
      <c r="H13" s="178"/>
      <c r="I13" s="63">
        <v>2800</v>
      </c>
      <c r="J13" s="64">
        <v>2600</v>
      </c>
      <c r="K13" s="8"/>
      <c r="L13" s="80"/>
      <c r="M13" s="81"/>
    </row>
    <row r="14" spans="2:13" ht="15">
      <c r="B14" s="135" t="s">
        <v>11</v>
      </c>
      <c r="C14" s="180"/>
      <c r="D14" s="181"/>
      <c r="E14" s="182"/>
      <c r="F14" s="182"/>
      <c r="G14" s="180"/>
      <c r="H14" s="181"/>
      <c r="I14" s="183"/>
      <c r="J14" s="184"/>
      <c r="K14" s="8"/>
      <c r="M14" s="81"/>
    </row>
    <row r="15" spans="2:13" ht="15">
      <c r="B15" s="137" t="s">
        <v>12</v>
      </c>
      <c r="C15" s="62">
        <v>60.56142781062496</v>
      </c>
      <c r="D15" s="178"/>
      <c r="E15" s="61">
        <v>207.4459089213502</v>
      </c>
      <c r="F15" s="179"/>
      <c r="G15" s="62">
        <v>253.72995860144675</v>
      </c>
      <c r="H15" s="178"/>
      <c r="I15" s="63">
        <v>336.62322773012477</v>
      </c>
      <c r="J15" s="64">
        <v>358.880746731183</v>
      </c>
      <c r="K15" s="8"/>
      <c r="L15" s="80"/>
      <c r="M15" s="81"/>
    </row>
    <row r="16" spans="2:13" ht="15">
      <c r="B16" s="137" t="s">
        <v>13</v>
      </c>
      <c r="C16" s="112">
        <v>0.020321433409321587</v>
      </c>
      <c r="D16" s="113"/>
      <c r="E16" s="114">
        <v>0.06862707057077881</v>
      </c>
      <c r="F16" s="115"/>
      <c r="G16" s="112">
        <v>0.08536415643643641</v>
      </c>
      <c r="H16" s="185"/>
      <c r="I16" s="116">
        <v>0.11427131786188069</v>
      </c>
      <c r="J16" s="117">
        <v>0.12285981502336203</v>
      </c>
      <c r="K16" s="8"/>
      <c r="L16" s="80"/>
      <c r="M16" s="81"/>
    </row>
    <row r="17" spans="2:13" ht="15">
      <c r="B17" s="137" t="s">
        <v>14</v>
      </c>
      <c r="C17" s="62">
        <v>2870</v>
      </c>
      <c r="D17" s="178"/>
      <c r="E17" s="61">
        <v>2466</v>
      </c>
      <c r="F17" s="179"/>
      <c r="G17" s="62">
        <v>2380</v>
      </c>
      <c r="H17" s="178"/>
      <c r="I17" s="63">
        <v>2280</v>
      </c>
      <c r="J17" s="64">
        <v>2500</v>
      </c>
      <c r="K17" s="8"/>
      <c r="L17" s="80"/>
      <c r="M17" s="81"/>
    </row>
    <row r="18" spans="2:13" ht="15.75" thickBot="1">
      <c r="B18" s="138" t="s">
        <v>15</v>
      </c>
      <c r="C18" s="65">
        <v>3120</v>
      </c>
      <c r="D18" s="186"/>
      <c r="E18" s="66">
        <v>3700</v>
      </c>
      <c r="F18" s="187"/>
      <c r="G18" s="65">
        <v>3700</v>
      </c>
      <c r="H18" s="186"/>
      <c r="I18" s="67">
        <v>3900</v>
      </c>
      <c r="J18" s="68">
        <v>3900</v>
      </c>
      <c r="K18" s="8"/>
      <c r="L18" s="80"/>
      <c r="M18" s="81"/>
    </row>
    <row r="19" spans="2:13" ht="16.5" thickBot="1">
      <c r="B19" s="141" t="s">
        <v>16</v>
      </c>
      <c r="C19" s="233">
        <v>40</v>
      </c>
      <c r="D19" s="234"/>
      <c r="E19" s="239">
        <v>40</v>
      </c>
      <c r="F19" s="239"/>
      <c r="G19" s="233">
        <v>37</v>
      </c>
      <c r="H19" s="234"/>
      <c r="I19" s="156">
        <v>37</v>
      </c>
      <c r="J19" s="139">
        <v>34</v>
      </c>
      <c r="K19" s="8"/>
      <c r="L19" s="10"/>
      <c r="M19" s="81"/>
    </row>
    <row r="20" spans="2:13" ht="12.75">
      <c r="B20" s="8"/>
      <c r="C20" s="140"/>
      <c r="D20" s="140"/>
      <c r="E20" s="140"/>
      <c r="F20" s="140"/>
      <c r="G20" s="140"/>
      <c r="H20" s="140"/>
      <c r="I20" s="140"/>
      <c r="J20" s="140"/>
      <c r="K20" s="8"/>
      <c r="L20" s="8"/>
      <c r="M20" s="82"/>
    </row>
    <row r="21" spans="2:13" ht="13.5" thickBot="1">
      <c r="B21" s="125" t="s">
        <v>17</v>
      </c>
      <c r="C21" s="189"/>
      <c r="D21" s="189"/>
      <c r="E21" s="189"/>
      <c r="F21" s="189"/>
      <c r="G21" s="189"/>
      <c r="H21" s="189"/>
      <c r="I21" s="158"/>
      <c r="J21" s="157"/>
      <c r="K21" s="12"/>
      <c r="L21" s="8"/>
      <c r="M21" s="82"/>
    </row>
    <row r="22" spans="2:13" ht="12.75">
      <c r="B22" s="135" t="s">
        <v>7</v>
      </c>
      <c r="C22" s="172"/>
      <c r="D22" s="173" t="s">
        <v>32</v>
      </c>
      <c r="E22" s="174"/>
      <c r="F22" s="174" t="s">
        <v>33</v>
      </c>
      <c r="G22" s="172"/>
      <c r="H22" s="175" t="s">
        <v>34</v>
      </c>
      <c r="I22" s="153"/>
      <c r="J22" s="136"/>
      <c r="K22" s="8"/>
      <c r="L22" s="8"/>
      <c r="M22" s="82"/>
    </row>
    <row r="23" spans="2:13" ht="15">
      <c r="B23" s="137" t="s">
        <v>8</v>
      </c>
      <c r="C23" s="62">
        <v>2972</v>
      </c>
      <c r="D23" s="176">
        <v>0.03697087270240473</v>
      </c>
      <c r="E23" s="61">
        <v>3014.230769230769</v>
      </c>
      <c r="F23" s="177">
        <v>-0.04294031401131959</v>
      </c>
      <c r="G23" s="62">
        <v>2941.0833333333335</v>
      </c>
      <c r="H23" s="176">
        <v>-0.005416342587895695</v>
      </c>
      <c r="I23" s="63">
        <v>2946.125</v>
      </c>
      <c r="J23" s="64">
        <v>2906.4545454545455</v>
      </c>
      <c r="K23" s="8"/>
      <c r="L23" s="80"/>
      <c r="M23" s="81"/>
    </row>
    <row r="24" spans="2:13" ht="15">
      <c r="B24" s="137" t="s">
        <v>9</v>
      </c>
      <c r="C24" s="62">
        <v>2981</v>
      </c>
      <c r="D24" s="178"/>
      <c r="E24" s="61">
        <v>2950</v>
      </c>
      <c r="F24" s="179"/>
      <c r="G24" s="62">
        <v>2900</v>
      </c>
      <c r="H24" s="178"/>
      <c r="I24" s="63">
        <v>2915</v>
      </c>
      <c r="J24" s="64">
        <v>2865</v>
      </c>
      <c r="K24" s="8"/>
      <c r="L24" s="80"/>
      <c r="M24" s="81"/>
    </row>
    <row r="25" spans="2:13" ht="15.75" thickBot="1">
      <c r="B25" s="137" t="s">
        <v>10</v>
      </c>
      <c r="C25" s="62">
        <v>2950</v>
      </c>
      <c r="D25" s="178"/>
      <c r="E25" s="61">
        <v>2950</v>
      </c>
      <c r="F25" s="179"/>
      <c r="G25" s="62">
        <v>2850</v>
      </c>
      <c r="H25" s="178"/>
      <c r="I25" s="63">
        <v>2800</v>
      </c>
      <c r="J25" s="64"/>
      <c r="K25" s="8"/>
      <c r="L25" s="80"/>
      <c r="M25" s="81"/>
    </row>
    <row r="26" spans="2:13" ht="15">
      <c r="B26" s="135" t="s">
        <v>11</v>
      </c>
      <c r="C26" s="180"/>
      <c r="D26" s="181"/>
      <c r="E26" s="69"/>
      <c r="F26" s="182"/>
      <c r="G26" s="70"/>
      <c r="H26" s="181"/>
      <c r="I26" s="71"/>
      <c r="J26" s="72"/>
      <c r="K26" s="8"/>
      <c r="M26" s="81"/>
    </row>
    <row r="27" spans="2:13" ht="15">
      <c r="B27" s="137" t="s">
        <v>12</v>
      </c>
      <c r="C27" s="62">
        <v>36.990989893936785</v>
      </c>
      <c r="D27" s="178"/>
      <c r="E27" s="61">
        <v>122.83807352646126</v>
      </c>
      <c r="F27" s="179"/>
      <c r="G27" s="62">
        <v>127.34310013312519</v>
      </c>
      <c r="H27" s="178"/>
      <c r="I27" s="63">
        <v>182.470934796352</v>
      </c>
      <c r="J27" s="64">
        <v>210.8081419852486</v>
      </c>
      <c r="K27" s="140"/>
      <c r="L27" s="80"/>
      <c r="M27" s="81"/>
    </row>
    <row r="28" spans="2:13" ht="15">
      <c r="B28" s="137" t="s">
        <v>13</v>
      </c>
      <c r="C28" s="112">
        <v>0.01244649727252247</v>
      </c>
      <c r="D28" s="113"/>
      <c r="E28" s="114">
        <v>0.04075271036988635</v>
      </c>
      <c r="F28" s="114"/>
      <c r="G28" s="112">
        <v>0.043298025149392294</v>
      </c>
      <c r="H28" s="185"/>
      <c r="I28" s="114">
        <v>0.06193591066107242</v>
      </c>
      <c r="J28" s="118">
        <v>0.07253103005341512</v>
      </c>
      <c r="K28" s="8"/>
      <c r="L28" s="80"/>
      <c r="M28" s="81"/>
    </row>
    <row r="29" spans="2:13" ht="15">
      <c r="B29" s="137" t="s">
        <v>14</v>
      </c>
      <c r="C29" s="62">
        <v>2900</v>
      </c>
      <c r="D29" s="178"/>
      <c r="E29" s="61">
        <v>2845</v>
      </c>
      <c r="F29" s="179"/>
      <c r="G29" s="62">
        <v>2800</v>
      </c>
      <c r="H29" s="178"/>
      <c r="I29" s="63">
        <v>2725</v>
      </c>
      <c r="J29" s="64">
        <v>2670</v>
      </c>
      <c r="K29" s="8"/>
      <c r="L29" s="80"/>
      <c r="M29" s="81"/>
    </row>
    <row r="30" spans="2:13" ht="15.75" thickBot="1">
      <c r="B30" s="138" t="s">
        <v>15</v>
      </c>
      <c r="C30" s="65">
        <v>3023</v>
      </c>
      <c r="D30" s="186"/>
      <c r="E30" s="66">
        <v>3250</v>
      </c>
      <c r="F30" s="187"/>
      <c r="G30" s="65">
        <v>3267</v>
      </c>
      <c r="H30" s="186"/>
      <c r="I30" s="67">
        <v>3365</v>
      </c>
      <c r="J30" s="68">
        <v>3477</v>
      </c>
      <c r="K30" s="8"/>
      <c r="L30" s="80"/>
      <c r="M30" s="81"/>
    </row>
    <row r="31" spans="2:13" ht="16.5" thickBot="1">
      <c r="B31" s="141" t="s">
        <v>16</v>
      </c>
      <c r="C31" s="233">
        <v>13</v>
      </c>
      <c r="D31" s="234"/>
      <c r="E31" s="239">
        <v>13</v>
      </c>
      <c r="F31" s="239"/>
      <c r="G31" s="233">
        <v>12</v>
      </c>
      <c r="H31" s="234"/>
      <c r="I31" s="156">
        <v>12</v>
      </c>
      <c r="J31" s="139">
        <v>11</v>
      </c>
      <c r="K31" s="8"/>
      <c r="L31" s="10"/>
      <c r="M31" s="81"/>
    </row>
    <row r="32" spans="2:13" ht="12.75">
      <c r="B32" s="8"/>
      <c r="C32" s="12"/>
      <c r="D32" s="12"/>
      <c r="E32" s="12"/>
      <c r="F32" s="12"/>
      <c r="G32" s="12"/>
      <c r="H32" s="12"/>
      <c r="I32" s="13"/>
      <c r="J32" s="153"/>
      <c r="K32" s="8"/>
      <c r="L32" s="8"/>
      <c r="M32" s="12"/>
    </row>
    <row r="33" spans="2:13" ht="13.5" thickBot="1">
      <c r="B33" s="125" t="s">
        <v>18</v>
      </c>
      <c r="C33" s="189"/>
      <c r="D33" s="189"/>
      <c r="E33" s="189"/>
      <c r="F33" s="189"/>
      <c r="G33" s="189"/>
      <c r="H33" s="189"/>
      <c r="I33" s="157"/>
      <c r="J33" s="157"/>
      <c r="K33" s="8"/>
      <c r="L33" s="8"/>
      <c r="M33" s="12"/>
    </row>
    <row r="34" spans="2:13" ht="12.75">
      <c r="B34" s="135" t="s">
        <v>7</v>
      </c>
      <c r="C34" s="172"/>
      <c r="D34" s="173" t="s">
        <v>32</v>
      </c>
      <c r="E34" s="174"/>
      <c r="F34" s="174" t="s">
        <v>33</v>
      </c>
      <c r="G34" s="172"/>
      <c r="H34" s="175" t="s">
        <v>34</v>
      </c>
      <c r="I34" s="153"/>
      <c r="J34" s="136"/>
      <c r="K34" s="8"/>
      <c r="L34" s="8"/>
      <c r="M34" s="12"/>
    </row>
    <row r="35" spans="2:13" ht="15">
      <c r="B35" s="137" t="s">
        <v>8</v>
      </c>
      <c r="C35" s="62">
        <v>3006.9166666666665</v>
      </c>
      <c r="D35" s="176">
        <v>0.04915376849822972</v>
      </c>
      <c r="E35" s="61">
        <v>3037</v>
      </c>
      <c r="F35" s="177">
        <v>-0.035710770383588275</v>
      </c>
      <c r="G35" s="62">
        <v>2983.5833333333335</v>
      </c>
      <c r="H35" s="176">
        <v>0.008955846381026644</v>
      </c>
      <c r="I35" s="63">
        <v>2948.6666666666665</v>
      </c>
      <c r="J35" s="64">
        <v>2966</v>
      </c>
      <c r="K35" s="8"/>
      <c r="L35" s="80"/>
      <c r="M35" s="81"/>
    </row>
    <row r="36" spans="2:13" ht="15">
      <c r="B36" s="137" t="s">
        <v>9</v>
      </c>
      <c r="C36" s="62">
        <v>3001</v>
      </c>
      <c r="D36" s="178"/>
      <c r="E36" s="61">
        <v>2975</v>
      </c>
      <c r="F36" s="179"/>
      <c r="G36" s="62">
        <v>2887.5</v>
      </c>
      <c r="H36" s="178"/>
      <c r="I36" s="63">
        <v>2825</v>
      </c>
      <c r="J36" s="64">
        <v>2800</v>
      </c>
      <c r="K36" s="8"/>
      <c r="L36" s="80"/>
      <c r="M36" s="81"/>
    </row>
    <row r="37" spans="2:13" ht="15.75" thickBot="1">
      <c r="B37" s="137" t="s">
        <v>10</v>
      </c>
      <c r="C37" s="62">
        <v>2900</v>
      </c>
      <c r="D37" s="178"/>
      <c r="E37" s="61">
        <v>2900</v>
      </c>
      <c r="F37" s="179"/>
      <c r="G37" s="62">
        <v>2900</v>
      </c>
      <c r="H37" s="178"/>
      <c r="I37" s="63">
        <v>2600</v>
      </c>
      <c r="J37" s="64">
        <v>2800</v>
      </c>
      <c r="K37" s="8"/>
      <c r="L37" s="80"/>
      <c r="M37" s="81"/>
    </row>
    <row r="38" spans="2:13" ht="15">
      <c r="B38" s="135" t="s">
        <v>11</v>
      </c>
      <c r="C38" s="180"/>
      <c r="D38" s="181"/>
      <c r="E38" s="182"/>
      <c r="F38" s="182"/>
      <c r="G38" s="180"/>
      <c r="H38" s="181"/>
      <c r="I38" s="183"/>
      <c r="J38" s="184"/>
      <c r="K38" s="8"/>
      <c r="M38" s="81"/>
    </row>
    <row r="39" spans="2:13" ht="15">
      <c r="B39" s="137" t="s">
        <v>12</v>
      </c>
      <c r="C39" s="62">
        <v>72.39469886837311</v>
      </c>
      <c r="D39" s="73"/>
      <c r="E39" s="61">
        <v>303.92164061870227</v>
      </c>
      <c r="F39" s="2"/>
      <c r="G39" s="62">
        <v>364.6623490132739</v>
      </c>
      <c r="H39" s="178"/>
      <c r="I39" s="63">
        <v>464.5422641176098</v>
      </c>
      <c r="J39" s="64">
        <v>440.99092961193656</v>
      </c>
      <c r="K39" s="8"/>
      <c r="L39" s="80"/>
      <c r="M39" s="81"/>
    </row>
    <row r="40" spans="2:13" ht="15">
      <c r="B40" s="137" t="s">
        <v>13</v>
      </c>
      <c r="C40" s="112">
        <v>0.024076057601099616</v>
      </c>
      <c r="D40" s="113"/>
      <c r="E40" s="114">
        <v>0.10007298011811072</v>
      </c>
      <c r="F40" s="115"/>
      <c r="G40" s="112">
        <v>0.12222294746695211</v>
      </c>
      <c r="H40" s="185"/>
      <c r="I40" s="116">
        <v>0.15754315988614398</v>
      </c>
      <c r="J40" s="117">
        <v>0.14868203965338386</v>
      </c>
      <c r="K40" s="8"/>
      <c r="L40" s="80"/>
      <c r="M40" s="81"/>
    </row>
    <row r="41" spans="2:13" ht="15">
      <c r="B41" s="137" t="s">
        <v>14</v>
      </c>
      <c r="C41" s="62">
        <v>2900</v>
      </c>
      <c r="D41" s="74"/>
      <c r="E41" s="61">
        <v>2466</v>
      </c>
      <c r="F41" s="75"/>
      <c r="G41" s="62">
        <v>2380</v>
      </c>
      <c r="H41" s="178"/>
      <c r="I41" s="63">
        <v>2280</v>
      </c>
      <c r="J41" s="64">
        <v>2500</v>
      </c>
      <c r="K41" s="8"/>
      <c r="L41" s="80"/>
      <c r="M41" s="81"/>
    </row>
    <row r="42" spans="2:13" ht="15.75" thickBot="1">
      <c r="B42" s="138" t="s">
        <v>15</v>
      </c>
      <c r="C42" s="65">
        <v>3120</v>
      </c>
      <c r="D42" s="186"/>
      <c r="E42" s="66">
        <v>3700</v>
      </c>
      <c r="F42" s="187"/>
      <c r="G42" s="65">
        <v>3700</v>
      </c>
      <c r="H42" s="186"/>
      <c r="I42" s="67">
        <v>3900</v>
      </c>
      <c r="J42" s="68">
        <v>3800</v>
      </c>
      <c r="K42" s="8"/>
      <c r="L42" s="80"/>
      <c r="M42" s="81"/>
    </row>
    <row r="43" spans="2:13" ht="16.5" thickBot="1">
      <c r="B43" s="141" t="s">
        <v>16</v>
      </c>
      <c r="C43" s="233">
        <v>12</v>
      </c>
      <c r="D43" s="234"/>
      <c r="E43" s="235">
        <v>12</v>
      </c>
      <c r="F43" s="235">
        <v>12</v>
      </c>
      <c r="G43" s="240">
        <v>12</v>
      </c>
      <c r="H43" s="241">
        <v>12</v>
      </c>
      <c r="I43" s="156">
        <v>12</v>
      </c>
      <c r="J43" s="139">
        <v>11</v>
      </c>
      <c r="K43" s="8"/>
      <c r="L43" s="10"/>
      <c r="M43" s="81"/>
    </row>
    <row r="44" spans="2:13" ht="15.75">
      <c r="B44" s="142"/>
      <c r="C44" s="143"/>
      <c r="D44" s="143"/>
      <c r="E44" s="190"/>
      <c r="F44" s="190"/>
      <c r="G44" s="190"/>
      <c r="H44" s="190"/>
      <c r="I44" s="144"/>
      <c r="J44" s="144"/>
      <c r="K44" s="8"/>
      <c r="L44" s="8"/>
      <c r="M44" s="8"/>
    </row>
    <row r="45" spans="2:13" ht="13.5" thickBot="1">
      <c r="B45" s="125" t="s">
        <v>19</v>
      </c>
      <c r="C45" s="189"/>
      <c r="D45" s="189"/>
      <c r="E45" s="189"/>
      <c r="F45" s="189"/>
      <c r="G45" s="189"/>
      <c r="H45" s="189"/>
      <c r="I45" s="157"/>
      <c r="J45" s="157"/>
      <c r="K45" s="8"/>
      <c r="L45" s="8"/>
      <c r="M45" s="8"/>
    </row>
    <row r="46" spans="2:13" ht="15">
      <c r="B46" s="135" t="s">
        <v>7</v>
      </c>
      <c r="C46" s="172"/>
      <c r="D46" s="173" t="s">
        <v>32</v>
      </c>
      <c r="E46" s="174"/>
      <c r="F46" s="174" t="s">
        <v>33</v>
      </c>
      <c r="G46" s="172"/>
      <c r="H46" s="175" t="s">
        <v>34</v>
      </c>
      <c r="I46" s="71"/>
      <c r="J46" s="72"/>
      <c r="K46" s="8"/>
      <c r="L46" s="8"/>
      <c r="M46" s="8"/>
    </row>
    <row r="47" spans="2:13" ht="15">
      <c r="B47" s="137" t="s">
        <v>8</v>
      </c>
      <c r="C47" s="62">
        <v>2965.866666666667</v>
      </c>
      <c r="D47" s="176">
        <v>0.034830870004140424</v>
      </c>
      <c r="E47" s="61">
        <v>3018.866666666667</v>
      </c>
      <c r="F47" s="177">
        <v>-0.041468352876303904</v>
      </c>
      <c r="G47" s="62">
        <v>2990.769230769231</v>
      </c>
      <c r="H47" s="176">
        <v>0.011385895224791609</v>
      </c>
      <c r="I47" s="61">
        <v>2942.923076923077</v>
      </c>
      <c r="J47" s="77">
        <v>2893.25</v>
      </c>
      <c r="K47" s="8"/>
      <c r="L47" s="80"/>
      <c r="M47" s="81"/>
    </row>
    <row r="48" spans="2:13" ht="15">
      <c r="B48" s="137" t="s">
        <v>9</v>
      </c>
      <c r="C48" s="62">
        <v>2975</v>
      </c>
      <c r="D48" s="178"/>
      <c r="E48" s="61">
        <v>3000</v>
      </c>
      <c r="F48" s="179"/>
      <c r="G48" s="62">
        <v>2900</v>
      </c>
      <c r="H48" s="178"/>
      <c r="I48" s="61">
        <v>2900</v>
      </c>
      <c r="J48" s="77">
        <v>2790</v>
      </c>
      <c r="K48" s="8"/>
      <c r="L48" s="80"/>
      <c r="M48" s="81"/>
    </row>
    <row r="49" spans="2:13" ht="15.75" thickBot="1">
      <c r="B49" s="137" t="s">
        <v>10</v>
      </c>
      <c r="C49" s="62">
        <v>3000</v>
      </c>
      <c r="D49" s="178"/>
      <c r="E49" s="61">
        <v>3000</v>
      </c>
      <c r="F49" s="179"/>
      <c r="G49" s="62">
        <v>2875</v>
      </c>
      <c r="H49" s="178"/>
      <c r="I49" s="61">
        <v>2500</v>
      </c>
      <c r="J49" s="77">
        <v>2600</v>
      </c>
      <c r="K49" s="8"/>
      <c r="L49" s="80"/>
      <c r="M49" s="81"/>
    </row>
    <row r="50" spans="2:20" ht="15">
      <c r="B50" s="135" t="s">
        <v>11</v>
      </c>
      <c r="C50" s="78"/>
      <c r="D50" s="181"/>
      <c r="E50" s="182"/>
      <c r="F50" s="182"/>
      <c r="G50" s="180"/>
      <c r="H50" s="181"/>
      <c r="I50" s="71"/>
      <c r="J50" s="72"/>
      <c r="K50" s="10"/>
      <c r="M50" s="81"/>
      <c r="N50" s="10"/>
      <c r="O50" s="10"/>
      <c r="P50" s="10"/>
      <c r="Q50" s="10"/>
      <c r="R50" s="10"/>
      <c r="S50" s="10"/>
      <c r="T50" s="10"/>
    </row>
    <row r="51" spans="2:20" ht="15">
      <c r="B51" s="137" t="s">
        <v>12</v>
      </c>
      <c r="C51" s="76">
        <v>63.49788147947105</v>
      </c>
      <c r="D51" s="178"/>
      <c r="E51" s="63">
        <v>184.6985446097299</v>
      </c>
      <c r="F51" s="179"/>
      <c r="G51" s="76">
        <v>234.31465804417564</v>
      </c>
      <c r="H51" s="178"/>
      <c r="I51" s="63">
        <v>334.05250623678444</v>
      </c>
      <c r="J51" s="64">
        <v>407.5731111212943</v>
      </c>
      <c r="K51" s="10"/>
      <c r="L51" s="80"/>
      <c r="M51" s="81"/>
      <c r="N51" s="10"/>
      <c r="O51" s="10"/>
      <c r="P51" s="10"/>
      <c r="Q51" s="10"/>
      <c r="R51" s="10"/>
      <c r="S51" s="10"/>
      <c r="T51" s="10"/>
    </row>
    <row r="52" spans="2:20" ht="15">
      <c r="B52" s="137" t="s">
        <v>13</v>
      </c>
      <c r="C52" s="119">
        <v>0.021409553636757454</v>
      </c>
      <c r="D52" s="113"/>
      <c r="E52" s="115">
        <v>0.06118141839423069</v>
      </c>
      <c r="F52" s="114"/>
      <c r="G52" s="119">
        <v>0.07834595047773363</v>
      </c>
      <c r="H52" s="191"/>
      <c r="I52" s="116">
        <v>0.11351044437969045</v>
      </c>
      <c r="J52" s="117">
        <v>0.14087033997106863</v>
      </c>
      <c r="K52" s="10"/>
      <c r="L52" s="80"/>
      <c r="M52" s="81"/>
      <c r="N52" s="10"/>
      <c r="O52" s="10"/>
      <c r="P52" s="10"/>
      <c r="Q52" s="10"/>
      <c r="R52" s="10"/>
      <c r="S52" s="10"/>
      <c r="T52" s="10"/>
    </row>
    <row r="53" spans="2:20" ht="15">
      <c r="B53" s="137" t="s">
        <v>14</v>
      </c>
      <c r="C53" s="76">
        <v>2870</v>
      </c>
      <c r="D53" s="178"/>
      <c r="E53" s="63">
        <v>2750</v>
      </c>
      <c r="F53" s="179"/>
      <c r="G53" s="76">
        <v>2600</v>
      </c>
      <c r="H53" s="178"/>
      <c r="I53" s="63">
        <v>2500</v>
      </c>
      <c r="J53" s="64">
        <v>2500</v>
      </c>
      <c r="K53" s="10"/>
      <c r="L53" s="80"/>
      <c r="M53" s="81"/>
      <c r="N53" s="10"/>
      <c r="O53" s="10"/>
      <c r="P53" s="10"/>
      <c r="Q53" s="10"/>
      <c r="R53" s="10"/>
      <c r="S53" s="10"/>
      <c r="T53" s="10"/>
    </row>
    <row r="54" spans="2:20" ht="15.75" thickBot="1">
      <c r="B54" s="138" t="s">
        <v>15</v>
      </c>
      <c r="C54" s="79">
        <v>3095</v>
      </c>
      <c r="D54" s="186"/>
      <c r="E54" s="67">
        <v>3400</v>
      </c>
      <c r="F54" s="187"/>
      <c r="G54" s="79">
        <v>3500</v>
      </c>
      <c r="H54" s="186"/>
      <c r="I54" s="67">
        <v>3700</v>
      </c>
      <c r="J54" s="68">
        <v>3900</v>
      </c>
      <c r="K54" s="10"/>
      <c r="L54" s="80"/>
      <c r="M54" s="81"/>
      <c r="N54" s="10"/>
      <c r="O54" s="10"/>
      <c r="P54" s="10"/>
      <c r="Q54" s="10"/>
      <c r="R54" s="10"/>
      <c r="S54" s="10"/>
      <c r="T54" s="10"/>
    </row>
    <row r="55" spans="2:20" ht="17.25" customHeight="1" thickBot="1">
      <c r="B55" s="141" t="s">
        <v>16</v>
      </c>
      <c r="C55" s="233">
        <v>15</v>
      </c>
      <c r="D55" s="234"/>
      <c r="E55" s="235">
        <v>15</v>
      </c>
      <c r="F55" s="235"/>
      <c r="G55" s="188">
        <v>13</v>
      </c>
      <c r="H55" s="192"/>
      <c r="I55" s="156">
        <v>13</v>
      </c>
      <c r="J55" s="139">
        <v>12</v>
      </c>
      <c r="K55" s="10"/>
      <c r="L55" s="10"/>
      <c r="M55" s="81"/>
      <c r="N55" s="10"/>
      <c r="O55" s="10"/>
      <c r="P55" s="10"/>
      <c r="Q55" s="10"/>
      <c r="R55" s="10"/>
      <c r="S55" s="10"/>
      <c r="T55" s="10"/>
    </row>
    <row r="56" spans="2:20" ht="12.75">
      <c r="B56" s="8"/>
      <c r="C56" s="8"/>
      <c r="D56" s="8"/>
      <c r="E56" s="8"/>
      <c r="F56" s="8"/>
      <c r="G56" s="8"/>
      <c r="H56" s="8"/>
      <c r="I56" s="123"/>
      <c r="J56" s="123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2:20" ht="14.25">
      <c r="B57" s="57" t="s">
        <v>65</v>
      </c>
      <c r="C57" s="121"/>
      <c r="D57" s="122"/>
      <c r="E57" s="8"/>
      <c r="F57" s="8"/>
      <c r="G57" s="8"/>
      <c r="H57" s="8"/>
      <c r="I57" s="123"/>
      <c r="J57" s="123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2:20" ht="14.25">
      <c r="B58" s="57" t="s">
        <v>36</v>
      </c>
      <c r="C58" s="12"/>
      <c r="D58" s="14"/>
      <c r="E58" s="8"/>
      <c r="F58" s="8"/>
      <c r="G58" s="8"/>
      <c r="H58" s="8"/>
      <c r="I58" s="123"/>
      <c r="J58" s="123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2:20" ht="14.25">
      <c r="B59" s="57" t="s">
        <v>66</v>
      </c>
      <c r="C59" s="12"/>
      <c r="D59" s="14"/>
      <c r="E59" s="8"/>
      <c r="F59" s="8"/>
      <c r="G59" s="8"/>
      <c r="H59" s="8"/>
      <c r="I59" s="123"/>
      <c r="J59" s="123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2:20" ht="14.25">
      <c r="B60" s="11"/>
      <c r="C60" s="12"/>
      <c r="D60" s="14"/>
      <c r="E60" s="8"/>
      <c r="F60" s="8"/>
      <c r="G60" s="8"/>
      <c r="H60" s="8"/>
      <c r="I60" s="123"/>
      <c r="J60" s="123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2:20" ht="14.25">
      <c r="B61" s="162"/>
      <c r="C61" s="147">
        <v>0</v>
      </c>
      <c r="D61" s="147">
        <v>0</v>
      </c>
      <c r="E61" s="147">
        <v>0</v>
      </c>
      <c r="F61" s="147"/>
      <c r="G61" s="147">
        <v>0</v>
      </c>
      <c r="H61" s="8"/>
      <c r="I61" s="147">
        <v>0</v>
      </c>
      <c r="J61" s="147">
        <v>0</v>
      </c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 s="5" customFormat="1" ht="12.75">
      <c r="A62" s="10"/>
      <c r="B62" s="148"/>
      <c r="C62" s="15"/>
      <c r="D62" s="15"/>
      <c r="E62" s="15"/>
      <c r="F62" s="15"/>
      <c r="G62" s="15"/>
      <c r="H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s="5" customFormat="1" ht="14.25">
      <c r="A63" s="10"/>
      <c r="B63" s="149"/>
      <c r="C63" s="15"/>
      <c r="D63" s="15"/>
      <c r="E63" s="15"/>
      <c r="F63" s="15"/>
      <c r="G63" s="15"/>
      <c r="H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s="5" customFormat="1" ht="12.75">
      <c r="A64" s="10"/>
      <c r="B64" s="148"/>
      <c r="C64" s="15"/>
      <c r="D64" s="15"/>
      <c r="E64" s="15"/>
      <c r="F64" s="15"/>
      <c r="G64" s="15"/>
      <c r="H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ht="12.75"/>
    <row r="66" spans="1:20" s="5" customFormat="1" ht="14.25">
      <c r="A66" s="10"/>
      <c r="B66" s="145"/>
      <c r="C66" s="15"/>
      <c r="D66" s="15"/>
      <c r="E66" s="15"/>
      <c r="F66" s="15"/>
      <c r="G66" s="15"/>
      <c r="H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9" spans="1:20" s="5" customFormat="1" ht="14.25">
      <c r="A69" s="10"/>
      <c r="B69" s="145"/>
      <c r="C69" s="15"/>
      <c r="D69" s="15"/>
      <c r="E69" s="15"/>
      <c r="F69" s="15"/>
      <c r="G69" s="15"/>
      <c r="H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</sheetData>
  <sheetProtection/>
  <mergeCells count="13">
    <mergeCell ref="C19:D19"/>
    <mergeCell ref="E19:F19"/>
    <mergeCell ref="G19:H19"/>
    <mergeCell ref="C55:D55"/>
    <mergeCell ref="E55:F55"/>
    <mergeCell ref="C6:J6"/>
    <mergeCell ref="C31:D31"/>
    <mergeCell ref="E31:F31"/>
    <mergeCell ref="G31:H31"/>
    <mergeCell ref="C43:D43"/>
    <mergeCell ref="E43:F43"/>
    <mergeCell ref="G43:H43"/>
    <mergeCell ref="C7:D7"/>
  </mergeCells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2"/>
  <sheetViews>
    <sheetView zoomScale="90" zoomScaleNormal="90" zoomScalePageLayoutView="0" workbookViewId="0" topLeftCell="A1">
      <selection activeCell="A1" sqref="A1:A4"/>
    </sheetView>
  </sheetViews>
  <sheetFormatPr defaultColWidth="11.421875" defaultRowHeight="12.75"/>
  <cols>
    <col min="1" max="1" width="15.140625" style="0" customWidth="1"/>
    <col min="2" max="2" width="25.8515625" style="195" customWidth="1"/>
    <col min="3" max="8" width="14.7109375" style="211" customWidth="1"/>
    <col min="9" max="14" width="14.7109375" style="195" customWidth="1"/>
    <col min="15" max="16384" width="11.421875" style="195" customWidth="1"/>
  </cols>
  <sheetData>
    <row r="1" spans="1:8" ht="15.75" customHeight="1">
      <c r="A1" s="128"/>
      <c r="B1" s="193"/>
      <c r="C1" s="194"/>
      <c r="D1" s="194"/>
      <c r="E1" s="194"/>
      <c r="F1" s="194"/>
      <c r="G1" s="194"/>
      <c r="H1" s="194"/>
    </row>
    <row r="2" spans="1:8" ht="15.75">
      <c r="A2" s="59"/>
      <c r="B2" s="193"/>
      <c r="C2" s="194"/>
      <c r="D2" s="194"/>
      <c r="E2" s="194"/>
      <c r="F2" s="194"/>
      <c r="G2" s="194"/>
      <c r="H2" s="194"/>
    </row>
    <row r="3" spans="1:14" ht="20.25">
      <c r="A3" s="60"/>
      <c r="B3" s="196" t="s">
        <v>3</v>
      </c>
      <c r="C3" s="198"/>
      <c r="D3" s="198"/>
      <c r="E3" s="198"/>
      <c r="F3" s="198"/>
      <c r="G3" s="198"/>
      <c r="H3" s="198"/>
      <c r="I3" s="224"/>
      <c r="J3" s="224"/>
      <c r="K3" s="224"/>
      <c r="L3" s="224"/>
      <c r="M3" s="224"/>
      <c r="N3" s="224"/>
    </row>
    <row r="4" spans="1:14" ht="15">
      <c r="A4" s="10"/>
      <c r="B4" s="216" t="s">
        <v>57</v>
      </c>
      <c r="C4" s="198"/>
      <c r="D4" s="198"/>
      <c r="E4" s="198"/>
      <c r="F4" s="198"/>
      <c r="G4" s="198"/>
      <c r="H4" s="198"/>
      <c r="I4" s="224"/>
      <c r="J4" s="224"/>
      <c r="K4" s="224"/>
      <c r="L4" s="224"/>
      <c r="M4" s="224"/>
      <c r="N4" s="224"/>
    </row>
    <row r="5" spans="2:8" ht="15.75" thickBot="1">
      <c r="B5" s="193"/>
      <c r="C5" s="5"/>
      <c r="D5" s="6"/>
      <c r="E5" s="6"/>
      <c r="F5" s="6"/>
      <c r="G5" s="6"/>
      <c r="H5" s="6"/>
    </row>
    <row r="6" spans="2:14" ht="30.75" customHeight="1" thickBot="1">
      <c r="B6" s="199"/>
      <c r="C6" s="244" t="s">
        <v>37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6"/>
    </row>
    <row r="7" spans="2:14" ht="16.5" thickBot="1">
      <c r="B7" s="217" t="s">
        <v>5</v>
      </c>
      <c r="C7" s="225">
        <v>42582</v>
      </c>
      <c r="D7" s="225">
        <v>42613</v>
      </c>
      <c r="E7" s="225">
        <v>42643</v>
      </c>
      <c r="F7" s="225">
        <v>42674</v>
      </c>
      <c r="G7" s="225">
        <v>42704</v>
      </c>
      <c r="H7" s="225">
        <v>42735</v>
      </c>
      <c r="I7" s="225">
        <v>42766</v>
      </c>
      <c r="J7" s="225">
        <v>42794</v>
      </c>
      <c r="K7" s="225">
        <v>42825</v>
      </c>
      <c r="L7" s="225">
        <v>42855</v>
      </c>
      <c r="M7" s="225">
        <v>42886</v>
      </c>
      <c r="N7" s="225">
        <v>42916</v>
      </c>
    </row>
    <row r="8" spans="2:8" ht="12.75">
      <c r="B8" s="193"/>
      <c r="C8" s="194"/>
      <c r="D8" s="194"/>
      <c r="E8" s="194"/>
      <c r="F8" s="194"/>
      <c r="G8" s="194"/>
      <c r="H8" s="194"/>
    </row>
    <row r="9" spans="2:14" ht="13.5" thickBot="1">
      <c r="B9" s="197" t="s">
        <v>6</v>
      </c>
      <c r="C9" s="200"/>
      <c r="D9" s="200"/>
      <c r="E9" s="200"/>
      <c r="F9" s="200"/>
      <c r="G9" s="200"/>
      <c r="H9" s="200"/>
      <c r="I9" s="224"/>
      <c r="J9" s="224"/>
      <c r="K9" s="224"/>
      <c r="L9" s="224"/>
      <c r="M9" s="224"/>
      <c r="N9" s="224"/>
    </row>
    <row r="10" spans="2:14" ht="12.75">
      <c r="B10" s="201" t="s">
        <v>7</v>
      </c>
      <c r="C10" s="202"/>
      <c r="D10" s="218"/>
      <c r="E10" s="202"/>
      <c r="F10" s="219"/>
      <c r="G10" s="220"/>
      <c r="H10" s="220"/>
      <c r="I10" s="220"/>
      <c r="J10" s="220"/>
      <c r="K10" s="220"/>
      <c r="L10" s="220"/>
      <c r="M10" s="220"/>
      <c r="N10" s="220"/>
    </row>
    <row r="11" spans="2:14" ht="15">
      <c r="B11" s="203" t="s">
        <v>8</v>
      </c>
      <c r="C11" s="90">
        <v>0.07668604651162791</v>
      </c>
      <c r="D11" s="90">
        <v>0.07726190476190477</v>
      </c>
      <c r="E11" s="90">
        <v>0.07738095238095238</v>
      </c>
      <c r="F11" s="90">
        <v>0.07696428571428571</v>
      </c>
      <c r="G11" s="90">
        <v>0.07660714285714285</v>
      </c>
      <c r="H11" s="90">
        <v>0.07571428571428572</v>
      </c>
      <c r="I11" s="90">
        <v>0.0735625</v>
      </c>
      <c r="J11" s="90">
        <v>0.07148750000000001</v>
      </c>
      <c r="K11" s="90">
        <v>0.06975</v>
      </c>
      <c r="L11" s="90">
        <v>0.06737179487179487</v>
      </c>
      <c r="M11" s="90">
        <v>0.06544871794871795</v>
      </c>
      <c r="N11" s="90">
        <v>0.06384615384615386</v>
      </c>
    </row>
    <row r="12" spans="2:14" ht="15">
      <c r="B12" s="203" t="s">
        <v>9</v>
      </c>
      <c r="C12" s="90">
        <v>0.0775</v>
      </c>
      <c r="D12" s="90">
        <v>0.0775</v>
      </c>
      <c r="E12" s="90">
        <v>0.0775</v>
      </c>
      <c r="F12" s="90">
        <v>0.0775</v>
      </c>
      <c r="G12" s="90">
        <v>0.0775</v>
      </c>
      <c r="H12" s="90">
        <v>0.075</v>
      </c>
      <c r="I12" s="90">
        <v>0.0725</v>
      </c>
      <c r="J12" s="90">
        <v>0.07100000000000001</v>
      </c>
      <c r="K12" s="90">
        <v>0.07</v>
      </c>
      <c r="L12" s="90">
        <v>0.0675</v>
      </c>
      <c r="M12" s="90">
        <v>0.065</v>
      </c>
      <c r="N12" s="90">
        <v>0.0625</v>
      </c>
    </row>
    <row r="13" spans="2:14" ht="15.75" thickBot="1">
      <c r="B13" s="203" t="s">
        <v>10</v>
      </c>
      <c r="C13" s="90">
        <v>0.0775</v>
      </c>
      <c r="D13" s="90">
        <v>0.0775</v>
      </c>
      <c r="E13" s="90">
        <v>0.0775</v>
      </c>
      <c r="F13" s="90">
        <v>0.0775</v>
      </c>
      <c r="G13" s="90">
        <v>0.0775</v>
      </c>
      <c r="H13" s="90">
        <v>0.0775</v>
      </c>
      <c r="I13" s="90">
        <v>0.0725</v>
      </c>
      <c r="J13" s="90">
        <v>0.07</v>
      </c>
      <c r="K13" s="90">
        <v>0.07</v>
      </c>
      <c r="L13" s="90">
        <v>0.065</v>
      </c>
      <c r="M13" s="90">
        <v>0.065</v>
      </c>
      <c r="N13" s="90">
        <v>0.065</v>
      </c>
    </row>
    <row r="14" spans="2:14" ht="15">
      <c r="B14" s="201" t="s">
        <v>11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</row>
    <row r="15" spans="2:14" ht="15">
      <c r="B15" s="203" t="s">
        <v>12</v>
      </c>
      <c r="C15" s="90">
        <v>0.0016110601944577104</v>
      </c>
      <c r="D15" s="90">
        <v>0.001815375037642044</v>
      </c>
      <c r="E15" s="90">
        <v>0.0020624681041422096</v>
      </c>
      <c r="F15" s="90">
        <v>0.0023121968677862854</v>
      </c>
      <c r="G15" s="90">
        <v>0.002805777389527168</v>
      </c>
      <c r="H15" s="90">
        <v>0.0035478314523011496</v>
      </c>
      <c r="I15" s="90">
        <v>0.004307398971239591</v>
      </c>
      <c r="J15" s="90">
        <v>0.0053029835579025296</v>
      </c>
      <c r="K15" s="90">
        <v>0.0059860949986893204</v>
      </c>
      <c r="L15" s="90">
        <v>0.006228877938912251</v>
      </c>
      <c r="M15" s="90">
        <v>0.0064601968274916</v>
      </c>
      <c r="N15" s="90">
        <v>0.006459543985609534</v>
      </c>
    </row>
    <row r="16" spans="2:14" ht="15">
      <c r="B16" s="203" t="s">
        <v>13</v>
      </c>
      <c r="C16" s="90">
        <v>0.021008518077841255</v>
      </c>
      <c r="D16" s="90">
        <v>0.023496379531884697</v>
      </c>
      <c r="E16" s="90">
        <v>0.0266534339612224</v>
      </c>
      <c r="F16" s="90">
        <v>0.030042465103487702</v>
      </c>
      <c r="G16" s="90">
        <v>0.036625532357464206</v>
      </c>
      <c r="H16" s="90">
        <v>0.04685815125680763</v>
      </c>
      <c r="I16" s="90">
        <v>0.05855427658439546</v>
      </c>
      <c r="J16" s="90">
        <v>0.07418057083969266</v>
      </c>
      <c r="K16" s="90">
        <v>0.0858221505188433</v>
      </c>
      <c r="L16" s="90">
        <v>0.09245527673361666</v>
      </c>
      <c r="M16" s="90">
        <v>0.09870623947979329</v>
      </c>
      <c r="N16" s="90">
        <v>0.10117358049749871</v>
      </c>
    </row>
    <row r="17" spans="2:27" ht="15">
      <c r="B17" s="203" t="s">
        <v>14</v>
      </c>
      <c r="C17" s="90">
        <v>0.07</v>
      </c>
      <c r="D17" s="90">
        <v>0.075</v>
      </c>
      <c r="E17" s="90">
        <v>0.075</v>
      </c>
      <c r="F17" s="90">
        <v>0.0725</v>
      </c>
      <c r="G17" s="90">
        <v>0.07</v>
      </c>
      <c r="H17" s="90">
        <v>0.0675</v>
      </c>
      <c r="I17" s="90">
        <v>0.0625</v>
      </c>
      <c r="J17" s="90">
        <v>0.0575</v>
      </c>
      <c r="K17" s="90">
        <v>0.055</v>
      </c>
      <c r="L17" s="90">
        <v>0.05</v>
      </c>
      <c r="M17" s="90">
        <v>0.045</v>
      </c>
      <c r="N17" s="90">
        <v>0.045</v>
      </c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</row>
    <row r="18" spans="2:27" ht="15.75" thickBot="1">
      <c r="B18" s="204" t="s">
        <v>15</v>
      </c>
      <c r="C18" s="90">
        <v>0.08</v>
      </c>
      <c r="D18" s="90">
        <v>0.08</v>
      </c>
      <c r="E18" s="90">
        <v>0.0825</v>
      </c>
      <c r="F18" s="90">
        <v>0.0825</v>
      </c>
      <c r="G18" s="90">
        <v>0.0825</v>
      </c>
      <c r="H18" s="90">
        <v>0.0825</v>
      </c>
      <c r="I18" s="90">
        <v>0.0825</v>
      </c>
      <c r="J18" s="90">
        <v>0.0825</v>
      </c>
      <c r="K18" s="90">
        <v>0.0825</v>
      </c>
      <c r="L18" s="90">
        <v>0.08</v>
      </c>
      <c r="M18" s="90">
        <v>0.0775</v>
      </c>
      <c r="N18" s="90">
        <v>0.0775</v>
      </c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</row>
    <row r="19" spans="2:27" ht="16.5" thickBot="1">
      <c r="B19" s="207" t="s">
        <v>16</v>
      </c>
      <c r="C19" s="111">
        <v>43</v>
      </c>
      <c r="D19" s="111">
        <v>42</v>
      </c>
      <c r="E19" s="111">
        <v>42</v>
      </c>
      <c r="F19" s="111">
        <v>42</v>
      </c>
      <c r="G19" s="111">
        <v>42</v>
      </c>
      <c r="H19" s="111">
        <v>42</v>
      </c>
      <c r="I19" s="111">
        <v>40</v>
      </c>
      <c r="J19" s="111">
        <v>40</v>
      </c>
      <c r="K19" s="111">
        <v>40</v>
      </c>
      <c r="L19" s="111">
        <v>39</v>
      </c>
      <c r="M19" s="111">
        <v>39</v>
      </c>
      <c r="N19" s="111">
        <v>39</v>
      </c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</row>
    <row r="20" spans="2:27" ht="12.75">
      <c r="B20" s="193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</row>
    <row r="21" spans="2:14" ht="13.5" thickBot="1">
      <c r="B21" s="197" t="s">
        <v>17</v>
      </c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</row>
    <row r="22" spans="2:14" ht="12.75">
      <c r="B22" s="201" t="s">
        <v>7</v>
      </c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</row>
    <row r="23" spans="2:14" ht="15">
      <c r="B23" s="203" t="s">
        <v>8</v>
      </c>
      <c r="C23" s="90">
        <v>0.07711538461538461</v>
      </c>
      <c r="D23" s="90">
        <v>0.07730769230769231</v>
      </c>
      <c r="E23" s="90">
        <v>0.0775</v>
      </c>
      <c r="F23" s="90">
        <v>0.07711538461538461</v>
      </c>
      <c r="G23" s="90">
        <v>0.07653846153846154</v>
      </c>
      <c r="H23" s="90">
        <v>0.07557692307692308</v>
      </c>
      <c r="I23" s="90">
        <v>0.07403846153846154</v>
      </c>
      <c r="J23" s="90">
        <v>0.07246153846153847</v>
      </c>
      <c r="K23" s="90">
        <v>0.07153846153846154</v>
      </c>
      <c r="L23" s="90">
        <v>0.06854166666666667</v>
      </c>
      <c r="M23" s="90">
        <v>0.06708333333333334</v>
      </c>
      <c r="N23" s="90">
        <v>0.06541666666666666</v>
      </c>
    </row>
    <row r="24" spans="2:14" ht="15">
      <c r="B24" s="203" t="s">
        <v>9</v>
      </c>
      <c r="C24" s="90">
        <v>0.0775</v>
      </c>
      <c r="D24" s="90">
        <v>0.0775</v>
      </c>
      <c r="E24" s="90">
        <v>0.0775</v>
      </c>
      <c r="F24" s="90">
        <v>0.0775</v>
      </c>
      <c r="G24" s="90">
        <v>0.0775</v>
      </c>
      <c r="H24" s="90">
        <v>0.075</v>
      </c>
      <c r="I24" s="90">
        <v>0.0725</v>
      </c>
      <c r="J24" s="90">
        <v>0.07200000000000001</v>
      </c>
      <c r="K24" s="90">
        <v>0.07</v>
      </c>
      <c r="L24" s="90">
        <v>0.0675</v>
      </c>
      <c r="M24" s="90">
        <v>0.06625</v>
      </c>
      <c r="N24" s="90">
        <v>0.065</v>
      </c>
    </row>
    <row r="25" spans="2:14" ht="15.75" thickBot="1">
      <c r="B25" s="203" t="s">
        <v>10</v>
      </c>
      <c r="C25" s="90">
        <v>0.0775</v>
      </c>
      <c r="D25" s="90">
        <v>0.0775</v>
      </c>
      <c r="E25" s="90">
        <v>0.0775</v>
      </c>
      <c r="F25" s="90">
        <v>0.0775</v>
      </c>
      <c r="G25" s="90">
        <v>0.0775</v>
      </c>
      <c r="H25" s="90">
        <v>0.075</v>
      </c>
      <c r="I25" s="90">
        <v>0.0725</v>
      </c>
      <c r="J25" s="90">
        <v>0.07</v>
      </c>
      <c r="K25" s="90">
        <v>0.07</v>
      </c>
      <c r="L25" s="90">
        <v>0.0675</v>
      </c>
      <c r="M25" s="90">
        <v>0.065</v>
      </c>
      <c r="N25" s="90">
        <v>0.0625</v>
      </c>
    </row>
    <row r="26" spans="2:14" ht="15">
      <c r="B26" s="201" t="s">
        <v>11</v>
      </c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</row>
    <row r="27" spans="2:14" ht="15">
      <c r="B27" s="203" t="s">
        <v>12</v>
      </c>
      <c r="C27" s="90">
        <v>0.0009388345202485143</v>
      </c>
      <c r="D27" s="90">
        <v>0.0016012815380508727</v>
      </c>
      <c r="E27" s="90">
        <v>0.0020412414523193166</v>
      </c>
      <c r="F27" s="90">
        <v>0.002246792585682295</v>
      </c>
      <c r="G27" s="90">
        <v>0.0028022426915890277</v>
      </c>
      <c r="H27" s="90">
        <v>0.003408605249011647</v>
      </c>
      <c r="I27" s="90">
        <v>0.0038915589124707815</v>
      </c>
      <c r="J27" s="90">
        <v>0.004450943432116097</v>
      </c>
      <c r="K27" s="90">
        <v>0.004845365218697564</v>
      </c>
      <c r="L27" s="90">
        <v>0.00537865450112054</v>
      </c>
      <c r="M27" s="90">
        <v>0.005093816810307346</v>
      </c>
      <c r="N27" s="90">
        <v>0.005093816810307345</v>
      </c>
    </row>
    <row r="28" spans="2:14" ht="15">
      <c r="B28" s="203" t="s">
        <v>13</v>
      </c>
      <c r="C28" s="90">
        <v>0.012174412731402181</v>
      </c>
      <c r="D28" s="90">
        <v>0.020713094522051088</v>
      </c>
      <c r="E28" s="90">
        <v>0.026338599384765377</v>
      </c>
      <c r="F28" s="90">
        <v>0.029135464951491104</v>
      </c>
      <c r="G28" s="90">
        <v>0.03661221607101242</v>
      </c>
      <c r="H28" s="90">
        <v>0.045101138154861484</v>
      </c>
      <c r="I28" s="90">
        <v>0.05256131518142354</v>
      </c>
      <c r="J28" s="90">
        <v>0.06142490936041323</v>
      </c>
      <c r="K28" s="90">
        <v>0.06773091165921327</v>
      </c>
      <c r="L28" s="90">
        <v>0.078472770837017</v>
      </c>
      <c r="M28" s="90">
        <v>0.07593267294868092</v>
      </c>
      <c r="N28" s="90">
        <v>0.07786726334227788</v>
      </c>
    </row>
    <row r="29" spans="2:14" ht="15">
      <c r="B29" s="203" t="s">
        <v>14</v>
      </c>
      <c r="C29" s="90">
        <v>0.075</v>
      </c>
      <c r="D29" s="90">
        <v>0.075</v>
      </c>
      <c r="E29" s="90">
        <v>0.075</v>
      </c>
      <c r="F29" s="90">
        <v>0.075</v>
      </c>
      <c r="G29" s="90">
        <v>0.0725</v>
      </c>
      <c r="H29" s="90">
        <v>0.07</v>
      </c>
      <c r="I29" s="90">
        <v>0.07</v>
      </c>
      <c r="J29" s="90">
        <v>0.0675</v>
      </c>
      <c r="K29" s="90">
        <v>0.065</v>
      </c>
      <c r="L29" s="90">
        <v>0.0625</v>
      </c>
      <c r="M29" s="90">
        <v>0.06</v>
      </c>
      <c r="N29" s="90">
        <v>0.0575</v>
      </c>
    </row>
    <row r="30" spans="2:14" ht="15.75" thickBot="1">
      <c r="B30" s="204" t="s">
        <v>15</v>
      </c>
      <c r="C30" s="93">
        <v>0.0775</v>
      </c>
      <c r="D30" s="93">
        <v>0.08</v>
      </c>
      <c r="E30" s="93">
        <v>0.0825</v>
      </c>
      <c r="F30" s="93">
        <v>0.0825</v>
      </c>
      <c r="G30" s="93">
        <v>0.0825</v>
      </c>
      <c r="H30" s="93">
        <v>0.0825</v>
      </c>
      <c r="I30" s="93">
        <v>0.0825</v>
      </c>
      <c r="J30" s="93">
        <v>0.0825</v>
      </c>
      <c r="K30" s="93">
        <v>0.0825</v>
      </c>
      <c r="L30" s="93">
        <v>0.08</v>
      </c>
      <c r="M30" s="93">
        <v>0.0775</v>
      </c>
      <c r="N30" s="93">
        <v>0.075</v>
      </c>
    </row>
    <row r="31" spans="2:14" ht="16.5" thickBot="1">
      <c r="B31" s="207" t="s">
        <v>16</v>
      </c>
      <c r="C31" s="205">
        <v>13</v>
      </c>
      <c r="D31" s="205">
        <v>13</v>
      </c>
      <c r="E31" s="205">
        <v>13</v>
      </c>
      <c r="F31" s="205">
        <v>13</v>
      </c>
      <c r="G31" s="205">
        <v>13</v>
      </c>
      <c r="H31" s="205">
        <v>13</v>
      </c>
      <c r="I31" s="205">
        <v>13</v>
      </c>
      <c r="J31" s="205">
        <v>13</v>
      </c>
      <c r="K31" s="205">
        <v>13</v>
      </c>
      <c r="L31" s="205">
        <v>12</v>
      </c>
      <c r="M31" s="205">
        <v>12</v>
      </c>
      <c r="N31" s="205">
        <v>12</v>
      </c>
    </row>
    <row r="32" spans="2:14" ht="12.75">
      <c r="B32" s="193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</row>
    <row r="33" spans="2:14" ht="13.5" thickBot="1">
      <c r="B33" s="197" t="s">
        <v>18</v>
      </c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</row>
    <row r="34" spans="2:14" ht="12.75">
      <c r="B34" s="201" t="s">
        <v>7</v>
      </c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</row>
    <row r="35" spans="2:14" ht="15">
      <c r="B35" s="203" t="s">
        <v>8</v>
      </c>
      <c r="C35" s="90">
        <v>0.07645833333333334</v>
      </c>
      <c r="D35" s="90">
        <v>0.07708333333333332</v>
      </c>
      <c r="E35" s="90">
        <v>0.07729166666666666</v>
      </c>
      <c r="F35" s="90">
        <v>0.07708333333333332</v>
      </c>
      <c r="G35" s="90">
        <v>0.07666666666666666</v>
      </c>
      <c r="H35" s="90">
        <v>0.07583333333333332</v>
      </c>
      <c r="I35" s="90">
        <v>0.07395833333333333</v>
      </c>
      <c r="J35" s="90">
        <v>0.07166666666666667</v>
      </c>
      <c r="K35" s="90">
        <v>0.06916666666666667</v>
      </c>
      <c r="L35" s="90">
        <v>0.066875</v>
      </c>
      <c r="M35" s="90">
        <v>0.06416666666666666</v>
      </c>
      <c r="N35" s="90">
        <v>0.061875000000000006</v>
      </c>
    </row>
    <row r="36" spans="2:14" ht="15">
      <c r="B36" s="203" t="s">
        <v>9</v>
      </c>
      <c r="C36" s="90">
        <v>0.0775</v>
      </c>
      <c r="D36" s="90">
        <v>0.0775</v>
      </c>
      <c r="E36" s="90">
        <v>0.0775</v>
      </c>
      <c r="F36" s="90">
        <v>0.0775</v>
      </c>
      <c r="G36" s="90">
        <v>0.0775</v>
      </c>
      <c r="H36" s="90">
        <v>0.07625</v>
      </c>
      <c r="I36" s="90">
        <v>0.07375</v>
      </c>
      <c r="J36" s="90">
        <v>0.0725</v>
      </c>
      <c r="K36" s="90">
        <v>0.06875</v>
      </c>
      <c r="L36" s="90">
        <v>0.06625</v>
      </c>
      <c r="M36" s="90">
        <v>0.0625</v>
      </c>
      <c r="N36" s="90">
        <v>0.06</v>
      </c>
    </row>
    <row r="37" spans="2:14" ht="15.75" thickBot="1">
      <c r="B37" s="203" t="s">
        <v>10</v>
      </c>
      <c r="C37" s="90">
        <v>0.0775</v>
      </c>
      <c r="D37" s="90">
        <v>0.075</v>
      </c>
      <c r="E37" s="90">
        <v>0.075</v>
      </c>
      <c r="F37" s="90">
        <v>0.075</v>
      </c>
      <c r="G37" s="90">
        <v>0.0775</v>
      </c>
      <c r="H37" s="90">
        <v>0.075</v>
      </c>
      <c r="I37" s="90">
        <v>0.0725</v>
      </c>
      <c r="J37" s="90">
        <v>0.0725</v>
      </c>
      <c r="K37" s="90">
        <v>0.0675</v>
      </c>
      <c r="L37" s="90">
        <v>0.065</v>
      </c>
      <c r="M37" s="90">
        <v>0.06</v>
      </c>
      <c r="N37" s="90">
        <v>0.06</v>
      </c>
    </row>
    <row r="38" spans="2:14" ht="15">
      <c r="B38" s="201" t="s">
        <v>11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</row>
    <row r="39" spans="2:14" ht="15">
      <c r="B39" s="203" t="s">
        <v>12</v>
      </c>
      <c r="C39" s="90">
        <v>0.0012873216263610942</v>
      </c>
      <c r="D39" s="90">
        <v>0.0020871177748418065</v>
      </c>
      <c r="E39" s="90">
        <v>0.002490512299739057</v>
      </c>
      <c r="F39" s="90">
        <v>0.002786602145113566</v>
      </c>
      <c r="G39" s="90">
        <v>0.0034267220842117098</v>
      </c>
      <c r="H39" s="90">
        <v>0.004308202184276646</v>
      </c>
      <c r="I39" s="90">
        <v>0.00482162898413037</v>
      </c>
      <c r="J39" s="90">
        <v>0.005258470799720689</v>
      </c>
      <c r="K39" s="90">
        <v>0.005871089930302293</v>
      </c>
      <c r="L39" s="90">
        <v>0.005551924318320959</v>
      </c>
      <c r="M39" s="90">
        <v>0.0054703055147077885</v>
      </c>
      <c r="N39" s="90">
        <v>0.005343326338867613</v>
      </c>
    </row>
    <row r="40" spans="2:14" ht="15">
      <c r="B40" s="203" t="s">
        <v>13</v>
      </c>
      <c r="C40" s="90">
        <v>0.016836904104995238</v>
      </c>
      <c r="D40" s="90">
        <v>0.02707612248443425</v>
      </c>
      <c r="E40" s="90">
        <v>0.03222226155996624</v>
      </c>
      <c r="F40" s="90">
        <v>0.03615051431498681</v>
      </c>
      <c r="G40" s="90">
        <v>0.04469637501145709</v>
      </c>
      <c r="H40" s="90">
        <v>0.05681145737507665</v>
      </c>
      <c r="I40" s="90">
        <v>0.06519385668683317</v>
      </c>
      <c r="J40" s="90">
        <v>0.07337401115889333</v>
      </c>
      <c r="K40" s="90">
        <v>0.08488322790798496</v>
      </c>
      <c r="L40" s="90">
        <v>0.08301942905900499</v>
      </c>
      <c r="M40" s="90">
        <v>0.08525151451492657</v>
      </c>
      <c r="N40" s="90">
        <v>0.08635678931503211</v>
      </c>
    </row>
    <row r="41" spans="2:14" ht="15">
      <c r="B41" s="203" t="s">
        <v>14</v>
      </c>
      <c r="C41" s="90">
        <v>0.075</v>
      </c>
      <c r="D41" s="90">
        <v>0.075</v>
      </c>
      <c r="E41" s="90">
        <v>0.075</v>
      </c>
      <c r="F41" s="90">
        <v>0.0725</v>
      </c>
      <c r="G41" s="90">
        <v>0.07</v>
      </c>
      <c r="H41" s="90">
        <v>0.0675</v>
      </c>
      <c r="I41" s="90">
        <v>0.065</v>
      </c>
      <c r="J41" s="90">
        <v>0.0625</v>
      </c>
      <c r="K41" s="90">
        <v>0.06</v>
      </c>
      <c r="L41" s="90">
        <v>0.06</v>
      </c>
      <c r="M41" s="90">
        <v>0.0575</v>
      </c>
      <c r="N41" s="90">
        <v>0.055</v>
      </c>
    </row>
    <row r="42" spans="2:14" ht="15.75" thickBot="1">
      <c r="B42" s="204" t="s">
        <v>15</v>
      </c>
      <c r="C42" s="93">
        <v>0.0775</v>
      </c>
      <c r="D42" s="93">
        <v>0.08</v>
      </c>
      <c r="E42" s="93">
        <v>0.0825</v>
      </c>
      <c r="F42" s="93">
        <v>0.0825</v>
      </c>
      <c r="G42" s="93">
        <v>0.0825</v>
      </c>
      <c r="H42" s="93">
        <v>0.0825</v>
      </c>
      <c r="I42" s="93">
        <v>0.0825</v>
      </c>
      <c r="J42" s="93">
        <v>0.0825</v>
      </c>
      <c r="K42" s="93">
        <v>0.0825</v>
      </c>
      <c r="L42" s="93">
        <v>0.08</v>
      </c>
      <c r="M42" s="93">
        <v>0.0775</v>
      </c>
      <c r="N42" s="93">
        <v>0.075</v>
      </c>
    </row>
    <row r="43" spans="2:14" ht="16.5" thickBot="1">
      <c r="B43" s="207" t="s">
        <v>16</v>
      </c>
      <c r="C43" s="205">
        <v>12</v>
      </c>
      <c r="D43" s="205">
        <v>12</v>
      </c>
      <c r="E43" s="205">
        <v>12</v>
      </c>
      <c r="F43" s="205">
        <v>12</v>
      </c>
      <c r="G43" s="205">
        <v>12</v>
      </c>
      <c r="H43" s="205">
        <v>12</v>
      </c>
      <c r="I43" s="205">
        <v>12</v>
      </c>
      <c r="J43" s="205">
        <v>12</v>
      </c>
      <c r="K43" s="205">
        <v>12</v>
      </c>
      <c r="L43" s="205">
        <v>12</v>
      </c>
      <c r="M43" s="205">
        <v>12</v>
      </c>
      <c r="N43" s="205">
        <v>12</v>
      </c>
    </row>
    <row r="44" spans="2:14" ht="15.75">
      <c r="B44" s="208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</row>
    <row r="45" spans="2:14" ht="13.5" thickBot="1">
      <c r="B45" s="197" t="s">
        <v>19</v>
      </c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</row>
    <row r="46" spans="2:14" ht="12.75">
      <c r="B46" s="201" t="s">
        <v>7</v>
      </c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</row>
    <row r="47" spans="2:14" ht="15">
      <c r="B47" s="203" t="s">
        <v>8</v>
      </c>
      <c r="C47" s="90">
        <v>0.07652777777777778</v>
      </c>
      <c r="D47" s="90">
        <v>0.07735294117647058</v>
      </c>
      <c r="E47" s="90">
        <v>0.07735294117647058</v>
      </c>
      <c r="F47" s="90">
        <v>0.07676470588235296</v>
      </c>
      <c r="G47" s="90">
        <v>0.07661764705882353</v>
      </c>
      <c r="H47" s="90">
        <v>0.07573529411764707</v>
      </c>
      <c r="I47" s="90">
        <v>0.07283333333333333</v>
      </c>
      <c r="J47" s="90">
        <v>0.0705</v>
      </c>
      <c r="K47" s="90">
        <v>0.06866666666666667</v>
      </c>
      <c r="L47" s="90">
        <v>0.06683333333333334</v>
      </c>
      <c r="M47" s="90">
        <v>0.06516666666666666</v>
      </c>
      <c r="N47" s="90">
        <v>0.06416666666666666</v>
      </c>
    </row>
    <row r="48" spans="2:14" ht="15">
      <c r="B48" s="203" t="s">
        <v>9</v>
      </c>
      <c r="C48" s="90">
        <v>0.0775</v>
      </c>
      <c r="D48" s="90">
        <v>0.0775</v>
      </c>
      <c r="E48" s="90">
        <v>0.0775</v>
      </c>
      <c r="F48" s="90">
        <v>0.0775</v>
      </c>
      <c r="G48" s="90">
        <v>0.0775</v>
      </c>
      <c r="H48" s="90">
        <v>0.0775</v>
      </c>
      <c r="I48" s="90">
        <v>0.0725</v>
      </c>
      <c r="J48" s="90">
        <v>0.07</v>
      </c>
      <c r="K48" s="90">
        <v>0.0675</v>
      </c>
      <c r="L48" s="90">
        <v>0.065</v>
      </c>
      <c r="M48" s="90">
        <v>0.065</v>
      </c>
      <c r="N48" s="90">
        <v>0.065</v>
      </c>
    </row>
    <row r="49" spans="2:14" ht="15.75" thickBot="1">
      <c r="B49" s="203" t="s">
        <v>10</v>
      </c>
      <c r="C49" s="90">
        <v>0.0775</v>
      </c>
      <c r="D49" s="90">
        <v>0.0775</v>
      </c>
      <c r="E49" s="90">
        <v>0.0775</v>
      </c>
      <c r="F49" s="90">
        <v>0.0775</v>
      </c>
      <c r="G49" s="90">
        <v>0.0775</v>
      </c>
      <c r="H49" s="90">
        <v>0.0775</v>
      </c>
      <c r="I49" s="90">
        <v>0.0725</v>
      </c>
      <c r="J49" s="90">
        <v>0.07</v>
      </c>
      <c r="K49" s="90">
        <v>0.0775</v>
      </c>
      <c r="L49" s="90">
        <v>0.065</v>
      </c>
      <c r="M49" s="90">
        <v>0.065</v>
      </c>
      <c r="N49" s="90">
        <v>0.065</v>
      </c>
    </row>
    <row r="50" spans="2:14" ht="15">
      <c r="B50" s="201" t="s">
        <v>11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</row>
    <row r="51" spans="2:14" ht="15">
      <c r="B51" s="203" t="s">
        <v>12</v>
      </c>
      <c r="C51" s="90">
        <v>0.0021245914639969926</v>
      </c>
      <c r="D51" s="90">
        <v>0.0018688625039910067</v>
      </c>
      <c r="E51" s="90">
        <v>0.0018688625039910067</v>
      </c>
      <c r="F51" s="90">
        <v>0.0021221867190679153</v>
      </c>
      <c r="G51" s="90">
        <v>0.0024907918655815184</v>
      </c>
      <c r="H51" s="90">
        <v>0.003279279870732023</v>
      </c>
      <c r="I51" s="90">
        <v>0.004418575508442684</v>
      </c>
      <c r="J51" s="90">
        <v>0.006138287336755376</v>
      </c>
      <c r="K51" s="90">
        <v>0.006935073041809876</v>
      </c>
      <c r="L51" s="90">
        <v>0.007527726527090809</v>
      </c>
      <c r="M51" s="90">
        <v>0.00809908872004981</v>
      </c>
      <c r="N51" s="90">
        <v>0.008054871344779653</v>
      </c>
    </row>
    <row r="52" spans="2:14" ht="15">
      <c r="B52" s="203" t="s">
        <v>13</v>
      </c>
      <c r="C52" s="90">
        <v>0.027762356698327308</v>
      </c>
      <c r="D52" s="90">
        <v>0.02416019967136663</v>
      </c>
      <c r="E52" s="90">
        <v>0.02416019967136663</v>
      </c>
      <c r="F52" s="90">
        <v>0.027645344233068622</v>
      </c>
      <c r="G52" s="90">
        <v>0.03250937559684131</v>
      </c>
      <c r="H52" s="90">
        <v>0.04329922936112185</v>
      </c>
      <c r="I52" s="90">
        <v>0.06066694061935035</v>
      </c>
      <c r="J52" s="90">
        <v>0.08706790548589187</v>
      </c>
      <c r="K52" s="90">
        <v>0.10099620934674576</v>
      </c>
      <c r="L52" s="90">
        <v>0.11263431212604699</v>
      </c>
      <c r="M52" s="90">
        <v>0.12428269135626308</v>
      </c>
      <c r="N52" s="90">
        <v>0.12553046251604655</v>
      </c>
    </row>
    <row r="53" spans="2:14" ht="15">
      <c r="B53" s="203" t="s">
        <v>14</v>
      </c>
      <c r="C53" s="90">
        <v>0.07</v>
      </c>
      <c r="D53" s="90">
        <v>0.075</v>
      </c>
      <c r="E53" s="90">
        <v>0.075</v>
      </c>
      <c r="F53" s="90">
        <v>0.0725</v>
      </c>
      <c r="G53" s="90">
        <v>0.07</v>
      </c>
      <c r="H53" s="90">
        <v>0.0675</v>
      </c>
      <c r="I53" s="90">
        <v>0.0625</v>
      </c>
      <c r="J53" s="90">
        <v>0.0575</v>
      </c>
      <c r="K53" s="90">
        <v>0.055</v>
      </c>
      <c r="L53" s="90">
        <v>0.05</v>
      </c>
      <c r="M53" s="90">
        <v>0.045</v>
      </c>
      <c r="N53" s="90">
        <v>0.045</v>
      </c>
    </row>
    <row r="54" spans="2:14" ht="15.75" thickBot="1">
      <c r="B54" s="204" t="s">
        <v>15</v>
      </c>
      <c r="C54" s="93">
        <v>0.08</v>
      </c>
      <c r="D54" s="93">
        <v>0.08</v>
      </c>
      <c r="E54" s="93">
        <v>0.08</v>
      </c>
      <c r="F54" s="93">
        <v>0.08</v>
      </c>
      <c r="G54" s="93">
        <v>0.08</v>
      </c>
      <c r="H54" s="93">
        <v>0.08</v>
      </c>
      <c r="I54" s="93">
        <v>0.0775</v>
      </c>
      <c r="J54" s="93">
        <v>0.0775</v>
      </c>
      <c r="K54" s="93">
        <v>0.0775</v>
      </c>
      <c r="L54" s="93">
        <v>0.0775</v>
      </c>
      <c r="M54" s="93">
        <v>0.0775</v>
      </c>
      <c r="N54" s="93">
        <v>0.0775</v>
      </c>
    </row>
    <row r="55" spans="2:14" ht="17.25" customHeight="1" thickBot="1">
      <c r="B55" s="207" t="s">
        <v>16</v>
      </c>
      <c r="C55" s="205">
        <v>18</v>
      </c>
      <c r="D55" s="205">
        <v>17</v>
      </c>
      <c r="E55" s="205">
        <v>17</v>
      </c>
      <c r="F55" s="205">
        <v>17</v>
      </c>
      <c r="G55" s="205">
        <v>17</v>
      </c>
      <c r="H55" s="205">
        <v>17</v>
      </c>
      <c r="I55" s="205">
        <v>15</v>
      </c>
      <c r="J55" s="205">
        <v>15</v>
      </c>
      <c r="K55" s="205">
        <v>15</v>
      </c>
      <c r="L55" s="205">
        <v>15</v>
      </c>
      <c r="M55" s="205">
        <v>15</v>
      </c>
      <c r="N55" s="205">
        <v>15</v>
      </c>
    </row>
    <row r="56" spans="2:13" ht="12.75">
      <c r="B56" s="8"/>
      <c r="C56" s="9"/>
      <c r="D56" s="9"/>
      <c r="E56" s="9"/>
      <c r="F56" s="9"/>
      <c r="G56" s="9"/>
      <c r="H56" s="9"/>
      <c r="I56"/>
      <c r="J56"/>
      <c r="K56"/>
      <c r="L56"/>
      <c r="M56"/>
    </row>
    <row r="57" spans="1:13" s="15" customFormat="1" ht="14.25">
      <c r="A57" s="10"/>
      <c r="B57" s="57"/>
      <c r="C57" s="13"/>
      <c r="D57" s="13"/>
      <c r="E57" s="13"/>
      <c r="F57" s="13"/>
      <c r="G57" s="13"/>
      <c r="H57" s="13"/>
      <c r="I57" s="10"/>
      <c r="J57" s="10"/>
      <c r="K57" s="10"/>
      <c r="L57" s="10"/>
      <c r="M57" s="10"/>
    </row>
    <row r="58" spans="1:13" s="15" customFormat="1" ht="14.25">
      <c r="A58" s="10"/>
      <c r="B58" s="11"/>
      <c r="C58" s="13"/>
      <c r="D58" s="13"/>
      <c r="E58" s="13"/>
      <c r="F58" s="13"/>
      <c r="G58" s="13"/>
      <c r="H58" s="13"/>
      <c r="I58" s="10"/>
      <c r="J58" s="10"/>
      <c r="K58" s="10"/>
      <c r="L58" s="10"/>
      <c r="M58" s="10"/>
    </row>
    <row r="59" spans="2:13" ht="14.25">
      <c r="B59" s="222"/>
      <c r="C59" s="223"/>
      <c r="D59" s="223"/>
      <c r="E59" s="223"/>
      <c r="F59" s="223"/>
      <c r="G59" s="223"/>
      <c r="H59" s="223"/>
      <c r="I59"/>
      <c r="J59"/>
      <c r="K59"/>
      <c r="L59"/>
      <c r="M59"/>
    </row>
    <row r="60" spans="2:13" ht="14.25">
      <c r="B60" s="210"/>
      <c r="I60"/>
      <c r="J60"/>
      <c r="K60"/>
      <c r="L60"/>
      <c r="M60"/>
    </row>
    <row r="61" spans="2:14" ht="12.75">
      <c r="B61" s="193"/>
      <c r="C61" s="213">
        <v>0</v>
      </c>
      <c r="D61" s="213">
        <v>0</v>
      </c>
      <c r="E61" s="213">
        <v>0</v>
      </c>
      <c r="F61" s="213">
        <v>0</v>
      </c>
      <c r="G61" s="213">
        <v>0</v>
      </c>
      <c r="H61" s="213">
        <v>0</v>
      </c>
      <c r="I61" s="213">
        <v>0</v>
      </c>
      <c r="J61" s="213">
        <v>0</v>
      </c>
      <c r="K61" s="213">
        <v>0</v>
      </c>
      <c r="L61" s="213">
        <v>0</v>
      </c>
      <c r="M61" s="213">
        <v>0</v>
      </c>
      <c r="N61" s="213">
        <v>0</v>
      </c>
    </row>
    <row r="62" spans="2:8" ht="12.75">
      <c r="B62" s="212"/>
      <c r="C62" s="212"/>
      <c r="D62" s="212"/>
      <c r="E62" s="212"/>
      <c r="F62" s="212"/>
      <c r="G62" s="212"/>
      <c r="H62" s="212"/>
    </row>
    <row r="66" spans="1:13" s="211" customFormat="1" ht="12.75">
      <c r="A66"/>
      <c r="B66" s="193"/>
      <c r="I66" s="195"/>
      <c r="J66" s="195"/>
      <c r="K66" s="195"/>
      <c r="L66" s="195"/>
      <c r="M66" s="195"/>
    </row>
    <row r="67" spans="1:13" s="211" customFormat="1" ht="12.75">
      <c r="A67"/>
      <c r="B67" s="212"/>
      <c r="I67" s="195"/>
      <c r="J67" s="195"/>
      <c r="K67" s="195"/>
      <c r="L67" s="195"/>
      <c r="M67" s="195"/>
    </row>
    <row r="71" spans="1:13" s="211" customFormat="1" ht="12.75">
      <c r="A71"/>
      <c r="B71" s="193"/>
      <c r="I71" s="195"/>
      <c r="J71" s="195"/>
      <c r="K71" s="195"/>
      <c r="L71" s="195"/>
      <c r="M71" s="195"/>
    </row>
    <row r="72" spans="1:13" s="211" customFormat="1" ht="12.75">
      <c r="A72"/>
      <c r="B72" s="212"/>
      <c r="I72" s="195"/>
      <c r="J72" s="195"/>
      <c r="K72" s="195"/>
      <c r="L72" s="195"/>
      <c r="M72" s="195"/>
    </row>
    <row r="74" spans="1:13" s="211" customFormat="1" ht="12.75">
      <c r="A74"/>
      <c r="B74" s="214"/>
      <c r="I74" s="195"/>
      <c r="J74" s="195"/>
      <c r="K74" s="195"/>
      <c r="L74" s="195"/>
      <c r="M74" s="195"/>
    </row>
    <row r="75" spans="1:13" s="211" customFormat="1" ht="12.75">
      <c r="A75"/>
      <c r="B75" s="214"/>
      <c r="I75" s="195"/>
      <c r="J75" s="195"/>
      <c r="K75" s="195"/>
      <c r="L75" s="195"/>
      <c r="M75" s="195"/>
    </row>
    <row r="76" spans="1:13" s="211" customFormat="1" ht="14.25">
      <c r="A76"/>
      <c r="B76" s="215"/>
      <c r="I76" s="195"/>
      <c r="J76" s="195"/>
      <c r="K76" s="195"/>
      <c r="L76" s="195"/>
      <c r="M76" s="195"/>
    </row>
    <row r="77" spans="1:13" s="211" customFormat="1" ht="12.75">
      <c r="A77"/>
      <c r="B77" s="214"/>
      <c r="I77" s="195"/>
      <c r="J77" s="195"/>
      <c r="K77" s="195"/>
      <c r="L77" s="195"/>
      <c r="M77" s="195"/>
    </row>
    <row r="79" spans="1:13" s="211" customFormat="1" ht="14.25">
      <c r="A79"/>
      <c r="B79" s="210"/>
      <c r="I79" s="195"/>
      <c r="J79" s="195"/>
      <c r="K79" s="195"/>
      <c r="L79" s="195"/>
      <c r="M79" s="195"/>
    </row>
    <row r="82" spans="1:13" s="211" customFormat="1" ht="14.25">
      <c r="A82"/>
      <c r="B82" s="210"/>
      <c r="I82" s="195"/>
      <c r="J82" s="195"/>
      <c r="K82" s="195"/>
      <c r="L82" s="195"/>
      <c r="M82" s="195"/>
    </row>
  </sheetData>
  <sheetProtection/>
  <mergeCells count="1">
    <mergeCell ref="C6:N6"/>
  </mergeCells>
  <conditionalFormatting sqref="C62:F62">
    <cfRule type="cellIs" priority="8" dxfId="0" operator="notEqual" stopIfTrue="1">
      <formula>0</formula>
    </cfRule>
  </conditionalFormatting>
  <conditionalFormatting sqref="C23:N25 C35:N37 C47:N49 C31:N31 C41:N43 C53:N55 C11:N13 C17:N19">
    <cfRule type="cellIs" priority="7" dxfId="2" operator="equal" stopIfTrue="1">
      <formula>0</formula>
    </cfRule>
  </conditionalFormatting>
  <conditionalFormatting sqref="B62 B67 B72">
    <cfRule type="cellIs" priority="6" dxfId="0" operator="notEqual" stopIfTrue="1">
      <formula>0</formula>
    </cfRule>
  </conditionalFormatting>
  <conditionalFormatting sqref="G62">
    <cfRule type="cellIs" priority="5" dxfId="0" operator="notEqual" stopIfTrue="1">
      <formula>0</formula>
    </cfRule>
  </conditionalFormatting>
  <conditionalFormatting sqref="G11:G13 G23:G25 G35:G37 G47:G49 G17:G19 G31 G41:G43 G53:G55">
    <cfRule type="cellIs" priority="4" dxfId="2" operator="equal" stopIfTrue="1">
      <formula>0</formula>
    </cfRule>
  </conditionalFormatting>
  <conditionalFormatting sqref="H62">
    <cfRule type="cellIs" priority="3" dxfId="0" operator="notEqual" stopIfTrue="1">
      <formula>0</formula>
    </cfRule>
  </conditionalFormatting>
  <conditionalFormatting sqref="H11:H13 H23:H25 H35:H37 H47:H49 H17:H19 H31 H41:H43 H53:H55">
    <cfRule type="cellIs" priority="2" dxfId="2" operator="equal" stopIfTrue="1">
      <formula>0</formula>
    </cfRule>
  </conditionalFormatting>
  <conditionalFormatting sqref="I11:N13 I23:N25 I35:N37 I47:N49 I17:N19 I31:N31 I41:N43 I53:N55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scale="3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60" sqref="A60"/>
    </sheetView>
  </sheetViews>
  <sheetFormatPr defaultColWidth="11.421875" defaultRowHeight="12.75"/>
  <cols>
    <col min="1" max="1" width="15.140625" style="0" customWidth="1"/>
    <col min="2" max="2" width="25.8515625" style="195" customWidth="1"/>
    <col min="3" max="3" width="40.57421875" style="211" customWidth="1"/>
    <col min="4" max="4" width="42.00390625" style="211" customWidth="1"/>
    <col min="5" max="5" width="38.57421875" style="211" customWidth="1"/>
    <col min="6" max="16384" width="11.421875" style="195" customWidth="1"/>
  </cols>
  <sheetData>
    <row r="1" spans="1:6" ht="15.75" customHeight="1">
      <c r="A1" s="128"/>
      <c r="B1" s="193"/>
      <c r="C1" s="194"/>
      <c r="D1" s="194"/>
      <c r="E1" s="194"/>
      <c r="F1" s="193"/>
    </row>
    <row r="2" spans="1:6" ht="15.75">
      <c r="A2" s="59"/>
      <c r="B2" s="193"/>
      <c r="C2" s="194"/>
      <c r="D2" s="194"/>
      <c r="E2" s="194"/>
      <c r="F2" s="193"/>
    </row>
    <row r="3" spans="1:6" ht="20.25">
      <c r="A3" s="60"/>
      <c r="B3" s="196" t="s">
        <v>3</v>
      </c>
      <c r="C3" s="198"/>
      <c r="D3" s="198"/>
      <c r="E3" s="198"/>
      <c r="F3" s="193"/>
    </row>
    <row r="4" spans="2:6" ht="15">
      <c r="B4" s="216" t="s">
        <v>57</v>
      </c>
      <c r="C4" s="198"/>
      <c r="D4" s="198"/>
      <c r="E4" s="198"/>
      <c r="F4" s="193"/>
    </row>
    <row r="5" spans="2:6" ht="15.75" thickBot="1">
      <c r="B5" s="193"/>
      <c r="C5" s="5"/>
      <c r="D5" s="6"/>
      <c r="E5" s="6"/>
      <c r="F5" s="193"/>
    </row>
    <row r="6" spans="2:6" ht="30.75" customHeight="1" thickBot="1">
      <c r="B6" s="199"/>
      <c r="C6" s="269" t="s">
        <v>76</v>
      </c>
      <c r="D6" s="270"/>
      <c r="E6" s="271"/>
      <c r="F6" s="193"/>
    </row>
    <row r="7" spans="2:6" ht="15.75" thickBot="1">
      <c r="B7" s="217" t="s">
        <v>5</v>
      </c>
      <c r="C7" s="272" t="s">
        <v>79</v>
      </c>
      <c r="D7" s="273" t="s">
        <v>77</v>
      </c>
      <c r="E7" s="272" t="s">
        <v>78</v>
      </c>
      <c r="F7" s="193"/>
    </row>
    <row r="8" spans="2:6" ht="12.75">
      <c r="B8" s="193"/>
      <c r="C8" s="194"/>
      <c r="D8" s="194"/>
      <c r="E8" s="194"/>
      <c r="F8" s="193"/>
    </row>
    <row r="9" spans="2:6" ht="13.5" thickBot="1">
      <c r="B9" s="197" t="s">
        <v>6</v>
      </c>
      <c r="C9" s="200"/>
      <c r="D9" s="200"/>
      <c r="E9" s="200"/>
      <c r="F9" s="193"/>
    </row>
    <row r="10" spans="2:6" ht="12.75">
      <c r="B10" s="201" t="s">
        <v>7</v>
      </c>
      <c r="C10" s="202"/>
      <c r="D10" s="218"/>
      <c r="E10" s="202"/>
      <c r="F10" s="193"/>
    </row>
    <row r="11" spans="2:6" ht="15">
      <c r="B11" s="203" t="s">
        <v>8</v>
      </c>
      <c r="C11" s="90">
        <v>0.024151282051282055</v>
      </c>
      <c r="D11" s="90">
        <v>0.024685365853658537</v>
      </c>
      <c r="E11" s="90">
        <v>0.02928536585365854</v>
      </c>
      <c r="F11" s="193"/>
    </row>
    <row r="12" spans="2:6" ht="15">
      <c r="B12" s="203" t="s">
        <v>9</v>
      </c>
      <c r="C12" s="90">
        <v>0.025</v>
      </c>
      <c r="D12" s="90">
        <v>0.025</v>
      </c>
      <c r="E12" s="90">
        <v>0.03</v>
      </c>
      <c r="F12" s="193"/>
    </row>
    <row r="13" spans="2:6" ht="15.75" thickBot="1">
      <c r="B13" s="203" t="s">
        <v>10</v>
      </c>
      <c r="C13" s="90">
        <v>0.024</v>
      </c>
      <c r="D13" s="90">
        <v>0.026000000000000002</v>
      </c>
      <c r="E13" s="90">
        <v>0.03</v>
      </c>
      <c r="F13" s="193"/>
    </row>
    <row r="14" spans="2:6" ht="15">
      <c r="B14" s="201" t="s">
        <v>11</v>
      </c>
      <c r="C14" s="100"/>
      <c r="D14" s="100"/>
      <c r="E14" s="100"/>
      <c r="F14" s="193"/>
    </row>
    <row r="15" spans="2:6" ht="15">
      <c r="B15" s="203" t="s">
        <v>12</v>
      </c>
      <c r="C15" s="90">
        <v>0.004698592834975158</v>
      </c>
      <c r="D15" s="90">
        <v>0.0028372135076170915</v>
      </c>
      <c r="E15" s="90">
        <v>0.004275661409396783</v>
      </c>
      <c r="F15" s="193"/>
    </row>
    <row r="16" spans="2:6" ht="15">
      <c r="B16" s="203" t="s">
        <v>13</v>
      </c>
      <c r="C16" s="90">
        <v>0.19454838153098114</v>
      </c>
      <c r="D16" s="90">
        <v>0.11493503983035347</v>
      </c>
      <c r="E16" s="90">
        <v>0.1459999315276656</v>
      </c>
      <c r="F16" s="193"/>
    </row>
    <row r="17" spans="2:6" ht="15">
      <c r="B17" s="203" t="s">
        <v>14</v>
      </c>
      <c r="C17" s="90">
        <v>0.0085</v>
      </c>
      <c r="D17" s="90">
        <v>0.018000000000000002</v>
      </c>
      <c r="E17" s="90">
        <v>0.0137</v>
      </c>
      <c r="F17" s="193"/>
    </row>
    <row r="18" spans="2:6" ht="15.75" thickBot="1">
      <c r="B18" s="204" t="s">
        <v>15</v>
      </c>
      <c r="C18" s="90">
        <v>0.032</v>
      </c>
      <c r="D18" s="90">
        <v>0.0315</v>
      </c>
      <c r="E18" s="90">
        <v>0.035</v>
      </c>
      <c r="F18" s="193"/>
    </row>
    <row r="19" spans="2:6" ht="16.5" thickBot="1">
      <c r="B19" s="207" t="s">
        <v>16</v>
      </c>
      <c r="C19" s="229">
        <v>39</v>
      </c>
      <c r="D19" s="229">
        <v>41</v>
      </c>
      <c r="E19" s="229">
        <v>41</v>
      </c>
      <c r="F19" s="193"/>
    </row>
    <row r="20" spans="2:6" ht="12.75">
      <c r="B20" s="193"/>
      <c r="C20" s="275"/>
      <c r="D20" s="275"/>
      <c r="E20" s="275"/>
      <c r="F20" s="193"/>
    </row>
    <row r="21" spans="2:6" ht="13.5" thickBot="1">
      <c r="B21" s="197" t="s">
        <v>17</v>
      </c>
      <c r="C21" s="276"/>
      <c r="D21" s="276"/>
      <c r="E21" s="276"/>
      <c r="F21" s="274"/>
    </row>
    <row r="22" spans="2:6" ht="12.75">
      <c r="B22" s="201" t="s">
        <v>7</v>
      </c>
      <c r="C22" s="277"/>
      <c r="D22" s="277"/>
      <c r="E22" s="277"/>
      <c r="F22" s="193"/>
    </row>
    <row r="23" spans="2:6" ht="15">
      <c r="B23" s="203" t="s">
        <v>8</v>
      </c>
      <c r="C23" s="90">
        <v>0.024575</v>
      </c>
      <c r="D23" s="90">
        <v>0.02523846153846154</v>
      </c>
      <c r="E23" s="90">
        <v>0.029861538461538464</v>
      </c>
      <c r="F23" s="193"/>
    </row>
    <row r="24" spans="2:6" ht="15">
      <c r="B24" s="203" t="s">
        <v>9</v>
      </c>
      <c r="C24" s="90">
        <v>0.027000000000000003</v>
      </c>
      <c r="D24" s="90">
        <v>0.026000000000000002</v>
      </c>
      <c r="E24" s="90">
        <v>0.03</v>
      </c>
      <c r="F24" s="193"/>
    </row>
    <row r="25" spans="2:6" ht="15.75" thickBot="1">
      <c r="B25" s="203" t="s">
        <v>10</v>
      </c>
      <c r="C25" s="90">
        <v>0.027000000000000003</v>
      </c>
      <c r="D25" s="90">
        <v>0.026000000000000002</v>
      </c>
      <c r="E25" s="90">
        <v>0.03</v>
      </c>
      <c r="F25" s="193"/>
    </row>
    <row r="26" spans="2:6" ht="15">
      <c r="B26" s="201" t="s">
        <v>11</v>
      </c>
      <c r="C26" s="221"/>
      <c r="D26" s="221"/>
      <c r="E26" s="221"/>
      <c r="F26" s="193"/>
    </row>
    <row r="27" spans="2:6" ht="15">
      <c r="B27" s="203" t="s">
        <v>12</v>
      </c>
      <c r="C27" s="90">
        <v>0.0064726171466627565</v>
      </c>
      <c r="D27" s="90">
        <v>0.0029341490707240443</v>
      </c>
      <c r="E27" s="90">
        <v>0.005328310936487983</v>
      </c>
      <c r="F27" s="206"/>
    </row>
    <row r="28" spans="2:6" ht="15">
      <c r="B28" s="203" t="s">
        <v>13</v>
      </c>
      <c r="C28" s="90">
        <v>0.26338218297712135</v>
      </c>
      <c r="D28" s="90">
        <v>0.11625704943435713</v>
      </c>
      <c r="E28" s="90">
        <v>0.17843390565261147</v>
      </c>
      <c r="F28" s="193"/>
    </row>
    <row r="29" spans="2:6" ht="15">
      <c r="B29" s="203" t="s">
        <v>14</v>
      </c>
      <c r="C29" s="90">
        <v>0.0085</v>
      </c>
      <c r="D29" s="90">
        <v>0.02</v>
      </c>
      <c r="E29" s="90">
        <v>0.0137</v>
      </c>
      <c r="F29" s="193"/>
    </row>
    <row r="30" spans="2:6" ht="15.75" thickBot="1">
      <c r="B30" s="204" t="s">
        <v>15</v>
      </c>
      <c r="C30" s="90">
        <v>0.032</v>
      </c>
      <c r="D30" s="90">
        <v>0.0315</v>
      </c>
      <c r="E30" s="90">
        <v>0.035</v>
      </c>
      <c r="F30" s="193"/>
    </row>
    <row r="31" spans="2:6" ht="16.5" thickBot="1">
      <c r="B31" s="207" t="s">
        <v>16</v>
      </c>
      <c r="C31" s="229">
        <v>12</v>
      </c>
      <c r="D31" s="229">
        <v>13</v>
      </c>
      <c r="E31" s="229">
        <v>13</v>
      </c>
      <c r="F31" s="193"/>
    </row>
    <row r="32" spans="2:6" ht="12.75">
      <c r="B32" s="193"/>
      <c r="C32" s="278"/>
      <c r="D32" s="278"/>
      <c r="E32" s="278"/>
      <c r="F32" s="193"/>
    </row>
    <row r="33" spans="2:6" ht="13.5" thickBot="1">
      <c r="B33" s="197" t="s">
        <v>18</v>
      </c>
      <c r="C33" s="276"/>
      <c r="D33" s="276"/>
      <c r="E33" s="276"/>
      <c r="F33" s="274"/>
    </row>
    <row r="34" spans="2:6" ht="12.75">
      <c r="B34" s="201" t="s">
        <v>7</v>
      </c>
      <c r="C34" s="277"/>
      <c r="D34" s="277"/>
      <c r="E34" s="277"/>
      <c r="F34" s="193"/>
    </row>
    <row r="35" spans="2:6" ht="15">
      <c r="B35" s="203" t="s">
        <v>8</v>
      </c>
      <c r="C35" s="90">
        <v>0.02391666666666667</v>
      </c>
      <c r="D35" s="90">
        <v>0.02366666666666667</v>
      </c>
      <c r="E35" s="90">
        <v>0.028958333333333336</v>
      </c>
      <c r="F35" s="193"/>
    </row>
    <row r="36" spans="2:6" ht="15">
      <c r="B36" s="203" t="s">
        <v>9</v>
      </c>
      <c r="C36" s="90">
        <v>0.024</v>
      </c>
      <c r="D36" s="90">
        <v>0.0235</v>
      </c>
      <c r="E36" s="90">
        <v>0.03</v>
      </c>
      <c r="F36" s="193"/>
    </row>
    <row r="37" spans="2:6" ht="15.75" thickBot="1">
      <c r="B37" s="203" t="s">
        <v>10</v>
      </c>
      <c r="C37" s="90">
        <v>0.02</v>
      </c>
      <c r="D37" s="90">
        <v>0.02</v>
      </c>
      <c r="E37" s="90">
        <v>0.03</v>
      </c>
      <c r="F37" s="193"/>
    </row>
    <row r="38" spans="2:6" ht="15">
      <c r="B38" s="201" t="s">
        <v>11</v>
      </c>
      <c r="C38" s="100"/>
      <c r="D38" s="100"/>
      <c r="E38" s="100"/>
      <c r="F38" s="193"/>
    </row>
    <row r="39" spans="2:6" ht="15">
      <c r="B39" s="203" t="s">
        <v>12</v>
      </c>
      <c r="C39" s="90">
        <v>0.0031466673086799554</v>
      </c>
      <c r="D39" s="90">
        <v>0.0029644356609443883</v>
      </c>
      <c r="E39" s="90">
        <v>0.002649685515930773</v>
      </c>
      <c r="F39" s="193"/>
    </row>
    <row r="40" spans="2:6" ht="15">
      <c r="B40" s="203" t="s">
        <v>13</v>
      </c>
      <c r="C40" s="90">
        <v>0.13156797109463228</v>
      </c>
      <c r="D40" s="90">
        <v>0.1252578448286361</v>
      </c>
      <c r="E40" s="90">
        <v>0.0914999314853792</v>
      </c>
      <c r="F40" s="193"/>
    </row>
    <row r="41" spans="2:6" ht="15">
      <c r="B41" s="203" t="s">
        <v>14</v>
      </c>
      <c r="C41" s="90">
        <v>0.019</v>
      </c>
      <c r="D41" s="90">
        <v>0.02</v>
      </c>
      <c r="E41" s="90">
        <v>0.025</v>
      </c>
      <c r="F41" s="193"/>
    </row>
    <row r="42" spans="2:6" ht="15.75" thickBot="1">
      <c r="B42" s="204" t="s">
        <v>15</v>
      </c>
      <c r="C42" s="90">
        <v>0.028999999999999998</v>
      </c>
      <c r="D42" s="90">
        <v>0.027999999999999997</v>
      </c>
      <c r="E42" s="90">
        <v>0.032</v>
      </c>
      <c r="F42" s="193"/>
    </row>
    <row r="43" spans="2:6" ht="16.5" thickBot="1">
      <c r="B43" s="207" t="s">
        <v>16</v>
      </c>
      <c r="C43" s="229">
        <v>12</v>
      </c>
      <c r="D43" s="229">
        <v>12</v>
      </c>
      <c r="E43" s="229">
        <v>12</v>
      </c>
      <c r="F43" s="193"/>
    </row>
    <row r="44" spans="2:6" ht="15.75">
      <c r="B44" s="208"/>
      <c r="C44" s="279"/>
      <c r="D44" s="279"/>
      <c r="E44" s="279"/>
      <c r="F44" s="193"/>
    </row>
    <row r="45" spans="2:6" ht="13.5" thickBot="1">
      <c r="B45" s="197" t="s">
        <v>19</v>
      </c>
      <c r="C45" s="276"/>
      <c r="D45" s="276"/>
      <c r="E45" s="276"/>
      <c r="F45" s="274"/>
    </row>
    <row r="46" spans="2:6" ht="12.75">
      <c r="B46" s="201" t="s">
        <v>7</v>
      </c>
      <c r="C46" s="277"/>
      <c r="D46" s="277"/>
      <c r="E46" s="277"/>
      <c r="F46" s="193"/>
    </row>
    <row r="47" spans="2:6" ht="15">
      <c r="B47" s="203" t="s">
        <v>8</v>
      </c>
      <c r="C47" s="90">
        <v>0.024</v>
      </c>
      <c r="D47" s="90">
        <v>0.025</v>
      </c>
      <c r="E47" s="90">
        <v>0.029062499999999998</v>
      </c>
      <c r="F47" s="193"/>
    </row>
    <row r="48" spans="2:6" ht="15">
      <c r="B48" s="203" t="s">
        <v>9</v>
      </c>
      <c r="C48" s="90">
        <v>0.024</v>
      </c>
      <c r="D48" s="90">
        <v>0.025500000000000002</v>
      </c>
      <c r="E48" s="90">
        <v>0.03</v>
      </c>
      <c r="F48" s="193"/>
    </row>
    <row r="49" spans="2:6" ht="15.75" thickBot="1">
      <c r="B49" s="203" t="s">
        <v>10</v>
      </c>
      <c r="C49" s="90">
        <v>0.024</v>
      </c>
      <c r="D49" s="90">
        <v>0.025</v>
      </c>
      <c r="E49" s="90">
        <v>0.03</v>
      </c>
      <c r="F49" s="193"/>
    </row>
    <row r="50" spans="2:7" ht="15">
      <c r="B50" s="201" t="s">
        <v>11</v>
      </c>
      <c r="C50" s="100"/>
      <c r="D50" s="100"/>
      <c r="E50" s="100"/>
      <c r="F50"/>
      <c r="G50"/>
    </row>
    <row r="51" spans="2:7" ht="15">
      <c r="B51" s="203" t="s">
        <v>12</v>
      </c>
      <c r="C51" s="90">
        <v>0.0043588989435406735</v>
      </c>
      <c r="D51" s="90">
        <v>0.002633122354417533</v>
      </c>
      <c r="E51" s="90">
        <v>0.004523549491273418</v>
      </c>
      <c r="F51"/>
      <c r="G51"/>
    </row>
    <row r="52" spans="2:7" ht="15">
      <c r="B52" s="203" t="s">
        <v>13</v>
      </c>
      <c r="C52" s="90">
        <v>0.18162078931419473</v>
      </c>
      <c r="D52" s="90">
        <v>0.10532489417670131</v>
      </c>
      <c r="E52" s="90">
        <v>0.15564901475349396</v>
      </c>
      <c r="F52"/>
      <c r="G52"/>
    </row>
    <row r="53" spans="2:7" ht="15">
      <c r="B53" s="203" t="s">
        <v>14</v>
      </c>
      <c r="C53" s="90">
        <v>0.013999999999999999</v>
      </c>
      <c r="D53" s="90">
        <v>0.018000000000000002</v>
      </c>
      <c r="E53" s="90">
        <v>0.015</v>
      </c>
      <c r="F53"/>
      <c r="G53"/>
    </row>
    <row r="54" spans="2:7" ht="15.75" thickBot="1">
      <c r="B54" s="204" t="s">
        <v>15</v>
      </c>
      <c r="C54" s="90">
        <v>0.03</v>
      </c>
      <c r="D54" s="90">
        <v>0.027999999999999997</v>
      </c>
      <c r="E54" s="90">
        <v>0.034</v>
      </c>
      <c r="F54"/>
      <c r="G54"/>
    </row>
    <row r="55" spans="2:7" ht="17.25" customHeight="1" thickBot="1">
      <c r="B55" s="207" t="s">
        <v>16</v>
      </c>
      <c r="C55" s="229">
        <v>15</v>
      </c>
      <c r="D55" s="229">
        <v>16</v>
      </c>
      <c r="E55" s="229">
        <v>16</v>
      </c>
      <c r="F55"/>
      <c r="G55"/>
    </row>
    <row r="56" spans="2:7" ht="12.75">
      <c r="B56" s="8"/>
      <c r="C56" s="9"/>
      <c r="D56" s="9"/>
      <c r="E56" s="9"/>
      <c r="F56"/>
      <c r="G56"/>
    </row>
    <row r="57" spans="1:9" s="15" customFormat="1" ht="12.75">
      <c r="A57"/>
      <c r="B57" s="193"/>
      <c r="C57" s="211"/>
      <c r="D57" s="211"/>
      <c r="E57" s="211"/>
      <c r="F57" s="195"/>
      <c r="G57" s="195"/>
      <c r="H57" s="211"/>
      <c r="I57" s="211"/>
    </row>
    <row r="58" spans="1:9" s="15" customFormat="1" ht="12.75">
      <c r="A58"/>
      <c r="B58" s="212"/>
      <c r="C58" s="211"/>
      <c r="D58" s="211"/>
      <c r="E58" s="211"/>
      <c r="F58" s="195"/>
      <c r="G58" s="195"/>
      <c r="H58" s="211"/>
      <c r="I58" s="211"/>
    </row>
    <row r="60" ht="12.75"/>
    <row r="61" ht="12.75"/>
    <row r="62" spans="2:9" ht="12.75">
      <c r="B62" s="193"/>
      <c r="H62" s="211"/>
      <c r="I62" s="211"/>
    </row>
    <row r="63" spans="2:9" ht="12.75">
      <c r="B63" s="212"/>
      <c r="H63" s="211"/>
      <c r="I63" s="211"/>
    </row>
    <row r="65" spans="2:9" ht="12.75">
      <c r="B65" s="214"/>
      <c r="H65" s="211"/>
      <c r="I65" s="211"/>
    </row>
    <row r="66" spans="1:7" s="211" customFormat="1" ht="12.75">
      <c r="A66"/>
      <c r="B66" s="214"/>
      <c r="F66" s="195"/>
      <c r="G66" s="195"/>
    </row>
    <row r="67" spans="1:7" s="211" customFormat="1" ht="14.25">
      <c r="A67"/>
      <c r="B67" s="215"/>
      <c r="F67" s="195"/>
      <c r="G67" s="195"/>
    </row>
    <row r="71" spans="1:7" s="211" customFormat="1" ht="12.75">
      <c r="A71"/>
      <c r="B71" s="193"/>
      <c r="F71" s="195"/>
      <c r="G71" s="195"/>
    </row>
    <row r="72" spans="1:7" s="211" customFormat="1" ht="12.75">
      <c r="A72"/>
      <c r="B72" s="212"/>
      <c r="F72" s="195"/>
      <c r="G72" s="195"/>
    </row>
    <row r="74" spans="1:7" s="211" customFormat="1" ht="12.75">
      <c r="A74"/>
      <c r="B74" s="214"/>
      <c r="F74" s="195"/>
      <c r="G74" s="195"/>
    </row>
    <row r="75" spans="1:7" s="211" customFormat="1" ht="12.75">
      <c r="A75"/>
      <c r="B75" s="214"/>
      <c r="F75" s="195"/>
      <c r="G75" s="195"/>
    </row>
    <row r="76" spans="1:7" s="211" customFormat="1" ht="14.25">
      <c r="A76"/>
      <c r="B76" s="215"/>
      <c r="F76" s="195"/>
      <c r="G76" s="195"/>
    </row>
    <row r="77" spans="1:7" s="211" customFormat="1" ht="12.75">
      <c r="A77"/>
      <c r="B77" s="214"/>
      <c r="F77" s="195"/>
      <c r="G77" s="195"/>
    </row>
    <row r="79" spans="1:7" s="211" customFormat="1" ht="14.25">
      <c r="A79"/>
      <c r="B79" s="210"/>
      <c r="F79" s="195"/>
      <c r="G79" s="195"/>
    </row>
    <row r="82" spans="1:7" s="211" customFormat="1" ht="14.25">
      <c r="A82"/>
      <c r="B82" s="210"/>
      <c r="F82" s="195"/>
      <c r="G82" s="195"/>
    </row>
  </sheetData>
  <sheetProtection/>
  <mergeCells count="1">
    <mergeCell ref="C6:E6"/>
  </mergeCells>
  <conditionalFormatting sqref="C62:E62">
    <cfRule type="cellIs" priority="5" dxfId="0" operator="notEqual" stopIfTrue="1">
      <formula>0</formula>
    </cfRule>
  </conditionalFormatting>
  <conditionalFormatting sqref="C19:E19 C31:E31 C43:E43 C55:E55">
    <cfRule type="cellIs" priority="4" dxfId="2" operator="equal" stopIfTrue="1">
      <formula>0</formula>
    </cfRule>
  </conditionalFormatting>
  <conditionalFormatting sqref="B62 B67 B72">
    <cfRule type="cellIs" priority="3" dxfId="0" operator="notEqual" stopIfTrue="1">
      <formula>0</formula>
    </cfRule>
  </conditionalFormatting>
  <conditionalFormatting sqref="C51:E54 C47:E49 C39:E42 C35:E37 C27:E30 C23:E25 C15:E18 C11:E13">
    <cfRule type="cellIs" priority="2" dxfId="2" operator="equal" stopIfTrue="1">
      <formula>0</formula>
    </cfRule>
  </conditionalFormatting>
  <conditionalFormatting sqref="B58 B63">
    <cfRule type="cellIs" priority="1" dxfId="0" operator="not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4:P52"/>
  <sheetViews>
    <sheetView zoomScalePageLayoutView="0" workbookViewId="0" topLeftCell="A31">
      <selection activeCell="I17" sqref="I17"/>
    </sheetView>
  </sheetViews>
  <sheetFormatPr defaultColWidth="11.421875" defaultRowHeight="12.75"/>
  <cols>
    <col min="1" max="1" width="5.7109375" style="5" customWidth="1"/>
    <col min="2" max="2" width="3.00390625" style="5" customWidth="1"/>
    <col min="3" max="3" width="37.140625" style="5" customWidth="1"/>
    <col min="4" max="4" width="13.8515625" style="5" customWidth="1"/>
    <col min="5" max="5" width="16.00390625" style="5" customWidth="1"/>
    <col min="6" max="6" width="15.00390625" style="5" customWidth="1"/>
    <col min="7" max="7" width="19.8515625" style="5" customWidth="1"/>
    <col min="8" max="8" width="13.28125" style="5" customWidth="1"/>
    <col min="9" max="9" width="14.7109375" style="5" customWidth="1"/>
    <col min="10" max="10" width="15.00390625" style="5" customWidth="1"/>
    <col min="11" max="11" width="14.57421875" style="5" customWidth="1"/>
    <col min="12" max="12" width="15.140625" style="5" customWidth="1"/>
    <col min="13" max="13" width="13.00390625" style="5" customWidth="1"/>
    <col min="14" max="14" width="14.140625" style="5" customWidth="1"/>
    <col min="15" max="15" width="15.140625" style="5" customWidth="1"/>
    <col min="16" max="16384" width="11.421875" style="5" customWidth="1"/>
  </cols>
  <sheetData>
    <row r="4" spans="3:7" ht="18.75">
      <c r="C4" s="17" t="s">
        <v>38</v>
      </c>
      <c r="D4" s="17"/>
      <c r="E4" s="17"/>
      <c r="F4" s="17"/>
      <c r="G4" s="17"/>
    </row>
    <row r="5" ht="13.5" thickBot="1"/>
    <row r="6" spans="3:7" ht="25.5" customHeight="1" thickBot="1">
      <c r="C6" s="83" t="s">
        <v>39</v>
      </c>
      <c r="D6" s="84" t="s">
        <v>40</v>
      </c>
      <c r="E6" s="84" t="s">
        <v>41</v>
      </c>
      <c r="F6" s="84" t="s">
        <v>42</v>
      </c>
      <c r="G6" s="84" t="s">
        <v>43</v>
      </c>
    </row>
    <row r="7" spans="3:7" ht="13.5" thickBot="1">
      <c r="C7" s="19" t="s">
        <v>70</v>
      </c>
      <c r="D7" s="103">
        <v>0.003241860465116279</v>
      </c>
      <c r="E7" s="104">
        <v>0.001</v>
      </c>
      <c r="F7" s="103">
        <v>0.005699999999999999</v>
      </c>
      <c r="G7" s="20">
        <v>43</v>
      </c>
    </row>
    <row r="8" spans="3:7" ht="13.5" thickBot="1">
      <c r="C8" s="21" t="s">
        <v>53</v>
      </c>
      <c r="D8" s="103">
        <v>0.06534047619047618</v>
      </c>
      <c r="E8" s="104">
        <v>0.0521</v>
      </c>
      <c r="F8" s="103">
        <v>0.0795</v>
      </c>
      <c r="G8" s="20">
        <v>42</v>
      </c>
    </row>
    <row r="9" spans="3:7" ht="13.5" thickBot="1">
      <c r="C9" s="56" t="s">
        <v>71</v>
      </c>
      <c r="D9" s="103">
        <v>0.046073170731707316</v>
      </c>
      <c r="E9" s="104">
        <v>0.0304</v>
      </c>
      <c r="F9" s="103">
        <v>0.08689999999999999</v>
      </c>
      <c r="G9" s="20">
        <v>41</v>
      </c>
    </row>
    <row r="10" spans="3:15" s="58" customFormat="1" ht="13.5" thickBot="1">
      <c r="C10" s="21" t="s">
        <v>54</v>
      </c>
      <c r="D10" s="105">
        <v>0.042355</v>
      </c>
      <c r="E10" s="106">
        <v>0.0316</v>
      </c>
      <c r="F10" s="105">
        <v>0.059000000000000004</v>
      </c>
      <c r="G10" s="22">
        <v>40</v>
      </c>
      <c r="H10" s="5"/>
      <c r="I10" s="5"/>
      <c r="J10" s="5"/>
      <c r="K10" s="5"/>
      <c r="L10" s="5"/>
      <c r="M10" s="5"/>
      <c r="N10" s="5"/>
      <c r="O10" s="5"/>
    </row>
    <row r="11" spans="3:15" s="58" customFormat="1" ht="13.5" thickBot="1">
      <c r="C11" s="21" t="s">
        <v>72</v>
      </c>
      <c r="D11" s="105">
        <v>0.036828571428571426</v>
      </c>
      <c r="E11" s="106">
        <v>0.0218</v>
      </c>
      <c r="F11" s="105">
        <v>0.055</v>
      </c>
      <c r="G11" s="22">
        <v>35</v>
      </c>
      <c r="H11" s="5"/>
      <c r="I11" s="5"/>
      <c r="J11" s="5"/>
      <c r="K11" s="5"/>
      <c r="L11" s="5"/>
      <c r="M11" s="5"/>
      <c r="N11" s="5"/>
      <c r="O11" s="5"/>
    </row>
    <row r="13" spans="3:7" ht="18.75">
      <c r="C13" s="17" t="s">
        <v>44</v>
      </c>
      <c r="D13" s="17"/>
      <c r="E13" s="17"/>
      <c r="F13" s="17"/>
      <c r="G13" s="17"/>
    </row>
    <row r="14" ht="13.5" thickBot="1"/>
    <row r="15" spans="3:7" ht="27" customHeight="1" thickBot="1">
      <c r="C15" s="83" t="s">
        <v>39</v>
      </c>
      <c r="D15" s="84" t="s">
        <v>40</v>
      </c>
      <c r="E15" s="84" t="s">
        <v>41</v>
      </c>
      <c r="F15" s="84" t="s">
        <v>42</v>
      </c>
      <c r="G15" s="84" t="s">
        <v>43</v>
      </c>
    </row>
    <row r="16" spans="3:9" ht="13.5" thickBot="1">
      <c r="C16" s="19" t="s">
        <v>70</v>
      </c>
      <c r="D16" s="105">
        <v>0.002826315789473684</v>
      </c>
      <c r="E16" s="106">
        <v>0.0009</v>
      </c>
      <c r="F16" s="105">
        <v>0.0049</v>
      </c>
      <c r="G16" s="22">
        <v>38</v>
      </c>
      <c r="I16" s="7"/>
    </row>
    <row r="17" spans="3:7" ht="13.5" thickBot="1">
      <c r="C17" s="21" t="s">
        <v>53</v>
      </c>
      <c r="D17" s="105">
        <v>0.05407027027027027</v>
      </c>
      <c r="E17" s="106">
        <v>0.0313</v>
      </c>
      <c r="F17" s="105">
        <v>0.0718</v>
      </c>
      <c r="G17" s="22">
        <v>37</v>
      </c>
    </row>
    <row r="18" spans="3:7" ht="13.5" thickBot="1">
      <c r="C18" s="56" t="s">
        <v>71</v>
      </c>
      <c r="D18" s="105">
        <v>0.04282702702702703</v>
      </c>
      <c r="E18" s="106">
        <v>0.0226</v>
      </c>
      <c r="F18" s="105">
        <v>0.0634</v>
      </c>
      <c r="G18" s="22">
        <v>37</v>
      </c>
    </row>
    <row r="19" spans="3:7" ht="13.5" thickBot="1">
      <c r="C19" s="21" t="s">
        <v>54</v>
      </c>
      <c r="D19" s="105">
        <v>0.039944117647058824</v>
      </c>
      <c r="E19" s="106">
        <v>0.0231</v>
      </c>
      <c r="F19" s="105">
        <v>0.0587</v>
      </c>
      <c r="G19" s="22">
        <v>34</v>
      </c>
    </row>
    <row r="20" spans="3:7" ht="13.5" thickBot="1">
      <c r="C20" s="21" t="s">
        <v>72</v>
      </c>
      <c r="D20" s="105">
        <v>0.03465806451612903</v>
      </c>
      <c r="E20" s="106">
        <v>0.014499999999999999</v>
      </c>
      <c r="F20" s="105">
        <v>0.0572</v>
      </c>
      <c r="G20" s="22">
        <v>31</v>
      </c>
    </row>
    <row r="21" spans="3:7" ht="12.75">
      <c r="C21" s="29"/>
      <c r="D21" s="30"/>
      <c r="E21" s="30"/>
      <c r="F21" s="30"/>
      <c r="G21" s="31"/>
    </row>
    <row r="22" spans="3:7" ht="18.75">
      <c r="C22" s="17" t="s">
        <v>45</v>
      </c>
      <c r="D22" s="17"/>
      <c r="E22" s="17"/>
      <c r="F22" s="17"/>
      <c r="G22" s="17"/>
    </row>
    <row r="23" spans="3:7" ht="19.5" thickBot="1">
      <c r="C23" s="17"/>
      <c r="D23" s="17"/>
      <c r="E23" s="17"/>
      <c r="F23" s="17"/>
      <c r="G23" s="17"/>
    </row>
    <row r="24" spans="3:7" ht="26.25" customHeight="1" thickBot="1">
      <c r="C24" s="85" t="s">
        <v>39</v>
      </c>
      <c r="D24" s="84" t="s">
        <v>40</v>
      </c>
      <c r="E24" s="84" t="s">
        <v>41</v>
      </c>
      <c r="F24" s="84" t="s">
        <v>42</v>
      </c>
      <c r="G24" s="84" t="s">
        <v>43</v>
      </c>
    </row>
    <row r="25" spans="3:7" ht="13.5" thickBot="1">
      <c r="C25" s="24" t="s">
        <v>73</v>
      </c>
      <c r="D25" s="25">
        <v>2980.175</v>
      </c>
      <c r="E25" s="26">
        <v>2870</v>
      </c>
      <c r="F25" s="25">
        <v>3120</v>
      </c>
      <c r="G25" s="22">
        <v>40</v>
      </c>
    </row>
    <row r="26" spans="3:7" ht="13.5" thickBot="1">
      <c r="C26" s="24" t="s">
        <v>55</v>
      </c>
      <c r="D26" s="25">
        <v>3022.8</v>
      </c>
      <c r="E26" s="26">
        <v>2466</v>
      </c>
      <c r="F26" s="25">
        <v>3700</v>
      </c>
      <c r="G26" s="22">
        <v>40</v>
      </c>
    </row>
    <row r="27" spans="3:7" ht="13.5" thickBot="1">
      <c r="C27" s="24" t="s">
        <v>74</v>
      </c>
      <c r="D27" s="25">
        <v>2972.324324324324</v>
      </c>
      <c r="E27" s="26">
        <v>2380</v>
      </c>
      <c r="F27" s="25">
        <v>3700</v>
      </c>
      <c r="G27" s="22">
        <v>37</v>
      </c>
    </row>
    <row r="28" spans="3:7" ht="13.5" thickBot="1">
      <c r="C28" s="21" t="s">
        <v>56</v>
      </c>
      <c r="D28" s="25">
        <v>2945.824324324324</v>
      </c>
      <c r="E28" s="26">
        <v>2280</v>
      </c>
      <c r="F28" s="25">
        <v>3900</v>
      </c>
      <c r="G28" s="22">
        <v>37</v>
      </c>
    </row>
    <row r="29" spans="3:7" ht="13.5" thickBot="1">
      <c r="C29" s="21" t="s">
        <v>75</v>
      </c>
      <c r="D29" s="25">
        <v>2921.0588235294117</v>
      </c>
      <c r="E29" s="26">
        <v>2500</v>
      </c>
      <c r="F29" s="25">
        <v>3900</v>
      </c>
      <c r="G29" s="22">
        <v>34</v>
      </c>
    </row>
    <row r="30" spans="3:8" ht="12.75">
      <c r="C30" s="16"/>
      <c r="D30" s="16"/>
      <c r="E30" s="16"/>
      <c r="F30" s="16"/>
      <c r="G30" s="16"/>
      <c r="H30" s="16"/>
    </row>
    <row r="31" spans="3:8" ht="18.75">
      <c r="C31" s="247" t="s">
        <v>37</v>
      </c>
      <c r="D31" s="247"/>
      <c r="E31" s="247"/>
      <c r="F31" s="247"/>
      <c r="G31" s="247"/>
      <c r="H31" s="247"/>
    </row>
    <row r="32" spans="3:8" ht="13.5" thickBot="1">
      <c r="C32" s="29"/>
      <c r="D32" s="30"/>
      <c r="E32" s="30"/>
      <c r="F32" s="30"/>
      <c r="G32" s="31"/>
      <c r="H32" s="16"/>
    </row>
    <row r="33" spans="3:15" ht="27" customHeight="1" thickBot="1">
      <c r="C33" s="85" t="s">
        <v>39</v>
      </c>
      <c r="D33" s="86">
        <v>42582</v>
      </c>
      <c r="E33" s="86">
        <v>42613</v>
      </c>
      <c r="F33" s="86">
        <v>42643</v>
      </c>
      <c r="G33" s="86">
        <v>42674</v>
      </c>
      <c r="H33" s="86">
        <v>42704</v>
      </c>
      <c r="I33" s="86">
        <v>42735</v>
      </c>
      <c r="J33" s="86">
        <v>42766</v>
      </c>
      <c r="K33" s="86">
        <v>42794</v>
      </c>
      <c r="L33" s="86">
        <v>42825</v>
      </c>
      <c r="M33" s="86">
        <v>42855</v>
      </c>
      <c r="N33" s="86">
        <v>42886</v>
      </c>
      <c r="O33" s="86">
        <v>42916</v>
      </c>
    </row>
    <row r="34" spans="3:16" ht="13.5" thickBot="1">
      <c r="C34" s="23" t="s">
        <v>40</v>
      </c>
      <c r="D34" s="107">
        <v>0.07668604651162791</v>
      </c>
      <c r="E34" s="107">
        <v>0.07726190476190477</v>
      </c>
      <c r="F34" s="107">
        <v>0.07738095238095238</v>
      </c>
      <c r="G34" s="107">
        <v>0.07696428571428571</v>
      </c>
      <c r="H34" s="107">
        <v>0.07660714285714285</v>
      </c>
      <c r="I34" s="107">
        <v>0.07571428571428572</v>
      </c>
      <c r="J34" s="107">
        <v>0.0735625</v>
      </c>
      <c r="K34" s="107">
        <v>0.07148750000000001</v>
      </c>
      <c r="L34" s="107">
        <v>0.06975</v>
      </c>
      <c r="M34" s="107">
        <v>0.06737179487179487</v>
      </c>
      <c r="N34" s="107">
        <v>0.06544871794871795</v>
      </c>
      <c r="O34" s="107">
        <v>0.06384615384615386</v>
      </c>
      <c r="P34" s="30"/>
    </row>
    <row r="35" spans="3:16" ht="13.5" thickBot="1">
      <c r="C35" s="23" t="s">
        <v>41</v>
      </c>
      <c r="D35" s="105">
        <v>0.07</v>
      </c>
      <c r="E35" s="105">
        <v>0.075</v>
      </c>
      <c r="F35" s="105">
        <v>0.075</v>
      </c>
      <c r="G35" s="105">
        <v>0.0725</v>
      </c>
      <c r="H35" s="105">
        <v>0.07</v>
      </c>
      <c r="I35" s="105">
        <v>0.0675</v>
      </c>
      <c r="J35" s="105">
        <v>0.0625</v>
      </c>
      <c r="K35" s="105">
        <v>0.0575</v>
      </c>
      <c r="L35" s="105">
        <v>0.055</v>
      </c>
      <c r="M35" s="105">
        <v>0.05</v>
      </c>
      <c r="N35" s="105">
        <v>0.045</v>
      </c>
      <c r="O35" s="105">
        <v>0.045</v>
      </c>
      <c r="P35" s="30"/>
    </row>
    <row r="36" spans="3:15" ht="13.5" thickBot="1">
      <c r="C36" s="23" t="s">
        <v>42</v>
      </c>
      <c r="D36" s="105">
        <v>0.08</v>
      </c>
      <c r="E36" s="105">
        <v>0.08</v>
      </c>
      <c r="F36" s="105">
        <v>0.0825</v>
      </c>
      <c r="G36" s="105">
        <v>0.0825</v>
      </c>
      <c r="H36" s="105">
        <v>0.0825</v>
      </c>
      <c r="I36" s="105">
        <v>0.0825</v>
      </c>
      <c r="J36" s="105">
        <v>0.0825</v>
      </c>
      <c r="K36" s="105">
        <v>0.0825</v>
      </c>
      <c r="L36" s="105">
        <v>0.0825</v>
      </c>
      <c r="M36" s="105">
        <v>0.08</v>
      </c>
      <c r="N36" s="105">
        <v>0.0775</v>
      </c>
      <c r="O36" s="105">
        <v>0.0775</v>
      </c>
    </row>
    <row r="37" spans="3:8" ht="18.75">
      <c r="C37" s="27"/>
      <c r="D37" s="27"/>
      <c r="E37" s="27"/>
      <c r="F37" s="27"/>
      <c r="G37" s="27"/>
      <c r="H37" s="16"/>
    </row>
    <row r="38" spans="3:15" ht="18.75">
      <c r="C38" s="247" t="s">
        <v>46</v>
      </c>
      <c r="D38" s="247"/>
      <c r="E38" s="247"/>
      <c r="F38" s="247"/>
      <c r="G38" s="247"/>
      <c r="H38" s="247"/>
      <c r="I38" s="32"/>
      <c r="J38" s="32"/>
      <c r="K38" s="32"/>
      <c r="L38" s="32"/>
      <c r="M38" s="32"/>
      <c r="N38" s="32"/>
      <c r="O38" s="32"/>
    </row>
    <row r="39" spans="3:15" ht="19.5" thickBot="1">
      <c r="C39" s="28"/>
      <c r="D39" s="28"/>
      <c r="E39" s="28"/>
      <c r="F39" s="28"/>
      <c r="G39" s="28"/>
      <c r="H39" s="28"/>
      <c r="I39" s="32"/>
      <c r="J39" s="32"/>
      <c r="K39" s="32"/>
      <c r="L39" s="32"/>
      <c r="M39" s="32"/>
      <c r="N39" s="32"/>
      <c r="O39" s="32"/>
    </row>
    <row r="40" spans="3:4" ht="26.25" customHeight="1" thickBot="1">
      <c r="C40" s="87" t="s">
        <v>39</v>
      </c>
      <c r="D40" s="86" t="s">
        <v>40</v>
      </c>
    </row>
    <row r="41" spans="3:7" ht="13.5" thickBot="1">
      <c r="C41" s="23" t="s">
        <v>70</v>
      </c>
      <c r="D41" s="108">
        <v>0.0024200000000000003</v>
      </c>
      <c r="E41" s="120"/>
      <c r="G41" s="88"/>
    </row>
    <row r="42" spans="3:7" ht="13.5" thickBot="1">
      <c r="C42" s="23" t="s">
        <v>53</v>
      </c>
      <c r="D42" s="108">
        <v>0.06102</v>
      </c>
      <c r="E42" s="120"/>
      <c r="G42" s="88"/>
    </row>
    <row r="43" spans="3:7" ht="13.5" thickBot="1">
      <c r="C43" s="18" t="s">
        <v>71</v>
      </c>
      <c r="D43" s="109">
        <v>0.03988</v>
      </c>
      <c r="E43" s="120"/>
      <c r="G43" s="88"/>
    </row>
    <row r="44" spans="3:7" ht="13.5" thickBot="1">
      <c r="C44" s="23" t="s">
        <v>54</v>
      </c>
      <c r="D44" s="110">
        <v>0.03878</v>
      </c>
      <c r="E44" s="120"/>
      <c r="G44" s="88"/>
    </row>
    <row r="45" spans="3:7" ht="13.5" thickBot="1">
      <c r="C45" s="23" t="s">
        <v>72</v>
      </c>
      <c r="D45" s="110">
        <v>0.03385</v>
      </c>
      <c r="E45" s="120"/>
      <c r="G45" s="88"/>
    </row>
    <row r="52" spans="4:15" ht="12.75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</sheetData>
  <sheetProtection/>
  <mergeCells count="2">
    <mergeCell ref="C31:H31"/>
    <mergeCell ref="C38:H38"/>
  </mergeCells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Torres Saavedra Adriana</dc:creator>
  <cp:keywords/>
  <dc:description/>
  <cp:lastModifiedBy>Torres Saavedra Adriana</cp:lastModifiedBy>
  <cp:lastPrinted>2011-08-12T14:30:39Z</cp:lastPrinted>
  <dcterms:created xsi:type="dcterms:W3CDTF">2009-01-08T16:32:11Z</dcterms:created>
  <dcterms:modified xsi:type="dcterms:W3CDTF">2016-07-12T19:19:12Z</dcterms:modified>
  <cp:category/>
  <cp:version/>
  <cp:contentType/>
  <cp:contentStatus/>
</cp:coreProperties>
</file>