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3616" yWindow="6450" windowWidth="13740" windowHeight="5715" tabRatio="602" activeTab="3"/>
  </bookViews>
  <sheets>
    <sheet name="INFLACION TOT" sheetId="1" r:id="rId1"/>
    <sheet name="TD_T_INTER" sheetId="2" state="hidden" r:id="rId2"/>
    <sheet name="INFLACION SIN" sheetId="3" r:id="rId3"/>
    <sheet name="TRM" sheetId="4" r:id="rId4"/>
    <sheet name="TASA_INTERV" sheetId="5" r:id="rId5"/>
    <sheet name="RESUMEN" sheetId="6" r:id="rId6"/>
  </sheets>
  <definedNames>
    <definedName name="_xlfn.IFERROR" hidden="1">#NAME?</definedName>
    <definedName name="_xlnm.Print_Area" localSheetId="2">'INFLACION SIN'!$B$1:$F$55</definedName>
    <definedName name="_xlnm.Print_Area" localSheetId="0">'INFLACION TOT'!$B$1:$F$55</definedName>
    <definedName name="_xlnm.Print_Area" localSheetId="4">'TASA_INTERV'!$B$1:$F$55</definedName>
    <definedName name="_xlnm.Print_Area" localSheetId="3">'TRM'!$B$1:$I$55</definedName>
    <definedName name="bancos">#REF!</definedName>
    <definedName name="comisionistas">#REF!</definedName>
    <definedName name="corporaciones">#REF!</definedName>
    <definedName name="globales">#REF!</definedName>
  </definedNames>
  <calcPr fullCalcOnLoad="1"/>
  <pivotCaches>
    <pivotCache cacheId="2" r:id="rId7"/>
  </pivotCaches>
</workbook>
</file>

<file path=xl/sharedStrings.xml><?xml version="1.0" encoding="utf-8"?>
<sst xmlns="http://schemas.openxmlformats.org/spreadsheetml/2006/main" count="300" uniqueCount="77">
  <si>
    <t>P13</t>
  </si>
  <si>
    <t>P22</t>
  </si>
  <si>
    <t>P24</t>
  </si>
  <si>
    <t>RESULTADOS DE LA ENCUESTA MENSUAL DE EXPECTATIVAS ECONOMICAS</t>
  </si>
  <si>
    <t>Variación del IPC</t>
  </si>
  <si>
    <t>Medidas estadísticas</t>
  </si>
  <si>
    <t>BANCOS, SOCIEDADES COMISIONISTAS DE BOLSA, CORPORACIONES, FONDOS DE PENSIONES Y CESANTIAS Y ORGANISMOS INTERNACIONALES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</si>
  <si>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</si>
  <si>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</si>
  <si>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</si>
  <si>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</si>
  <si>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</si>
  <si>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</si>
  <si>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</si>
  <si>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</si>
  <si>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</si>
  <si>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</si>
  <si>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</si>
  <si>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</si>
  <si>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</si>
  <si>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NO SE MODIFICA</t>
  </si>
  <si>
    <t>SI SE MODIFICA  CADA MES</t>
  </si>
  <si>
    <t>NO SE MODIFICA  CADA MES</t>
  </si>
  <si>
    <t>Cuenta de GRUPO</t>
  </si>
  <si>
    <t>Total</t>
  </si>
  <si>
    <t>Tasa %</t>
  </si>
  <si>
    <t>Frecuencia
Absoluta</t>
  </si>
  <si>
    <t>Frecuencia
Relativa</t>
  </si>
  <si>
    <t>TOTAL</t>
  </si>
  <si>
    <t>ME UBICO DENTRO DE CUALQUIER TABLA Y LAS QUE RESALTEN OPCIONES Y BUSCO</t>
  </si>
  <si>
    <t>OPRIMIR BOTON ACTUALIZAR</t>
  </si>
  <si>
    <t>Variación del IPC sin alimentos</t>
  </si>
  <si>
    <t>1/</t>
  </si>
  <si>
    <t>2/</t>
  </si>
  <si>
    <t>3/</t>
  </si>
  <si>
    <t>Valor de la TRM</t>
  </si>
  <si>
    <t xml:space="preserve">2/ Se refiere a la variación anual según la TRM al 31 de Diciembre de 2015 $  3149.47  </t>
  </si>
  <si>
    <t>Expectativas Tasa de Intervención</t>
  </si>
  <si>
    <t xml:space="preserve">Expectativas de Inflación </t>
  </si>
  <si>
    <t>Estadística</t>
  </si>
  <si>
    <t>Promedio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</si>
  <si>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</si>
  <si>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</si>
  <si>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</si>
  <si>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</si>
  <si>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</si>
  <si>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</si>
  <si>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Fecha de realización: del 6 de febrero al 8 de febrero de 2016</t>
  </si>
  <si>
    <t>Nota: la inflación mensual y anual observada Febrero de 2015 fue de  1.15 %  y  4.36%  respectivamente.  La inflación anual a Diciembre de 2015 fue 6.77 %.</t>
  </si>
  <si>
    <t>% mensual en feb./2016</t>
  </si>
  <si>
    <t>% Anual en dic/2016</t>
  </si>
  <si>
    <t>%Anual en feb./2017</t>
  </si>
  <si>
    <t>% Anual en dic/2017</t>
  </si>
  <si>
    <t>%Anual en feb./2018</t>
  </si>
  <si>
    <t>% mensual en feb./2016*</t>
  </si>
  <si>
    <t>% Anual en dic/2016*</t>
  </si>
  <si>
    <t>%Anual en feb./2017*</t>
  </si>
  <si>
    <t>% Anual en dic/2017*</t>
  </si>
  <si>
    <t>%Anual en feb./2018*</t>
  </si>
  <si>
    <t>3/ Se refiere a la variación anual según la TRM  promedio. Para  Febrero de 2016, se utilizó la TRM promedio hasta el día 11: $  3351.65</t>
  </si>
  <si>
    <t xml:space="preserve">1/ Se refiere a la variación anual según la TRM fin de periodo $ 2496.99 (Febrero de 2015) </t>
  </si>
  <si>
    <t>Nota: la inflación mensual y anual observada Febrero de 2015 fue de  1.15%  y  4.36%  respectivamente.  La inflación anual a Diciembre de 2015 fue 6.77 %.</t>
  </si>
  <si>
    <t>el 29 de feb./2016</t>
  </si>
  <si>
    <t>el 31 de dic/2016</t>
  </si>
  <si>
    <t>el 31 de dic/2017</t>
  </si>
  <si>
    <t>% mensual en febrero de 2016</t>
  </si>
  <si>
    <t>% anual en diciembre de 2016</t>
  </si>
  <si>
    <t>% anual en febrero de 2017</t>
  </si>
  <si>
    <t>% anual en diciembre de 2017</t>
  </si>
  <si>
    <t>% anual en febrero de 2018</t>
  </si>
  <si>
    <t>A febrero de 2016</t>
  </si>
  <si>
    <t>A diciembre de 2016</t>
  </si>
  <si>
    <t>A febrero de 2017</t>
  </si>
  <si>
    <t>A diciembre de 2017</t>
  </si>
  <si>
    <t>A febrero de 2018</t>
  </si>
  <si>
    <t>el 28 de feb./2017</t>
  </si>
  <si>
    <t>el 28 de feb./2018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</si>
</sst>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%"/>
    <numFmt numFmtId="173" formatCode="0.000%"/>
    <numFmt numFmtId="174" formatCode="0.00000"/>
    <numFmt numFmtId="175" formatCode="0.000000%"/>
    <numFmt numFmtId="176" formatCode="mmm\-yyyy"/>
    <numFmt numFmtId="177" formatCode="_(* #,##0_);_(* \(#,##0\);_(* &quot;-&quot;??_);_(@_)"/>
    <numFmt numFmtId="178" formatCode="[$-240A]d&quot; de &quot;mmmm&quot; de &quot;yyyy;@"/>
    <numFmt numFmtId="179" formatCode="0.0000000"/>
    <numFmt numFmtId="180" formatCode="0.00000000"/>
    <numFmt numFmtId="181" formatCode="0.000000000"/>
    <numFmt numFmtId="182" formatCode="0.0000000000"/>
    <numFmt numFmtId="183" formatCode="0.000000"/>
    <numFmt numFmtId="184" formatCode="0.0000"/>
    <numFmt numFmtId="185" formatCode="0.000"/>
    <numFmt numFmtId="186" formatCode="0.0"/>
    <numFmt numFmtId="187" formatCode="_(* #,##0.000_);_(* \(#,##0.0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240A]dddd\,\ dd&quot; de &quot;mmmm&quot; de &quot;yyyy"/>
    <numFmt numFmtId="193" formatCode="dd/mm/yyyy;@"/>
    <numFmt numFmtId="194" formatCode="_(* #,##0.0000_);_(* \(#,##0.0000\);_(* &quot;-&quot;??_);_(@_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name val="MS Sans Serif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sz val="12"/>
      <name val="MS Sans Serif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3.5"/>
      <color indexed="10"/>
      <name val="MS Sans Serif"/>
      <family val="2"/>
    </font>
    <font>
      <sz val="12"/>
      <color indexed="8"/>
      <name val="MS Sans Serif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4" applyNumberFormat="0" applyFont="0" applyAlignment="0" applyProtection="0"/>
    <xf numFmtId="0" fontId="27" fillId="23" borderId="4" applyNumberFormat="0" applyFont="0" applyAlignment="0" applyProtection="0"/>
    <xf numFmtId="9" fontId="0" fillId="0" borderId="0" applyFont="0" applyFill="0" applyBorder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5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/>
    </xf>
    <xf numFmtId="10" fontId="11" fillId="0" borderId="0" xfId="61" applyNumberFormat="1" applyFont="1" applyFill="1" applyBorder="1" applyAlignment="1" applyProtection="1">
      <alignment horizontal="center"/>
      <protection/>
    </xf>
    <xf numFmtId="10" fontId="7" fillId="0" borderId="0" xfId="61" applyNumberFormat="1" applyFont="1" applyBorder="1" applyAlignment="1">
      <alignment/>
    </xf>
    <xf numFmtId="0" fontId="7" fillId="0" borderId="0" xfId="57" applyFont="1">
      <alignment/>
      <protection/>
    </xf>
    <xf numFmtId="0" fontId="8" fillId="0" borderId="0" xfId="57" applyFont="1" applyAlignment="1">
      <alignment horizontal="centerContinuous"/>
      <protection/>
    </xf>
    <xf numFmtId="0" fontId="9" fillId="0" borderId="0" xfId="57" applyFont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7" fillId="0" borderId="0" xfId="57" applyFont="1" applyAlignment="1">
      <alignment horizontal="centerContinuous"/>
      <protection/>
    </xf>
    <xf numFmtId="0" fontId="7" fillId="0" borderId="0" xfId="57" applyFont="1" applyBorder="1">
      <alignment/>
      <protection/>
    </xf>
    <xf numFmtId="0" fontId="9" fillId="0" borderId="0" xfId="57" applyFont="1" applyBorder="1" applyAlignment="1">
      <alignment horizontal="centerContinuous"/>
      <protection/>
    </xf>
    <xf numFmtId="0" fontId="11" fillId="0" borderId="0" xfId="57" applyFont="1" applyBorder="1">
      <alignment/>
      <protection/>
    </xf>
    <xf numFmtId="0" fontId="11" fillId="0" borderId="10" xfId="57" applyFont="1" applyBorder="1">
      <alignment/>
      <protection/>
    </xf>
    <xf numFmtId="0" fontId="13" fillId="0" borderId="0" xfId="57" applyFont="1">
      <alignment/>
      <protection/>
    </xf>
    <xf numFmtId="0" fontId="6" fillId="0" borderId="0" xfId="57" applyFont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57" applyFont="1" applyAlignment="1">
      <alignment horizontal="centerContinuous"/>
      <protection/>
    </xf>
    <xf numFmtId="0" fontId="6" fillId="0" borderId="0" xfId="57" applyFont="1" applyAlignment="1">
      <alignment horizontal="centerContinuous"/>
      <protection/>
    </xf>
    <xf numFmtId="0" fontId="6" fillId="0" borderId="0" xfId="57" applyFont="1" applyBorder="1">
      <alignment/>
      <protection/>
    </xf>
    <xf numFmtId="0" fontId="15" fillId="0" borderId="0" xfId="57" applyFont="1" applyBorder="1" applyAlignment="1">
      <alignment horizontal="centerContinuous"/>
      <protection/>
    </xf>
    <xf numFmtId="0" fontId="15" fillId="0" borderId="11" xfId="57" applyFont="1" applyBorder="1" applyAlignment="1">
      <alignment horizontal="centerContinuous"/>
      <protection/>
    </xf>
    <xf numFmtId="0" fontId="20" fillId="8" borderId="12" xfId="0" applyFont="1" applyFill="1" applyBorder="1" applyAlignment="1">
      <alignment/>
    </xf>
    <xf numFmtId="0" fontId="21" fillId="8" borderId="12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6" fillId="0" borderId="0" xfId="57" applyFont="1" applyFill="1" applyBorder="1" applyAlignment="1">
      <alignment/>
      <protection/>
    </xf>
    <xf numFmtId="1" fontId="7" fillId="0" borderId="0" xfId="57" applyNumberFormat="1" applyFont="1">
      <alignment/>
      <protection/>
    </xf>
    <xf numFmtId="10" fontId="6" fillId="0" borderId="0" xfId="0" applyNumberFormat="1" applyFont="1" applyFill="1" applyAlignment="1">
      <alignment/>
    </xf>
    <xf numFmtId="0" fontId="7" fillId="0" borderId="0" xfId="57" applyFont="1" applyFill="1">
      <alignment/>
      <protection/>
    </xf>
    <xf numFmtId="0" fontId="6" fillId="0" borderId="0" xfId="57" applyFont="1" applyFill="1">
      <alignment/>
      <protection/>
    </xf>
    <xf numFmtId="0" fontId="13" fillId="24" borderId="13" xfId="57" applyFont="1" applyFill="1" applyBorder="1">
      <alignment/>
      <protection/>
    </xf>
    <xf numFmtId="0" fontId="6" fillId="24" borderId="14" xfId="57" applyFont="1" applyFill="1" applyBorder="1">
      <alignment/>
      <protection/>
    </xf>
    <xf numFmtId="14" fontId="44" fillId="0" borderId="0" xfId="0" applyNumberFormat="1" applyFont="1" applyAlignment="1">
      <alignment/>
    </xf>
    <xf numFmtId="0" fontId="0" fillId="0" borderId="0" xfId="0" applyFill="1" applyAlignment="1">
      <alignment/>
    </xf>
    <xf numFmtId="0" fontId="13" fillId="0" borderId="15" xfId="57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6" fillId="0" borderId="0" xfId="57" applyFont="1" applyFill="1" applyBorder="1">
      <alignment/>
      <protection/>
    </xf>
    <xf numFmtId="0" fontId="7" fillId="0" borderId="16" xfId="57" applyFont="1" applyFill="1" applyBorder="1">
      <alignment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71" fontId="45" fillId="0" borderId="0" xfId="48" applyFont="1" applyAlignment="1">
      <alignment/>
    </xf>
    <xf numFmtId="0" fontId="23" fillId="0" borderId="0" xfId="0" applyFont="1" applyFill="1" applyAlignment="1">
      <alignment horizontal="centerContinuous"/>
    </xf>
    <xf numFmtId="0" fontId="22" fillId="0" borderId="17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2" fontId="6" fillId="0" borderId="22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1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6" fillId="0" borderId="0" xfId="61" applyNumberFormat="1" applyFont="1" applyFill="1" applyAlignment="1" quotePrefix="1">
      <alignment/>
    </xf>
    <xf numFmtId="0" fontId="0" fillId="25" borderId="0" xfId="0" applyFill="1" applyAlignment="1">
      <alignment/>
    </xf>
    <xf numFmtId="0" fontId="0" fillId="19" borderId="0" xfId="0" applyFill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15" fontId="0" fillId="0" borderId="0" xfId="0" applyNumberFormat="1" applyAlignment="1">
      <alignment/>
    </xf>
    <xf numFmtId="0" fontId="0" fillId="11" borderId="0" xfId="0" applyFill="1" applyAlignment="1">
      <alignment/>
    </xf>
    <xf numFmtId="0" fontId="0" fillId="0" borderId="29" xfId="0" applyBorder="1" applyAlignment="1">
      <alignment/>
    </xf>
    <xf numFmtId="0" fontId="0" fillId="0" borderId="30" xfId="0" applyNumberFormat="1" applyBorder="1" applyAlignment="1">
      <alignment/>
    </xf>
    <xf numFmtId="0" fontId="1" fillId="25" borderId="0" xfId="0" applyFont="1" applyFill="1" applyAlignment="1">
      <alignment/>
    </xf>
    <xf numFmtId="10" fontId="0" fillId="26" borderId="31" xfId="0" applyNumberFormat="1" applyFont="1" applyFill="1" applyBorder="1" applyAlignment="1">
      <alignment/>
    </xf>
    <xf numFmtId="0" fontId="0" fillId="26" borderId="31" xfId="0" applyFill="1" applyBorder="1" applyAlignment="1">
      <alignment/>
    </xf>
    <xf numFmtId="172" fontId="0" fillId="26" borderId="31" xfId="0" applyNumberFormat="1" applyFill="1" applyBorder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172" fontId="0" fillId="2" borderId="0" xfId="0" applyNumberFormat="1" applyFill="1" applyAlignment="1">
      <alignment/>
    </xf>
    <xf numFmtId="15" fontId="0" fillId="0" borderId="0" xfId="0" applyNumberFormat="1" applyFont="1" applyAlignment="1">
      <alignment/>
    </xf>
    <xf numFmtId="0" fontId="46" fillId="25" borderId="0" xfId="0" applyFont="1" applyFill="1" applyAlignment="1">
      <alignment/>
    </xf>
    <xf numFmtId="1" fontId="0" fillId="2" borderId="0" xfId="0" applyNumberFormat="1" applyFill="1" applyAlignment="1">
      <alignment/>
    </xf>
    <xf numFmtId="171" fontId="0" fillId="0" borderId="0" xfId="48" applyFont="1" applyAlignment="1">
      <alignment/>
    </xf>
    <xf numFmtId="0" fontId="22" fillId="0" borderId="32" xfId="0" applyFont="1" applyFill="1" applyBorder="1" applyAlignment="1">
      <alignment/>
    </xf>
    <xf numFmtId="0" fontId="19" fillId="0" borderId="15" xfId="57" applyFont="1" applyFill="1" applyBorder="1">
      <alignment/>
      <protection/>
    </xf>
    <xf numFmtId="14" fontId="7" fillId="0" borderId="0" xfId="0" applyNumberFormat="1" applyFont="1" applyAlignment="1">
      <alignment/>
    </xf>
    <xf numFmtId="14" fontId="13" fillId="0" borderId="0" xfId="57" applyNumberFormat="1" applyFont="1">
      <alignment/>
      <protection/>
    </xf>
    <xf numFmtId="0" fontId="6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0" fontId="9" fillId="0" borderId="18" xfId="57" applyFont="1" applyBorder="1">
      <alignment/>
      <protection/>
    </xf>
    <xf numFmtId="0" fontId="7" fillId="0" borderId="33" xfId="57" applyFont="1" applyBorder="1">
      <alignment/>
      <protection/>
    </xf>
    <xf numFmtId="0" fontId="7" fillId="0" borderId="32" xfId="57" applyFont="1" applyBorder="1">
      <alignment/>
      <protection/>
    </xf>
    <xf numFmtId="0" fontId="9" fillId="0" borderId="33" xfId="57" applyFont="1" applyBorder="1">
      <alignment/>
      <protection/>
    </xf>
    <xf numFmtId="0" fontId="7" fillId="0" borderId="17" xfId="57" applyFont="1" applyBorder="1">
      <alignment/>
      <protection/>
    </xf>
    <xf numFmtId="1" fontId="12" fillId="0" borderId="23" xfId="57" applyNumberFormat="1" applyFont="1" applyBorder="1" applyAlignment="1">
      <alignment horizontal="center"/>
      <protection/>
    </xf>
    <xf numFmtId="0" fontId="7" fillId="0" borderId="34" xfId="57" applyFont="1" applyBorder="1">
      <alignment/>
      <protection/>
    </xf>
    <xf numFmtId="0" fontId="6" fillId="0" borderId="19" xfId="57" applyFont="1" applyBorder="1">
      <alignment/>
      <protection/>
    </xf>
    <xf numFmtId="0" fontId="6" fillId="0" borderId="17" xfId="57" applyFont="1" applyBorder="1">
      <alignment/>
      <protection/>
    </xf>
    <xf numFmtId="1" fontId="18" fillId="0" borderId="23" xfId="57" applyNumberFormat="1" applyFont="1" applyBorder="1" applyAlignment="1">
      <alignment horizontal="center"/>
      <protection/>
    </xf>
    <xf numFmtId="0" fontId="9" fillId="0" borderId="22" xfId="57" applyFont="1" applyBorder="1">
      <alignment/>
      <protection/>
    </xf>
    <xf numFmtId="1" fontId="12" fillId="0" borderId="22" xfId="57" applyNumberFormat="1" applyFont="1" applyBorder="1" applyAlignment="1">
      <alignment horizontal="center"/>
      <protection/>
    </xf>
    <xf numFmtId="0" fontId="9" fillId="0" borderId="32" xfId="57" applyFont="1" applyBorder="1">
      <alignment/>
      <protection/>
    </xf>
    <xf numFmtId="0" fontId="9" fillId="0" borderId="20" xfId="57" applyFont="1" applyBorder="1">
      <alignment/>
      <protection/>
    </xf>
    <xf numFmtId="1" fontId="12" fillId="0" borderId="24" xfId="57" applyNumberFormat="1" applyFont="1" applyBorder="1" applyAlignment="1">
      <alignment horizontal="center"/>
      <protection/>
    </xf>
    <xf numFmtId="1" fontId="18" fillId="0" borderId="22" xfId="57" applyNumberFormat="1" applyFont="1" applyBorder="1" applyAlignment="1">
      <alignment horizontal="center"/>
      <protection/>
    </xf>
    <xf numFmtId="1" fontId="12" fillId="0" borderId="35" xfId="57" applyNumberFormat="1" applyFont="1" applyBorder="1" applyAlignment="1">
      <alignment horizontal="center"/>
      <protection/>
    </xf>
    <xf numFmtId="1" fontId="18" fillId="0" borderId="36" xfId="57" applyNumberFormat="1" applyFont="1" applyBorder="1" applyAlignment="1">
      <alignment horizontal="center"/>
      <protection/>
    </xf>
    <xf numFmtId="0" fontId="10" fillId="16" borderId="17" xfId="57" applyFont="1" applyFill="1" applyBorder="1">
      <alignment/>
      <protection/>
    </xf>
    <xf numFmtId="0" fontId="10" fillId="16" borderId="23" xfId="57" applyFont="1" applyFill="1" applyBorder="1">
      <alignment/>
      <protection/>
    </xf>
    <xf numFmtId="0" fontId="16" fillId="16" borderId="22" xfId="57" applyFont="1" applyFill="1" applyBorder="1" applyAlignment="1">
      <alignment horizontal="centerContinuous"/>
      <protection/>
    </xf>
    <xf numFmtId="0" fontId="16" fillId="16" borderId="20" xfId="57" applyFont="1" applyFill="1" applyBorder="1" applyAlignment="1">
      <alignment horizontal="centerContinuous"/>
      <protection/>
    </xf>
    <xf numFmtId="0" fontId="16" fillId="16" borderId="22" xfId="57" applyFont="1" applyFill="1" applyBorder="1" applyAlignment="1">
      <alignment horizontal="center"/>
      <protection/>
    </xf>
    <xf numFmtId="0" fontId="10" fillId="16" borderId="23" xfId="57" applyFont="1" applyFill="1" applyBorder="1" applyAlignment="1">
      <alignment horizontal="center" vertical="center"/>
      <protection/>
    </xf>
    <xf numFmtId="0" fontId="10" fillId="16" borderId="22" xfId="57" applyFont="1" applyFill="1" applyBorder="1" applyAlignment="1">
      <alignment horizontal="centerContinuous"/>
      <protection/>
    </xf>
    <xf numFmtId="0" fontId="10" fillId="16" borderId="20" xfId="57" applyFont="1" applyFill="1" applyBorder="1" applyAlignment="1">
      <alignment horizontal="centerContinuous"/>
      <protection/>
    </xf>
    <xf numFmtId="0" fontId="10" fillId="16" borderId="22" xfId="57" applyFont="1" applyFill="1" applyBorder="1" applyAlignment="1">
      <alignment horizontal="center"/>
      <protection/>
    </xf>
    <xf numFmtId="0" fontId="6" fillId="0" borderId="34" xfId="57" applyFont="1" applyBorder="1">
      <alignment/>
      <protection/>
    </xf>
    <xf numFmtId="9" fontId="6" fillId="0" borderId="34" xfId="57" applyNumberFormat="1" applyFont="1" applyBorder="1" applyAlignment="1">
      <alignment horizontal="center"/>
      <protection/>
    </xf>
    <xf numFmtId="9" fontId="6" fillId="0" borderId="17" xfId="57" applyNumberFormat="1" applyFont="1" applyBorder="1" applyAlignment="1">
      <alignment horizontal="center"/>
      <protection/>
    </xf>
    <xf numFmtId="1" fontId="18" fillId="0" borderId="35" xfId="57" applyNumberFormat="1" applyFont="1" applyBorder="1" applyAlignment="1">
      <alignment horizontal="center"/>
      <protection/>
    </xf>
    <xf numFmtId="0" fontId="9" fillId="0" borderId="0" xfId="57" applyFont="1" applyBorder="1">
      <alignment/>
      <protection/>
    </xf>
    <xf numFmtId="1" fontId="12" fillId="0" borderId="0" xfId="57" applyNumberFormat="1" applyFont="1" applyBorder="1" applyAlignment="1">
      <alignment horizontal="center"/>
      <protection/>
    </xf>
    <xf numFmtId="1" fontId="18" fillId="0" borderId="0" xfId="57" applyNumberFormat="1" applyFont="1" applyBorder="1" applyAlignment="1">
      <alignment horizontal="center"/>
      <protection/>
    </xf>
    <xf numFmtId="1" fontId="18" fillId="0" borderId="34" xfId="57" applyNumberFormat="1" applyFont="1" applyBorder="1" applyAlignment="1">
      <alignment horizontal="center"/>
      <protection/>
    </xf>
    <xf numFmtId="0" fontId="25" fillId="0" borderId="0" xfId="0" applyFont="1" applyFill="1" applyAlignment="1">
      <alignment/>
    </xf>
    <xf numFmtId="14" fontId="25" fillId="0" borderId="0" xfId="0" applyNumberFormat="1" applyFont="1" applyFill="1" applyAlignment="1">
      <alignment/>
    </xf>
    <xf numFmtId="0" fontId="11" fillId="0" borderId="0" xfId="57" applyFont="1">
      <alignment/>
      <protection/>
    </xf>
    <xf numFmtId="0" fontId="10" fillId="16" borderId="24" xfId="57" applyFont="1" applyFill="1" applyBorder="1" applyAlignment="1">
      <alignment horizontal="centerContinuous"/>
      <protection/>
    </xf>
    <xf numFmtId="9" fontId="7" fillId="0" borderId="34" xfId="57" applyNumberFormat="1" applyFont="1" applyBorder="1" applyAlignment="1">
      <alignment horizontal="center"/>
      <protection/>
    </xf>
    <xf numFmtId="44" fontId="11" fillId="0" borderId="0" xfId="53" applyFont="1" applyFill="1" applyBorder="1" applyAlignment="1">
      <alignment horizontal="center"/>
    </xf>
    <xf numFmtId="0" fontId="7" fillId="0" borderId="18" xfId="57" applyFont="1" applyBorder="1">
      <alignment/>
      <protection/>
    </xf>
    <xf numFmtId="9" fontId="7" fillId="0" borderId="19" xfId="57" applyNumberFormat="1" applyFont="1" applyBorder="1" applyAlignment="1">
      <alignment horizontal="center"/>
      <protection/>
    </xf>
    <xf numFmtId="44" fontId="11" fillId="0" borderId="33" xfId="53" applyFont="1" applyFill="1" applyBorder="1" applyAlignment="1">
      <alignment horizontal="center"/>
    </xf>
    <xf numFmtId="10" fontId="7" fillId="0" borderId="10" xfId="61" applyNumberFormat="1" applyFont="1" applyBorder="1" applyAlignment="1">
      <alignment/>
    </xf>
    <xf numFmtId="0" fontId="7" fillId="0" borderId="19" xfId="57" applyFont="1" applyBorder="1" applyAlignment="1">
      <alignment horizontal="center"/>
      <protection/>
    </xf>
    <xf numFmtId="44" fontId="17" fillId="0" borderId="0" xfId="53" applyFont="1" applyFill="1" applyBorder="1" applyAlignment="1">
      <alignment horizontal="center"/>
    </xf>
    <xf numFmtId="44" fontId="17" fillId="0" borderId="37" xfId="53" applyFont="1" applyFill="1" applyBorder="1" applyAlignment="1">
      <alignment horizontal="center"/>
    </xf>
    <xf numFmtId="0" fontId="6" fillId="0" borderId="0" xfId="57" applyFont="1" applyBorder="1" applyAlignment="1">
      <alignment horizontal="centerContinuous"/>
      <protection/>
    </xf>
    <xf numFmtId="1" fontId="12" fillId="0" borderId="32" xfId="57" applyNumberFormat="1" applyFont="1" applyBorder="1" applyAlignment="1">
      <alignment horizontal="center"/>
      <protection/>
    </xf>
    <xf numFmtId="0" fontId="11" fillId="0" borderId="18" xfId="57" applyFont="1" applyBorder="1">
      <alignment/>
      <protection/>
    </xf>
    <xf numFmtId="0" fontId="11" fillId="0" borderId="19" xfId="57" applyFont="1" applyBorder="1">
      <alignment/>
      <protection/>
    </xf>
    <xf numFmtId="0" fontId="11" fillId="0" borderId="34" xfId="57" applyFont="1" applyBorder="1">
      <alignment/>
      <protection/>
    </xf>
    <xf numFmtId="0" fontId="17" fillId="0" borderId="34" xfId="57" applyFont="1" applyBorder="1">
      <alignment/>
      <protection/>
    </xf>
    <xf numFmtId="0" fontId="17" fillId="0" borderId="17" xfId="57" applyFont="1" applyBorder="1">
      <alignment/>
      <protection/>
    </xf>
    <xf numFmtId="44" fontId="11" fillId="0" borderId="32" xfId="53" applyFont="1" applyFill="1" applyBorder="1" applyAlignment="1">
      <alignment horizontal="center"/>
    </xf>
    <xf numFmtId="0" fontId="11" fillId="0" borderId="36" xfId="57" applyFont="1" applyBorder="1">
      <alignment/>
      <protection/>
    </xf>
    <xf numFmtId="44" fontId="11" fillId="0" borderId="35" xfId="53" applyFont="1" applyFill="1" applyBorder="1" applyAlignment="1">
      <alignment horizontal="center"/>
    </xf>
    <xf numFmtId="0" fontId="11" fillId="0" borderId="35" xfId="57" applyFont="1" applyBorder="1">
      <alignment/>
      <protection/>
    </xf>
    <xf numFmtId="44" fontId="17" fillId="0" borderId="35" xfId="53" applyFont="1" applyFill="1" applyBorder="1" applyAlignment="1">
      <alignment horizontal="center"/>
    </xf>
    <xf numFmtId="44" fontId="17" fillId="0" borderId="23" xfId="53" applyFont="1" applyFill="1" applyBorder="1" applyAlignment="1">
      <alignment horizontal="center"/>
    </xf>
    <xf numFmtId="0" fontId="11" fillId="24" borderId="10" xfId="57" applyFont="1" applyFill="1" applyBorder="1">
      <alignment/>
      <protection/>
    </xf>
    <xf numFmtId="0" fontId="11" fillId="24" borderId="0" xfId="57" applyFont="1" applyFill="1" applyBorder="1">
      <alignment/>
      <protection/>
    </xf>
    <xf numFmtId="44" fontId="11" fillId="0" borderId="34" xfId="53" applyFont="1" applyFill="1" applyBorder="1" applyAlignment="1">
      <alignment horizontal="center"/>
    </xf>
    <xf numFmtId="44" fontId="11" fillId="0" borderId="18" xfId="53" applyFont="1" applyFill="1" applyBorder="1" applyAlignment="1">
      <alignment horizontal="center"/>
    </xf>
    <xf numFmtId="44" fontId="17" fillId="0" borderId="34" xfId="53" applyFont="1" applyFill="1" applyBorder="1" applyAlignment="1">
      <alignment horizontal="center"/>
    </xf>
    <xf numFmtId="44" fontId="17" fillId="0" borderId="17" xfId="53" applyFont="1" applyFill="1" applyBorder="1" applyAlignment="1">
      <alignment horizontal="center"/>
    </xf>
    <xf numFmtId="0" fontId="12" fillId="0" borderId="0" xfId="57" applyFont="1" applyBorder="1" applyAlignment="1">
      <alignment horizontal="center"/>
      <protection/>
    </xf>
    <xf numFmtId="10" fontId="11" fillId="0" borderId="10" xfId="61" applyNumberFormat="1" applyFont="1" applyFill="1" applyBorder="1" applyAlignment="1" applyProtection="1">
      <alignment horizontal="center"/>
      <protection/>
    </xf>
    <xf numFmtId="43" fontId="11" fillId="0" borderId="10" xfId="50" applyFont="1" applyFill="1" applyBorder="1" applyAlignment="1" applyProtection="1">
      <alignment horizontal="center"/>
      <protection/>
    </xf>
    <xf numFmtId="43" fontId="11" fillId="0" borderId="0" xfId="50" applyFont="1" applyFill="1" applyBorder="1" applyAlignment="1" applyProtection="1">
      <alignment horizontal="center"/>
      <protection/>
    </xf>
    <xf numFmtId="44" fontId="17" fillId="0" borderId="33" xfId="53" applyFont="1" applyFill="1" applyBorder="1" applyAlignment="1">
      <alignment horizontal="center"/>
    </xf>
    <xf numFmtId="44" fontId="11" fillId="0" borderId="37" xfId="53" applyFont="1" applyFill="1" applyBorder="1" applyAlignment="1">
      <alignment horizontal="center"/>
    </xf>
    <xf numFmtId="0" fontId="7" fillId="0" borderId="36" xfId="57" applyFont="1" applyBorder="1">
      <alignment/>
      <protection/>
    </xf>
    <xf numFmtId="43" fontId="11" fillId="0" borderId="18" xfId="50" applyFont="1" applyFill="1" applyBorder="1" applyAlignment="1" applyProtection="1">
      <alignment horizontal="center"/>
      <protection/>
    </xf>
    <xf numFmtId="44" fontId="17" fillId="0" borderId="32" xfId="53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22" fillId="16" borderId="17" xfId="0" applyFont="1" applyFill="1" applyBorder="1" applyAlignment="1">
      <alignment vertical="center"/>
    </xf>
    <xf numFmtId="0" fontId="22" fillId="16" borderId="17" xfId="0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vertical="center"/>
    </xf>
    <xf numFmtId="15" fontId="22" fillId="16" borderId="22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left" vertical="center"/>
    </xf>
    <xf numFmtId="171" fontId="6" fillId="0" borderId="0" xfId="48" applyFont="1" applyFill="1" applyAlignment="1">
      <alignment/>
    </xf>
    <xf numFmtId="10" fontId="11" fillId="0" borderId="37" xfId="61" applyNumberFormat="1" applyFont="1" applyFill="1" applyBorder="1" applyAlignment="1" applyProtection="1">
      <alignment horizontal="center"/>
      <protection/>
    </xf>
    <xf numFmtId="10" fontId="17" fillId="0" borderId="37" xfId="61" applyNumberFormat="1" applyFont="1" applyFill="1" applyBorder="1" applyAlignment="1" applyProtection="1">
      <alignment horizontal="center"/>
      <protection/>
    </xf>
    <xf numFmtId="10" fontId="11" fillId="0" borderId="23" xfId="61" applyNumberFormat="1" applyFont="1" applyFill="1" applyBorder="1" applyAlignment="1" applyProtection="1">
      <alignment horizontal="center"/>
      <protection/>
    </xf>
    <xf numFmtId="10" fontId="11" fillId="0" borderId="35" xfId="61" applyNumberFormat="1" applyFont="1" applyFill="1" applyBorder="1" applyAlignment="1" applyProtection="1">
      <alignment horizontal="center"/>
      <protection/>
    </xf>
    <xf numFmtId="10" fontId="17" fillId="0" borderId="23" xfId="61" applyNumberFormat="1" applyFont="1" applyFill="1" applyBorder="1" applyAlignment="1" applyProtection="1">
      <alignment horizontal="center"/>
      <protection/>
    </xf>
    <xf numFmtId="10" fontId="11" fillId="0" borderId="37" xfId="57" applyNumberFormat="1" applyFont="1" applyBorder="1">
      <alignment/>
      <protection/>
    </xf>
    <xf numFmtId="10" fontId="11" fillId="0" borderId="0" xfId="57" applyNumberFormat="1" applyFont="1" applyBorder="1">
      <alignment/>
      <protection/>
    </xf>
    <xf numFmtId="10" fontId="11" fillId="0" borderId="37" xfId="57" applyNumberFormat="1" applyFont="1" applyBorder="1" applyAlignment="1">
      <alignment horizontal="center"/>
      <protection/>
    </xf>
    <xf numFmtId="10" fontId="11" fillId="0" borderId="0" xfId="57" applyNumberFormat="1" applyFont="1" applyBorder="1" applyAlignment="1">
      <alignment horizontal="center"/>
      <protection/>
    </xf>
    <xf numFmtId="10" fontId="17" fillId="0" borderId="37" xfId="57" applyNumberFormat="1" applyFont="1" applyBorder="1" applyAlignment="1">
      <alignment horizontal="center"/>
      <protection/>
    </xf>
    <xf numFmtId="10" fontId="17" fillId="0" borderId="10" xfId="61" applyNumberFormat="1" applyFont="1" applyFill="1" applyBorder="1" applyAlignment="1" applyProtection="1">
      <alignment horizontal="center"/>
      <protection/>
    </xf>
    <xf numFmtId="10" fontId="11" fillId="0" borderId="17" xfId="61" applyNumberFormat="1" applyFont="1" applyFill="1" applyBorder="1" applyAlignment="1" applyProtection="1">
      <alignment horizontal="center"/>
      <protection/>
    </xf>
    <xf numFmtId="10" fontId="11" fillId="0" borderId="34" xfId="61" applyNumberFormat="1" applyFont="1" applyFill="1" applyBorder="1" applyAlignment="1" applyProtection="1">
      <alignment horizontal="center"/>
      <protection/>
    </xf>
    <xf numFmtId="10" fontId="17" fillId="0" borderId="19" xfId="61" applyNumberFormat="1" applyFont="1" applyFill="1" applyBorder="1" applyAlignment="1" applyProtection="1">
      <alignment horizontal="center"/>
      <protection/>
    </xf>
    <xf numFmtId="10" fontId="17" fillId="0" borderId="36" xfId="61" applyNumberFormat="1" applyFont="1" applyFill="1" applyBorder="1" applyAlignment="1" applyProtection="1">
      <alignment horizontal="center"/>
      <protection/>
    </xf>
    <xf numFmtId="10" fontId="17" fillId="0" borderId="0" xfId="61" applyNumberFormat="1" applyFont="1" applyFill="1" applyBorder="1" applyAlignment="1" applyProtection="1">
      <alignment horizontal="center"/>
      <protection/>
    </xf>
    <xf numFmtId="10" fontId="17" fillId="0" borderId="17" xfId="61" applyNumberFormat="1" applyFont="1" applyFill="1" applyBorder="1" applyAlignment="1" applyProtection="1">
      <alignment horizontal="center"/>
      <protection/>
    </xf>
    <xf numFmtId="10" fontId="17" fillId="0" borderId="34" xfId="61" applyNumberFormat="1" applyFont="1" applyFill="1" applyBorder="1" applyAlignment="1" applyProtection="1">
      <alignment horizontal="center"/>
      <protection/>
    </xf>
    <xf numFmtId="10" fontId="17" fillId="0" borderId="35" xfId="61" applyNumberFormat="1" applyFont="1" applyFill="1" applyBorder="1" applyAlignment="1" applyProtection="1">
      <alignment horizontal="center"/>
      <protection/>
    </xf>
    <xf numFmtId="10" fontId="17" fillId="0" borderId="17" xfId="57" applyNumberFormat="1" applyFont="1" applyBorder="1" applyAlignment="1">
      <alignment horizontal="center"/>
      <protection/>
    </xf>
    <xf numFmtId="10" fontId="17" fillId="0" borderId="34" xfId="57" applyNumberFormat="1" applyFont="1" applyBorder="1" applyAlignment="1">
      <alignment horizontal="center"/>
      <protection/>
    </xf>
    <xf numFmtId="10" fontId="6" fillId="0" borderId="17" xfId="0" applyNumberFormat="1" applyFont="1" applyFill="1" applyBorder="1" applyAlignment="1">
      <alignment horizontal="center"/>
    </xf>
    <xf numFmtId="10" fontId="6" fillId="0" borderId="34" xfId="0" applyNumberFormat="1" applyFont="1" applyFill="1" applyBorder="1" applyAlignment="1">
      <alignment horizontal="center"/>
    </xf>
    <xf numFmtId="10" fontId="6" fillId="0" borderId="22" xfId="0" applyNumberFormat="1" applyFont="1" applyFill="1" applyBorder="1" applyAlignment="1">
      <alignment horizontal="center"/>
    </xf>
    <xf numFmtId="10" fontId="6" fillId="0" borderId="24" xfId="0" applyNumberFormat="1" applyFont="1" applyFill="1" applyBorder="1" applyAlignment="1">
      <alignment horizontal="center"/>
    </xf>
    <xf numFmtId="10" fontId="6" fillId="0" borderId="23" xfId="0" applyNumberFormat="1" applyFont="1" applyFill="1" applyBorder="1" applyAlignment="1">
      <alignment horizontal="center"/>
    </xf>
    <xf numFmtId="10" fontId="6" fillId="0" borderId="22" xfId="61" applyNumberFormat="1" applyFont="1" applyFill="1" applyBorder="1" applyAlignment="1">
      <alignment horizontal="center"/>
    </xf>
    <xf numFmtId="10" fontId="6" fillId="0" borderId="19" xfId="61" applyNumberFormat="1" applyFont="1" applyFill="1" applyBorder="1" applyAlignment="1">
      <alignment horizontal="center"/>
    </xf>
    <xf numFmtId="10" fontId="6" fillId="0" borderId="21" xfId="61" applyNumberFormat="1" applyFont="1" applyFill="1" applyBorder="1" applyAlignment="1">
      <alignment horizontal="center"/>
    </xf>
    <xf numFmtId="15" fontId="18" fillId="16" borderId="2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1" fontId="18" fillId="0" borderId="22" xfId="61" applyNumberFormat="1" applyFont="1" applyFill="1" applyBorder="1" applyAlignment="1" applyProtection="1">
      <alignment horizontal="center"/>
      <protection/>
    </xf>
    <xf numFmtId="171" fontId="7" fillId="0" borderId="0" xfId="48" applyFont="1" applyAlignment="1">
      <alignment/>
    </xf>
    <xf numFmtId="10" fontId="7" fillId="0" borderId="0" xfId="61" applyNumberFormat="1" applyFont="1" applyAlignment="1">
      <alignment/>
    </xf>
    <xf numFmtId="1" fontId="45" fillId="0" borderId="0" xfId="0" applyNumberFormat="1" applyFont="1" applyAlignment="1">
      <alignment/>
    </xf>
    <xf numFmtId="10" fontId="11" fillId="0" borderId="33" xfId="61" applyNumberFormat="1" applyFont="1" applyFill="1" applyBorder="1" applyAlignment="1">
      <alignment horizontal="right"/>
    </xf>
    <xf numFmtId="10" fontId="11" fillId="0" borderId="10" xfId="61" applyNumberFormat="1" applyFont="1" applyFill="1" applyBorder="1" applyAlignment="1" applyProtection="1">
      <alignment horizontal="right"/>
      <protection/>
    </xf>
    <xf numFmtId="10" fontId="11" fillId="0" borderId="0" xfId="61" applyNumberFormat="1" applyFont="1" applyFill="1" applyBorder="1" applyAlignment="1">
      <alignment horizontal="right"/>
    </xf>
    <xf numFmtId="10" fontId="11" fillId="0" borderId="0" xfId="61" applyNumberFormat="1" applyFont="1" applyFill="1" applyBorder="1" applyAlignment="1" applyProtection="1">
      <alignment horizontal="right"/>
      <protection/>
    </xf>
    <xf numFmtId="10" fontId="11" fillId="0" borderId="10" xfId="61" applyNumberFormat="1" applyFont="1" applyBorder="1" applyAlignment="1">
      <alignment/>
    </xf>
    <xf numFmtId="10" fontId="17" fillId="0" borderId="0" xfId="61" applyNumberFormat="1" applyFont="1" applyFill="1" applyBorder="1" applyAlignment="1">
      <alignment horizontal="right"/>
    </xf>
    <xf numFmtId="10" fontId="17" fillId="0" borderId="37" xfId="61" applyNumberFormat="1" applyFont="1" applyFill="1" applyBorder="1" applyAlignment="1">
      <alignment horizontal="right"/>
    </xf>
    <xf numFmtId="10" fontId="11" fillId="0" borderId="37" xfId="61" applyNumberFormat="1" applyFont="1" applyFill="1" applyBorder="1" applyAlignment="1">
      <alignment horizontal="right"/>
    </xf>
    <xf numFmtId="10" fontId="11" fillId="0" borderId="33" xfId="61" applyNumberFormat="1" applyFont="1" applyFill="1" applyBorder="1" applyAlignment="1" applyProtection="1">
      <alignment horizontal="right"/>
      <protection/>
    </xf>
    <xf numFmtId="10" fontId="11" fillId="0" borderId="0" xfId="61" applyNumberFormat="1" applyFont="1" applyBorder="1" applyAlignment="1">
      <alignment horizontal="right"/>
    </xf>
    <xf numFmtId="10" fontId="11" fillId="0" borderId="10" xfId="61" applyNumberFormat="1" applyFont="1" applyBorder="1" applyAlignment="1">
      <alignment horizontal="right"/>
    </xf>
    <xf numFmtId="10" fontId="6" fillId="0" borderId="0" xfId="61" applyNumberFormat="1" applyFont="1" applyFill="1" applyAlignment="1">
      <alignment/>
    </xf>
    <xf numFmtId="0" fontId="7" fillId="0" borderId="38" xfId="57" applyFont="1" applyFill="1" applyBorder="1">
      <alignment/>
      <protection/>
    </xf>
    <xf numFmtId="0" fontId="7" fillId="0" borderId="39" xfId="57" applyFont="1" applyFill="1" applyBorder="1">
      <alignment/>
      <protection/>
    </xf>
    <xf numFmtId="0" fontId="0" fillId="0" borderId="0" xfId="0" applyFont="1" applyFill="1" applyAlignment="1">
      <alignment/>
    </xf>
    <xf numFmtId="0" fontId="10" fillId="0" borderId="0" xfId="57" applyFont="1" applyFill="1" applyAlignment="1">
      <alignment horizontal="centerContinuous"/>
      <protection/>
    </xf>
    <xf numFmtId="0" fontId="9" fillId="0" borderId="0" xfId="57" applyFont="1" applyFill="1" applyAlignment="1">
      <alignment horizontal="centerContinuous"/>
      <protection/>
    </xf>
    <xf numFmtId="0" fontId="15" fillId="0" borderId="0" xfId="57" applyFont="1" applyFill="1" applyAlignment="1">
      <alignment horizontal="centerContinuous"/>
      <protection/>
    </xf>
    <xf numFmtId="0" fontId="19" fillId="0" borderId="15" xfId="58" applyFont="1" applyFill="1" applyBorder="1">
      <alignment/>
      <protection/>
    </xf>
    <xf numFmtId="10" fontId="11" fillId="24" borderId="35" xfId="61" applyNumberFormat="1" applyFont="1" applyFill="1" applyBorder="1" applyAlignment="1" applyProtection="1">
      <alignment horizontal="center"/>
      <protection/>
    </xf>
    <xf numFmtId="10" fontId="11" fillId="24" borderId="23" xfId="61" applyNumberFormat="1" applyFont="1" applyFill="1" applyBorder="1" applyAlignment="1" applyProtection="1">
      <alignment horizontal="center"/>
      <protection/>
    </xf>
    <xf numFmtId="10" fontId="17" fillId="24" borderId="23" xfId="61" applyNumberFormat="1" applyFont="1" applyFill="1" applyBorder="1" applyAlignment="1" applyProtection="1">
      <alignment horizontal="center"/>
      <protection/>
    </xf>
    <xf numFmtId="176" fontId="25" fillId="24" borderId="0" xfId="0" applyNumberFormat="1" applyFont="1" applyFill="1" applyAlignment="1">
      <alignment/>
    </xf>
    <xf numFmtId="0" fontId="25" fillId="24" borderId="0" xfId="0" applyFont="1" applyFill="1" applyAlignment="1">
      <alignment/>
    </xf>
    <xf numFmtId="14" fontId="47" fillId="24" borderId="0" xfId="0" applyNumberFormat="1" applyFont="1" applyFill="1" applyAlignment="1">
      <alignment/>
    </xf>
    <xf numFmtId="176" fontId="25" fillId="0" borderId="0" xfId="0" applyNumberFormat="1" applyFont="1" applyFill="1" applyAlignment="1">
      <alignment/>
    </xf>
    <xf numFmtId="176" fontId="0" fillId="24" borderId="0" xfId="0" applyNumberFormat="1" applyFill="1" applyAlignment="1">
      <alignment/>
    </xf>
    <xf numFmtId="0" fontId="24" fillId="16" borderId="20" xfId="57" applyFont="1" applyFill="1" applyBorder="1" applyAlignment="1">
      <alignment horizontal="center" vertical="center"/>
      <protection/>
    </xf>
    <xf numFmtId="0" fontId="24" fillId="16" borderId="24" xfId="57" applyFont="1" applyFill="1" applyBorder="1" applyAlignment="1">
      <alignment horizontal="center" vertical="center"/>
      <protection/>
    </xf>
    <xf numFmtId="0" fontId="24" fillId="16" borderId="21" xfId="57" applyFont="1" applyFill="1" applyBorder="1" applyAlignment="1">
      <alignment horizontal="center" vertical="center"/>
      <protection/>
    </xf>
    <xf numFmtId="0" fontId="23" fillId="16" borderId="20" xfId="57" applyFont="1" applyFill="1" applyBorder="1" applyAlignment="1">
      <alignment horizontal="center" vertical="center"/>
      <protection/>
    </xf>
    <xf numFmtId="0" fontId="23" fillId="16" borderId="24" xfId="57" applyFont="1" applyFill="1" applyBorder="1" applyAlignment="1">
      <alignment horizontal="center" vertical="center"/>
      <protection/>
    </xf>
    <xf numFmtId="0" fontId="23" fillId="16" borderId="21" xfId="57" applyFont="1" applyFill="1" applyBorder="1" applyAlignment="1">
      <alignment horizontal="center" vertical="center"/>
      <protection/>
    </xf>
    <xf numFmtId="1" fontId="12" fillId="0" borderId="32" xfId="57" applyNumberFormat="1" applyFont="1" applyBorder="1" applyAlignment="1">
      <alignment horizontal="center"/>
      <protection/>
    </xf>
    <xf numFmtId="1" fontId="12" fillId="0" borderId="36" xfId="57" applyNumberFormat="1" applyFont="1" applyBorder="1" applyAlignment="1">
      <alignment horizontal="center"/>
      <protection/>
    </xf>
    <xf numFmtId="1" fontId="12" fillId="0" borderId="35" xfId="57" applyNumberFormat="1" applyFont="1" applyBorder="1" applyAlignment="1">
      <alignment horizontal="center"/>
      <protection/>
    </xf>
    <xf numFmtId="0" fontId="12" fillId="0" borderId="35" xfId="57" applyFont="1" applyBorder="1" applyAlignment="1">
      <alignment horizontal="center"/>
      <protection/>
    </xf>
    <xf numFmtId="0" fontId="12" fillId="0" borderId="32" xfId="57" applyFont="1" applyBorder="1" applyAlignment="1">
      <alignment horizontal="center"/>
      <protection/>
    </xf>
    <xf numFmtId="0" fontId="12" fillId="0" borderId="36" xfId="57" applyFont="1" applyBorder="1" applyAlignment="1">
      <alignment horizontal="center"/>
      <protection/>
    </xf>
    <xf numFmtId="0" fontId="10" fillId="16" borderId="20" xfId="57" applyFont="1" applyFill="1" applyBorder="1" applyAlignment="1">
      <alignment horizontal="center"/>
      <protection/>
    </xf>
    <xf numFmtId="0" fontId="10" fillId="16" borderId="21" xfId="57" applyFont="1" applyFill="1" applyBorder="1" applyAlignment="1">
      <alignment horizontal="center"/>
      <protection/>
    </xf>
    <xf numFmtId="0" fontId="26" fillId="16" borderId="20" xfId="57" applyFont="1" applyFill="1" applyBorder="1" applyAlignment="1">
      <alignment horizontal="center" vertical="center"/>
      <protection/>
    </xf>
    <xf numFmtId="0" fontId="26" fillId="16" borderId="24" xfId="57" applyFont="1" applyFill="1" applyBorder="1" applyAlignment="1">
      <alignment horizontal="center" vertical="center"/>
      <protection/>
    </xf>
    <xf numFmtId="0" fontId="26" fillId="16" borderId="21" xfId="57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RESULTADOS" xfId="50"/>
    <cellStyle name="Currency" xfId="51"/>
    <cellStyle name="Currency [0]" xfId="52"/>
    <cellStyle name="Moneda_RESULTADOS" xfId="53"/>
    <cellStyle name="Neutral" xfId="54"/>
    <cellStyle name="Normal 2" xfId="55"/>
    <cellStyle name="Normal 3" xfId="56"/>
    <cellStyle name="Normal_RESULTADOS" xfId="57"/>
    <cellStyle name="Normal_RESULTADOS 2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448425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946785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223010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94678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94678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112680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112680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6">
    <cacheField name="GRUPO">
      <sharedItems containsMixedTypes="1" containsNumber="1" containsInteger="1"/>
    </cacheField>
    <cacheField name="FECHA DILIGENCIAMIENTO">
      <sharedItems containsDate="1" containsMixedTypes="1"/>
    </cacheField>
    <cacheField name="P1">
      <sharedItems containsMixedTypes="1" containsNumber="1"/>
    </cacheField>
    <cacheField name="P2">
      <sharedItems containsMixedTypes="1" containsNumber="1"/>
    </cacheField>
    <cacheField name="P3">
      <sharedItems containsMixedTypes="1" containsNumber="1"/>
    </cacheField>
    <cacheField name="P4">
      <sharedItems containsMixedTypes="1" containsNumber="1"/>
    </cacheField>
    <cacheField name="P5">
      <sharedItems containsMixedTypes="1" containsNumber="1"/>
    </cacheField>
    <cacheField name="P6">
      <sharedItems containsMixedTypes="1" containsNumber="1"/>
    </cacheField>
    <cacheField name="P7">
      <sharedItems containsMixedTypes="1" containsNumber="1"/>
    </cacheField>
    <cacheField name="P8">
      <sharedItems containsMixedTypes="1" containsNumber="1"/>
    </cacheField>
    <cacheField name="P9">
      <sharedItems containsMixedTypes="1" containsNumber="1"/>
    </cacheField>
    <cacheField name="P10">
      <sharedItems containsMixedTypes="1" containsNumber="1"/>
    </cacheField>
    <cacheField name="P11">
      <sharedItems containsMixedTypes="1" containsNumber="1"/>
    </cacheField>
    <cacheField name="P12">
      <sharedItems containsMixedTypes="1" containsNumber="1"/>
    </cacheField>
    <cacheField name="P13">
      <sharedItems containsString="0" containsBlank="1" containsMixedTypes="0" containsNumber="1" count="7">
        <n v="0.0325"/>
        <n v="0.03"/>
        <m/>
        <n v="0.035"/>
        <n v="0.0375"/>
        <n v="0.04"/>
        <n v="0.029999999999999995"/>
      </sharedItems>
    </cacheField>
    <cacheField name="P14">
      <sharedItems containsMixedTypes="1" containsNumber="1"/>
    </cacheField>
    <cacheField name="P15">
      <sharedItems containsMixedTypes="1" containsNumber="1"/>
    </cacheField>
    <cacheField name="P16">
      <sharedItems containsMixedTypes="1" containsNumber="1"/>
    </cacheField>
    <cacheField name="P17">
      <sharedItems containsMixedTypes="1" containsNumber="1"/>
    </cacheField>
    <cacheField name="P18">
      <sharedItems containsMixedTypes="1" containsNumber="1"/>
    </cacheField>
    <cacheField name="P19">
      <sharedItems containsMixedTypes="1" containsNumber="1"/>
    </cacheField>
    <cacheField name="P20">
      <sharedItems containsMixedTypes="1" containsNumber="1"/>
    </cacheField>
    <cacheField name="P21">
      <sharedItems containsMixedTypes="1" containsNumber="1"/>
    </cacheField>
    <cacheField name="P22">
      <sharedItems containsString="0" containsBlank="1" containsMixedTypes="0" containsNumber="1" count="9">
        <n v="0.0325"/>
        <n v="0.035"/>
        <m/>
        <n v="0.04"/>
        <n v="0.0375"/>
        <n v="0.03"/>
        <n v="0.0425"/>
        <n v="0.025"/>
        <n v="0.030000000000000002"/>
      </sharedItems>
    </cacheField>
    <cacheField name="P23">
      <sharedItems containsMixedTypes="1" containsNumber="1"/>
    </cacheField>
    <cacheField name="P24">
      <sharedItems containsString="0" containsBlank="1" containsMixedTypes="0" containsNumber="1" count="10">
        <n v="0.0325"/>
        <n v="0.035"/>
        <n v="0.0375"/>
        <m/>
        <n v="0.04"/>
        <n v="0.0425"/>
        <n v="0.03"/>
        <n v="0.0475"/>
        <n v="0.045"/>
        <n v="0.03000000000000000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Datos" showMissing="1" preserveFormatting="1" useAutoFormatting="1" rowGrandTotals="0" itemPrintTitles="1" compactData="0" updatedVersion="2" indent="0" showMemberPropertyTips="1">
  <location ref="A3:B6" firstHeaderRow="2" firstDataRow="2" firstDataCol="1"/>
  <pivotFields count="26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>
      <items count="8">
        <item m="1" x="6"/>
        <item x="1"/>
        <item x="0"/>
        <item m="1" x="3"/>
        <item m="1" x="4"/>
        <item m="1" x="5"/>
        <item h="1"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2">
    <i>
      <x v="1"/>
    </i>
    <i>
      <x v="2"/>
    </i>
  </rowItems>
  <colItems count="1">
    <i/>
  </colItems>
  <dataFields count="1">
    <dataField name="Cuenta de GRUPO" fld="0" subtotal="count" baseField="14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Datos" showMissing="1" preserveFormatting="1" useAutoFormatting="1" rowGrandTotals="0" itemPrintTitles="1" compactData="0" updatedVersion="2" indent="0" showMemberPropertyTips="1">
  <location ref="H3:I10" firstHeaderRow="2" firstDataRow="2" firstDataCol="1"/>
  <pivotFields count="26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">
        <item x="5"/>
        <item x="0"/>
        <item x="1"/>
        <item x="4"/>
        <item x="3"/>
        <item x="6"/>
        <item h="1" x="2"/>
        <item m="1" x="8"/>
        <item m="1" x="7"/>
        <item t="default"/>
      </items>
    </pivotField>
    <pivotField compact="0" outline="0" subtotalTop="0" showAll="0"/>
    <pivotField compact="0" outline="0" subtotalTop="0" showAll="0"/>
  </pivotFields>
  <rowFields count="1">
    <field x="23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dataFields count="1">
    <dataField name="Cuenta de GRUPO" fld="0" subtotal="count" baseField="14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" cacheId="2" applyNumberFormats="0" applyBorderFormats="0" applyFontFormats="0" applyPatternFormats="0" applyAlignmentFormats="0" applyWidthHeightFormats="0" dataCaption="Datos" showMissing="1" preserveFormatting="1" useAutoFormatting="1" rowGrandTotals="0" itemPrintTitles="1" compactData="0" updatedVersion="2" indent="0" showMemberPropertyTips="1">
  <location ref="O3:P12" firstHeaderRow="2" firstDataRow="2" firstDataCol="1"/>
  <pivotFields count="26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>
      <items count="11">
        <item x="6"/>
        <item m="1" x="9"/>
        <item x="0"/>
        <item x="1"/>
        <item x="2"/>
        <item x="4"/>
        <item x="5"/>
        <item x="8"/>
        <item x="7"/>
        <item h="1" x="3"/>
        <item t="default"/>
      </items>
    </pivotField>
  </pivotFields>
  <rowFields count="1">
    <field x="25"/>
  </rowFields>
  <rowItems count="8">
    <i>
      <x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dataFields count="1">
    <dataField name="Cuenta de GRUPO" fld="0" subtotal="count" baseField="14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zoomScale="90" zoomScaleNormal="90" zoomScalePageLayoutView="0" workbookViewId="0" topLeftCell="A1">
      <selection activeCell="C25" sqref="C25"/>
    </sheetView>
  </sheetViews>
  <sheetFormatPr defaultColWidth="11.421875" defaultRowHeight="12.75"/>
  <cols>
    <col min="1" max="1" width="15.140625" style="0" customWidth="1"/>
    <col min="2" max="2" width="25.8515625" style="2" customWidth="1"/>
    <col min="3" max="3" width="30.00390625" style="2" customWidth="1"/>
    <col min="4" max="4" width="31.28125" style="2" customWidth="1"/>
    <col min="5" max="5" width="32.140625" style="2" customWidth="1"/>
    <col min="6" max="7" width="33.28125" style="16" customWidth="1"/>
    <col min="8" max="16384" width="11.421875" style="2" customWidth="1"/>
  </cols>
  <sheetData>
    <row r="1" spans="1:8" ht="15.75">
      <c r="A1" s="228"/>
      <c r="B1" s="5"/>
      <c r="C1" s="5"/>
      <c r="D1" s="5"/>
      <c r="E1" s="5"/>
      <c r="F1" s="15"/>
      <c r="G1" s="15"/>
      <c r="H1" s="5"/>
    </row>
    <row r="2" spans="1:8" ht="15.75">
      <c r="A2" s="229"/>
      <c r="B2" s="5"/>
      <c r="C2" s="5"/>
      <c r="D2" s="5"/>
      <c r="E2" s="5"/>
      <c r="F2" s="15"/>
      <c r="G2" s="15"/>
      <c r="H2" s="5"/>
    </row>
    <row r="3" spans="1:8" ht="20.25">
      <c r="A3" s="230"/>
      <c r="B3" s="6" t="s">
        <v>3</v>
      </c>
      <c r="C3" s="7"/>
      <c r="D3" s="7"/>
      <c r="E3" s="7"/>
      <c r="F3" s="18"/>
      <c r="G3" s="18"/>
      <c r="H3" s="5"/>
    </row>
    <row r="4" spans="1:8" s="40" customFormat="1" ht="15">
      <c r="A4" s="34"/>
      <c r="B4" s="221" t="s">
        <v>47</v>
      </c>
      <c r="C4" s="222"/>
      <c r="D4" s="222"/>
      <c r="E4" s="222"/>
      <c r="F4" s="223"/>
      <c r="G4" s="223"/>
      <c r="H4" s="29"/>
    </row>
    <row r="5" spans="2:8" ht="15.75" customHeight="1" thickBot="1">
      <c r="B5" s="5"/>
      <c r="C5" s="5"/>
      <c r="D5" s="5"/>
      <c r="E5" s="5"/>
      <c r="F5" s="15"/>
      <c r="G5" s="15"/>
      <c r="H5" s="5"/>
    </row>
    <row r="6" spans="2:8" ht="30.75" customHeight="1" thickBot="1">
      <c r="B6" s="106"/>
      <c r="C6" s="233" t="s">
        <v>4</v>
      </c>
      <c r="D6" s="234"/>
      <c r="E6" s="234"/>
      <c r="F6" s="234"/>
      <c r="G6" s="235"/>
      <c r="H6" s="5"/>
    </row>
    <row r="7" spans="2:8" ht="15.75" thickBot="1">
      <c r="B7" s="111" t="s">
        <v>5</v>
      </c>
      <c r="C7" s="112" t="s">
        <v>49</v>
      </c>
      <c r="D7" s="113" t="s">
        <v>50</v>
      </c>
      <c r="E7" s="114" t="s">
        <v>51</v>
      </c>
      <c r="F7" s="110" t="s">
        <v>52</v>
      </c>
      <c r="G7" s="110" t="s">
        <v>53</v>
      </c>
      <c r="H7" s="5"/>
    </row>
    <row r="8" spans="2:8" ht="12.75">
      <c r="B8" s="5"/>
      <c r="C8" s="5"/>
      <c r="D8" s="5"/>
      <c r="E8" s="5"/>
      <c r="F8" s="15"/>
      <c r="G8" s="15"/>
      <c r="H8" s="5"/>
    </row>
    <row r="9" spans="2:8" ht="13.5" thickBot="1">
      <c r="B9" s="7" t="s">
        <v>6</v>
      </c>
      <c r="C9" s="9"/>
      <c r="D9" s="9"/>
      <c r="E9" s="9"/>
      <c r="F9" s="19"/>
      <c r="G9" s="19"/>
      <c r="H9" s="5"/>
    </row>
    <row r="10" spans="2:8" ht="12.75">
      <c r="B10" s="88" t="s">
        <v>7</v>
      </c>
      <c r="C10" s="92"/>
      <c r="D10" s="94"/>
      <c r="E10" s="92"/>
      <c r="F10" s="96"/>
      <c r="G10" s="96"/>
      <c r="H10" s="5"/>
    </row>
    <row r="11" spans="2:8" ht="15">
      <c r="B11" s="89" t="s">
        <v>8</v>
      </c>
      <c r="C11" s="171">
        <v>0.01304047619047619</v>
      </c>
      <c r="D11" s="3">
        <v>0.054895348837209305</v>
      </c>
      <c r="E11" s="171">
        <v>0.045382500000000006</v>
      </c>
      <c r="F11" s="172">
        <v>0.0392975</v>
      </c>
      <c r="G11" s="172">
        <v>0.03704324324324324</v>
      </c>
      <c r="H11" s="5"/>
    </row>
    <row r="12" spans="2:8" ht="15">
      <c r="B12" s="89" t="s">
        <v>9</v>
      </c>
      <c r="C12" s="171">
        <v>0.0137</v>
      </c>
      <c r="D12" s="3">
        <v>0.055</v>
      </c>
      <c r="E12" s="171">
        <v>0.0436</v>
      </c>
      <c r="F12" s="172">
        <v>0.037250000000000005</v>
      </c>
      <c r="G12" s="172">
        <v>0.0347</v>
      </c>
      <c r="H12" s="5"/>
    </row>
    <row r="13" spans="2:8" ht="15.75" thickBot="1">
      <c r="B13" s="90" t="s">
        <v>10</v>
      </c>
      <c r="C13" s="173">
        <v>0.011000000000000001</v>
      </c>
      <c r="D13" s="174">
        <v>0.055</v>
      </c>
      <c r="E13" s="173">
        <v>0.04</v>
      </c>
      <c r="F13" s="175">
        <v>0.035</v>
      </c>
      <c r="G13" s="175">
        <v>0.0347</v>
      </c>
      <c r="H13" s="5"/>
    </row>
    <row r="14" spans="2:8" ht="15">
      <c r="B14" s="91" t="s">
        <v>11</v>
      </c>
      <c r="C14" s="176"/>
      <c r="D14" s="177"/>
      <c r="E14" s="176"/>
      <c r="F14" s="172"/>
      <c r="G14" s="172"/>
      <c r="H14" s="5"/>
    </row>
    <row r="15" spans="2:8" ht="15">
      <c r="B15" s="89" t="s">
        <v>12</v>
      </c>
      <c r="C15" s="171">
        <v>0.0026441891674155644</v>
      </c>
      <c r="D15" s="3">
        <v>0.006542860648879309</v>
      </c>
      <c r="E15" s="171">
        <v>0.00831473475840114</v>
      </c>
      <c r="F15" s="172">
        <v>0.008001329617071505</v>
      </c>
      <c r="G15" s="172">
        <v>0.008564770884285245</v>
      </c>
      <c r="H15" s="5"/>
    </row>
    <row r="16" spans="2:8" ht="15">
      <c r="B16" s="89" t="s">
        <v>13</v>
      </c>
      <c r="C16" s="171">
        <v>0.20276783829003783</v>
      </c>
      <c r="D16" s="3">
        <v>0.11918788727041316</v>
      </c>
      <c r="E16" s="171">
        <v>0.1832145597620479</v>
      </c>
      <c r="F16" s="172">
        <v>0.20360912569683834</v>
      </c>
      <c r="G16" s="172">
        <v>0.23121007056657966</v>
      </c>
      <c r="H16" s="5"/>
    </row>
    <row r="17" spans="2:8" ht="15">
      <c r="B17" s="89" t="s">
        <v>14</v>
      </c>
      <c r="C17" s="171">
        <v>0.0060999999999999995</v>
      </c>
      <c r="D17" s="3">
        <v>0.0417</v>
      </c>
      <c r="E17" s="171">
        <v>0.0304</v>
      </c>
      <c r="F17" s="172">
        <v>0.0271</v>
      </c>
      <c r="G17" s="172">
        <v>0.0255</v>
      </c>
      <c r="H17" s="5"/>
    </row>
    <row r="18" spans="2:8" ht="15.75" thickBot="1">
      <c r="B18" s="90" t="s">
        <v>15</v>
      </c>
      <c r="C18" s="173">
        <v>0.018000000000000002</v>
      </c>
      <c r="D18" s="174">
        <v>0.07440000000000001</v>
      </c>
      <c r="E18" s="173">
        <v>0.07</v>
      </c>
      <c r="F18" s="175">
        <v>0.068</v>
      </c>
      <c r="G18" s="175">
        <v>0.071</v>
      </c>
      <c r="H18" s="5"/>
    </row>
    <row r="19" spans="2:8" ht="16.5" thickBot="1">
      <c r="B19" s="98" t="s">
        <v>16</v>
      </c>
      <c r="C19" s="93">
        <v>42</v>
      </c>
      <c r="D19" s="99">
        <v>43</v>
      </c>
      <c r="E19" s="93">
        <v>40</v>
      </c>
      <c r="F19" s="97">
        <v>40</v>
      </c>
      <c r="G19" s="97">
        <v>37</v>
      </c>
      <c r="H19" s="5"/>
    </row>
    <row r="20" spans="2:8" ht="12.75">
      <c r="B20" s="5"/>
      <c r="C20" s="27"/>
      <c r="D20" s="27"/>
      <c r="E20" s="27"/>
      <c r="F20" s="27"/>
      <c r="G20" s="27"/>
      <c r="H20" s="5"/>
    </row>
    <row r="21" spans="2:8" ht="13.5" thickBot="1">
      <c r="B21" s="7" t="s">
        <v>17</v>
      </c>
      <c r="C21" s="7"/>
      <c r="D21" s="7"/>
      <c r="E21" s="7"/>
      <c r="F21" s="18"/>
      <c r="G21" s="18"/>
      <c r="H21" s="5"/>
    </row>
    <row r="22" spans="2:8" ht="12.75">
      <c r="B22" s="88" t="s">
        <v>7</v>
      </c>
      <c r="C22" s="92"/>
      <c r="D22" s="94"/>
      <c r="E22" s="92"/>
      <c r="F22" s="96"/>
      <c r="G22" s="96"/>
      <c r="H22" s="5"/>
    </row>
    <row r="23" spans="2:8" ht="15">
      <c r="B23" s="89" t="s">
        <v>8</v>
      </c>
      <c r="C23" s="171">
        <v>0.0124</v>
      </c>
      <c r="D23" s="3">
        <v>0.05254705882352941</v>
      </c>
      <c r="E23" s="171">
        <v>0.04376875</v>
      </c>
      <c r="F23" s="172">
        <v>0.037875</v>
      </c>
      <c r="G23" s="172">
        <v>0.03622857142857143</v>
      </c>
      <c r="H23" s="5"/>
    </row>
    <row r="24" spans="2:8" ht="15">
      <c r="B24" s="89" t="s">
        <v>9</v>
      </c>
      <c r="C24" s="171">
        <v>0.012199999999999999</v>
      </c>
      <c r="D24" s="3">
        <v>0.0516</v>
      </c>
      <c r="E24" s="171">
        <v>0.04265</v>
      </c>
      <c r="F24" s="172">
        <v>0.03605</v>
      </c>
      <c r="G24" s="172">
        <v>0.035350000000000006</v>
      </c>
      <c r="H24" s="5"/>
    </row>
    <row r="25" spans="2:8" ht="15.75" thickBot="1">
      <c r="B25" s="90" t="s">
        <v>10</v>
      </c>
      <c r="C25" s="173">
        <v>0.0105</v>
      </c>
      <c r="D25" s="225"/>
      <c r="E25" s="226"/>
      <c r="F25" s="227"/>
      <c r="G25" s="175">
        <v>0.033</v>
      </c>
      <c r="H25" s="5"/>
    </row>
    <row r="26" spans="2:8" ht="15">
      <c r="B26" s="91" t="s">
        <v>11</v>
      </c>
      <c r="C26" s="178"/>
      <c r="D26" s="179"/>
      <c r="E26" s="178"/>
      <c r="F26" s="180"/>
      <c r="G26" s="180"/>
      <c r="H26" s="5"/>
    </row>
    <row r="27" spans="2:8" ht="15">
      <c r="B27" s="89" t="s">
        <v>12</v>
      </c>
      <c r="C27" s="171">
        <v>0.002961840643923977</v>
      </c>
      <c r="D27" s="3">
        <v>0.00535269997840562</v>
      </c>
      <c r="E27" s="171">
        <v>0.007727588563064159</v>
      </c>
      <c r="F27" s="172">
        <v>0.0071106024123604806</v>
      </c>
      <c r="G27" s="172">
        <v>0.007636292754535216</v>
      </c>
      <c r="H27" s="27"/>
    </row>
    <row r="28" spans="2:8" ht="15">
      <c r="B28" s="89" t="s">
        <v>13</v>
      </c>
      <c r="C28" s="171">
        <v>0.23885811644548202</v>
      </c>
      <c r="D28" s="3">
        <v>0.1018648826070699</v>
      </c>
      <c r="E28" s="171">
        <v>0.17655492932889696</v>
      </c>
      <c r="F28" s="172">
        <v>0.1877386775540721</v>
      </c>
      <c r="G28" s="172">
        <v>0.21078095142644523</v>
      </c>
      <c r="H28" s="5"/>
    </row>
    <row r="29" spans="2:8" ht="15">
      <c r="B29" s="89" t="s">
        <v>14</v>
      </c>
      <c r="C29" s="171">
        <v>0.0060999999999999995</v>
      </c>
      <c r="D29" s="3">
        <v>0.0417</v>
      </c>
      <c r="E29" s="171">
        <v>0.0304</v>
      </c>
      <c r="F29" s="172">
        <v>0.03</v>
      </c>
      <c r="G29" s="172">
        <v>0.0255</v>
      </c>
      <c r="H29" s="5"/>
    </row>
    <row r="30" spans="2:8" ht="15.75" thickBot="1">
      <c r="B30" s="89" t="s">
        <v>15</v>
      </c>
      <c r="C30" s="171">
        <v>0.0169</v>
      </c>
      <c r="D30" s="3">
        <v>0.0601</v>
      </c>
      <c r="E30" s="171">
        <v>0.057</v>
      </c>
      <c r="F30" s="172">
        <v>0.055</v>
      </c>
      <c r="G30" s="172">
        <v>0.053</v>
      </c>
      <c r="H30" s="5"/>
    </row>
    <row r="31" spans="2:8" ht="16.5" thickBot="1">
      <c r="B31" s="101" t="s">
        <v>16</v>
      </c>
      <c r="C31" s="99">
        <v>17</v>
      </c>
      <c r="D31" s="102">
        <v>17</v>
      </c>
      <c r="E31" s="99">
        <v>16</v>
      </c>
      <c r="F31" s="103">
        <v>16</v>
      </c>
      <c r="G31" s="103">
        <v>14</v>
      </c>
      <c r="H31" s="5"/>
    </row>
    <row r="32" spans="2:8" ht="12.75">
      <c r="B32" s="5"/>
      <c r="C32" s="5"/>
      <c r="D32" s="5"/>
      <c r="E32" s="5"/>
      <c r="F32" s="15"/>
      <c r="G32" s="15"/>
      <c r="H32" s="5"/>
    </row>
    <row r="33" spans="2:8" ht="13.5" thickBot="1">
      <c r="B33" s="7" t="s">
        <v>18</v>
      </c>
      <c r="C33" s="7"/>
      <c r="D33" s="7"/>
      <c r="E33" s="7"/>
      <c r="F33" s="18"/>
      <c r="G33" s="18"/>
      <c r="H33" s="5"/>
    </row>
    <row r="34" spans="2:8" ht="12.75">
      <c r="B34" s="88" t="s">
        <v>7</v>
      </c>
      <c r="C34" s="92"/>
      <c r="D34" s="94"/>
      <c r="E34" s="92"/>
      <c r="F34" s="95"/>
      <c r="G34" s="95"/>
      <c r="H34" s="5"/>
    </row>
    <row r="35" spans="2:8" ht="15">
      <c r="B35" s="89" t="s">
        <v>8</v>
      </c>
      <c r="C35" s="171">
        <v>0.014333333333333335</v>
      </c>
      <c r="D35" s="3">
        <v>0.05695</v>
      </c>
      <c r="E35" s="171">
        <v>0.045958333333333344</v>
      </c>
      <c r="F35" s="181">
        <v>0.038381818181818184</v>
      </c>
      <c r="G35" s="181">
        <v>0.03588181818181818</v>
      </c>
      <c r="H35" s="5"/>
    </row>
    <row r="36" spans="2:8" ht="15">
      <c r="B36" s="89" t="s">
        <v>9</v>
      </c>
      <c r="C36" s="171">
        <v>0.01445</v>
      </c>
      <c r="D36" s="3">
        <v>0.0565</v>
      </c>
      <c r="E36" s="171">
        <v>0.044</v>
      </c>
      <c r="F36" s="181">
        <v>0.037000000000000005</v>
      </c>
      <c r="G36" s="181">
        <v>0.0347</v>
      </c>
      <c r="H36" s="5"/>
    </row>
    <row r="37" spans="2:8" ht="15.75" thickBot="1">
      <c r="B37" s="89" t="s">
        <v>10</v>
      </c>
      <c r="C37" s="171">
        <v>0.0144</v>
      </c>
      <c r="D37" s="3">
        <v>0.0572</v>
      </c>
      <c r="E37" s="171">
        <v>0.04</v>
      </c>
      <c r="F37" s="181"/>
      <c r="G37" s="181">
        <v>0.03</v>
      </c>
      <c r="H37" s="5"/>
    </row>
    <row r="38" spans="2:8" ht="15">
      <c r="B38" s="88" t="s">
        <v>11</v>
      </c>
      <c r="C38" s="182"/>
      <c r="D38" s="183"/>
      <c r="E38" s="182"/>
      <c r="F38" s="184"/>
      <c r="G38" s="184"/>
      <c r="H38" s="5"/>
    </row>
    <row r="39" spans="2:8" ht="15">
      <c r="B39" s="89" t="s">
        <v>12</v>
      </c>
      <c r="C39" s="171">
        <v>0.0017680669122124894</v>
      </c>
      <c r="D39" s="3">
        <v>0.008025017700348648</v>
      </c>
      <c r="E39" s="171">
        <v>0.00843256224765676</v>
      </c>
      <c r="F39" s="181">
        <v>0.007354837616401626</v>
      </c>
      <c r="G39" s="181">
        <v>0.007214404782352898</v>
      </c>
      <c r="H39" s="5"/>
    </row>
    <row r="40" spans="2:8" ht="15">
      <c r="B40" s="89" t="s">
        <v>13</v>
      </c>
      <c r="C40" s="171">
        <v>0.12335350550319692</v>
      </c>
      <c r="D40" s="3">
        <v>0.1409133924556391</v>
      </c>
      <c r="E40" s="171">
        <v>0.1834827687613438</v>
      </c>
      <c r="F40" s="181">
        <v>0.19162296016205088</v>
      </c>
      <c r="G40" s="181">
        <v>0.20106017888493002</v>
      </c>
      <c r="H40" s="5"/>
    </row>
    <row r="41" spans="2:8" ht="15">
      <c r="B41" s="89" t="s">
        <v>14</v>
      </c>
      <c r="C41" s="171">
        <v>0.0102</v>
      </c>
      <c r="D41" s="3">
        <v>0.04650000000000001</v>
      </c>
      <c r="E41" s="171">
        <v>0.036000000000000004</v>
      </c>
      <c r="F41" s="181">
        <v>0.0271</v>
      </c>
      <c r="G41" s="181">
        <v>0.0271</v>
      </c>
      <c r="H41" s="5"/>
    </row>
    <row r="42" spans="2:8" ht="15.75" thickBot="1">
      <c r="B42" s="90" t="s">
        <v>15</v>
      </c>
      <c r="C42" s="173">
        <v>0.018000000000000002</v>
      </c>
      <c r="D42" s="174">
        <v>0.07440000000000001</v>
      </c>
      <c r="E42" s="173">
        <v>0.0645</v>
      </c>
      <c r="F42" s="185">
        <v>0.0541</v>
      </c>
      <c r="G42" s="185">
        <v>0.053</v>
      </c>
      <c r="H42" s="5"/>
    </row>
    <row r="43" spans="2:8" ht="16.5" thickBot="1">
      <c r="B43" s="100" t="s">
        <v>16</v>
      </c>
      <c r="C43" s="93">
        <v>12</v>
      </c>
      <c r="D43" s="104">
        <v>12</v>
      </c>
      <c r="E43" s="93">
        <v>12</v>
      </c>
      <c r="F43" s="105">
        <v>11</v>
      </c>
      <c r="G43" s="105">
        <v>11</v>
      </c>
      <c r="H43" s="5"/>
    </row>
    <row r="44" spans="2:8" ht="15.75">
      <c r="B44" s="119"/>
      <c r="C44" s="120"/>
      <c r="D44" s="120"/>
      <c r="E44" s="120"/>
      <c r="F44" s="121"/>
      <c r="G44" s="121"/>
      <c r="H44" s="5"/>
    </row>
    <row r="45" spans="2:8" ht="13.5" thickBot="1">
      <c r="B45" s="7" t="s">
        <v>19</v>
      </c>
      <c r="C45" s="7"/>
      <c r="D45" s="7"/>
      <c r="E45" s="7"/>
      <c r="F45" s="18"/>
      <c r="G45" s="18"/>
      <c r="H45" s="5"/>
    </row>
    <row r="46" spans="2:8" ht="12.75">
      <c r="B46" s="88" t="s">
        <v>7</v>
      </c>
      <c r="C46" s="92"/>
      <c r="D46" s="94"/>
      <c r="E46" s="92"/>
      <c r="F46" s="95"/>
      <c r="G46" s="95"/>
      <c r="H46" s="5"/>
    </row>
    <row r="47" spans="2:8" ht="15">
      <c r="B47" s="89" t="s">
        <v>8</v>
      </c>
      <c r="C47" s="171">
        <v>0.012684615384615386</v>
      </c>
      <c r="D47" s="3">
        <v>0.05598571428571429</v>
      </c>
      <c r="E47" s="171">
        <v>0.046958333333333345</v>
      </c>
      <c r="F47" s="181">
        <v>0.04182307692307692</v>
      </c>
      <c r="G47" s="181">
        <v>0.03905833333333333</v>
      </c>
      <c r="H47" s="5"/>
    </row>
    <row r="48" spans="2:8" ht="15">
      <c r="B48" s="89" t="s">
        <v>9</v>
      </c>
      <c r="C48" s="171">
        <v>0.011000000000000001</v>
      </c>
      <c r="D48" s="3">
        <v>0.055</v>
      </c>
      <c r="E48" s="171">
        <v>0.04455</v>
      </c>
      <c r="F48" s="181">
        <v>0.04</v>
      </c>
      <c r="G48" s="181">
        <v>0.036500000000000005</v>
      </c>
      <c r="H48" s="5"/>
    </row>
    <row r="49" spans="2:8" ht="15.75" thickBot="1">
      <c r="B49" s="89" t="s">
        <v>10</v>
      </c>
      <c r="C49" s="171">
        <v>0.011000000000000001</v>
      </c>
      <c r="D49" s="3">
        <v>0.055</v>
      </c>
      <c r="E49" s="172">
        <v>0.04</v>
      </c>
      <c r="F49" s="181">
        <v>0.0354</v>
      </c>
      <c r="G49" s="181">
        <v>0.0347</v>
      </c>
      <c r="H49" s="5"/>
    </row>
    <row r="50" spans="2:13" ht="15">
      <c r="B50" s="88" t="s">
        <v>11</v>
      </c>
      <c r="C50" s="182"/>
      <c r="D50" s="183"/>
      <c r="E50" s="182"/>
      <c r="F50" s="184"/>
      <c r="G50" s="184"/>
      <c r="H50"/>
      <c r="I50"/>
      <c r="J50"/>
      <c r="K50"/>
      <c r="L50"/>
      <c r="M50"/>
    </row>
    <row r="51" spans="2:13" ht="15">
      <c r="B51" s="89" t="s">
        <v>12</v>
      </c>
      <c r="C51" s="171">
        <v>0.002633706562320536</v>
      </c>
      <c r="D51" s="3">
        <v>0.006013428197070176</v>
      </c>
      <c r="E51" s="171">
        <v>0.009258358222152404</v>
      </c>
      <c r="F51" s="181">
        <v>0.009455875937404726</v>
      </c>
      <c r="G51" s="181">
        <v>0.010826689104693869</v>
      </c>
      <c r="H51"/>
      <c r="I51"/>
      <c r="J51"/>
      <c r="K51"/>
      <c r="L51"/>
      <c r="M51"/>
    </row>
    <row r="52" spans="2:13" ht="15">
      <c r="B52" s="89" t="s">
        <v>13</v>
      </c>
      <c r="C52" s="171">
        <v>0.20762998975237698</v>
      </c>
      <c r="D52" s="3">
        <v>0.1074100468984211</v>
      </c>
      <c r="E52" s="171">
        <v>0.19716113339100055</v>
      </c>
      <c r="F52" s="181">
        <v>0.22609230676156233</v>
      </c>
      <c r="G52" s="181">
        <v>0.2771928083130498</v>
      </c>
      <c r="H52"/>
      <c r="I52"/>
      <c r="J52"/>
      <c r="K52"/>
      <c r="L52"/>
      <c r="M52"/>
    </row>
    <row r="53" spans="2:13" ht="15">
      <c r="B53" s="89" t="s">
        <v>14</v>
      </c>
      <c r="C53" s="171">
        <v>0.0091</v>
      </c>
      <c r="D53" s="3">
        <v>0.049800000000000004</v>
      </c>
      <c r="E53" s="171">
        <v>0.0368</v>
      </c>
      <c r="F53" s="181">
        <v>0.0298</v>
      </c>
      <c r="G53" s="181">
        <v>0.03</v>
      </c>
      <c r="H53"/>
      <c r="I53"/>
      <c r="J53"/>
      <c r="K53"/>
      <c r="L53"/>
      <c r="M53"/>
    </row>
    <row r="54" spans="2:13" ht="15.75" thickBot="1">
      <c r="B54" s="90" t="s">
        <v>15</v>
      </c>
      <c r="C54" s="173">
        <v>0.0176</v>
      </c>
      <c r="D54" s="174">
        <v>0.0735</v>
      </c>
      <c r="E54" s="173">
        <v>0.07</v>
      </c>
      <c r="F54" s="185">
        <v>0.068</v>
      </c>
      <c r="G54" s="185">
        <v>0.071</v>
      </c>
      <c r="H54"/>
      <c r="I54"/>
      <c r="J54"/>
      <c r="K54"/>
      <c r="L54"/>
      <c r="M54"/>
    </row>
    <row r="55" spans="2:13" ht="17.25" customHeight="1" thickBot="1">
      <c r="B55" s="100" t="s">
        <v>16</v>
      </c>
      <c r="C55" s="93">
        <v>13</v>
      </c>
      <c r="D55" s="104">
        <v>14</v>
      </c>
      <c r="E55" s="93">
        <v>12</v>
      </c>
      <c r="F55" s="105">
        <v>13</v>
      </c>
      <c r="G55" s="105">
        <v>12</v>
      </c>
      <c r="H55"/>
      <c r="I55"/>
      <c r="J55"/>
      <c r="K55"/>
      <c r="L55"/>
      <c r="M55"/>
    </row>
    <row r="56" spans="2:13" ht="12.75">
      <c r="B56" s="29"/>
      <c r="C56" s="29"/>
      <c r="D56" s="29"/>
      <c r="E56" s="29"/>
      <c r="F56" s="30"/>
      <c r="G56" s="30"/>
      <c r="H56"/>
      <c r="I56"/>
      <c r="J56"/>
      <c r="K56"/>
      <c r="L56"/>
      <c r="M56"/>
    </row>
    <row r="57" spans="1:13" s="40" customFormat="1" ht="14.25">
      <c r="A57" s="34"/>
      <c r="B57" s="224" t="s">
        <v>48</v>
      </c>
      <c r="C57" s="36"/>
      <c r="D57" s="36"/>
      <c r="E57" s="36"/>
      <c r="F57" s="37"/>
      <c r="G57" s="37"/>
      <c r="H57" s="34"/>
      <c r="I57" s="34"/>
      <c r="J57" s="34"/>
      <c r="K57" s="34"/>
      <c r="L57" s="34"/>
      <c r="M57" s="34"/>
    </row>
    <row r="58" spans="2:13" ht="14.25">
      <c r="B58" s="14"/>
      <c r="C58" s="5"/>
      <c r="D58" s="5"/>
      <c r="E58" s="5"/>
      <c r="H58"/>
      <c r="I58"/>
      <c r="J58"/>
      <c r="K58"/>
      <c r="L58"/>
      <c r="M58"/>
    </row>
    <row r="59" spans="2:13" ht="14.25">
      <c r="B59" s="5"/>
      <c r="C59" s="5"/>
      <c r="D59" s="14"/>
      <c r="E59" s="5"/>
      <c r="F59" s="5"/>
      <c r="G59" s="5"/>
      <c r="H59"/>
      <c r="I59"/>
      <c r="J59"/>
      <c r="K59"/>
      <c r="L59"/>
      <c r="M59"/>
    </row>
    <row r="60" spans="2:7" ht="12.75">
      <c r="B60" s="42"/>
      <c r="C60" s="42"/>
      <c r="E60" s="42"/>
      <c r="F60" s="42"/>
      <c r="G60" s="42"/>
    </row>
    <row r="61" spans="3:7" ht="12.75">
      <c r="C61" s="205">
        <v>0</v>
      </c>
      <c r="D61" s="205">
        <v>0</v>
      </c>
      <c r="E61" s="205">
        <v>0</v>
      </c>
      <c r="F61" s="205">
        <v>0</v>
      </c>
      <c r="G61" s="205">
        <v>0</v>
      </c>
    </row>
    <row r="62" spans="6:7" ht="12.75">
      <c r="F62" s="2"/>
      <c r="G62" s="2"/>
    </row>
    <row r="63" spans="6:7" ht="12.75">
      <c r="F63" s="2"/>
      <c r="G63" s="2"/>
    </row>
    <row r="64" spans="2:7" ht="14.25">
      <c r="B64" s="5"/>
      <c r="C64" s="5"/>
      <c r="D64" s="14"/>
      <c r="E64" s="5"/>
      <c r="F64" s="5"/>
      <c r="G64" s="5"/>
    </row>
    <row r="65" spans="2:7" ht="12.75">
      <c r="B65" s="42"/>
      <c r="C65" s="42"/>
      <c r="E65" s="42"/>
      <c r="F65" s="42"/>
      <c r="G65" s="42"/>
    </row>
    <row r="66" spans="6:7" ht="12.75">
      <c r="F66" s="2"/>
      <c r="G66" s="2"/>
    </row>
    <row r="67" spans="6:7" ht="12.75">
      <c r="F67" s="2"/>
      <c r="G67" s="2"/>
    </row>
    <row r="68" spans="6:7" ht="12.75">
      <c r="F68" s="2"/>
      <c r="G68" s="2"/>
    </row>
    <row r="69" spans="2:7" ht="14.25">
      <c r="B69" s="5"/>
      <c r="C69" s="5"/>
      <c r="D69" s="14"/>
      <c r="E69" s="5"/>
      <c r="F69" s="5"/>
      <c r="G69" s="5"/>
    </row>
    <row r="70" spans="2:7" ht="12.75">
      <c r="B70" s="42"/>
      <c r="C70" s="42"/>
      <c r="E70" s="42"/>
      <c r="F70" s="42"/>
      <c r="G70" s="42"/>
    </row>
    <row r="71" spans="6:7" ht="12.75">
      <c r="F71" s="2"/>
      <c r="G71" s="2"/>
    </row>
    <row r="72" spans="2:3" ht="12.75">
      <c r="B72" s="84"/>
      <c r="C72" s="86"/>
    </row>
    <row r="73" spans="2:3" ht="12.75">
      <c r="B73" s="84"/>
      <c r="C73" s="86"/>
    </row>
    <row r="74" spans="2:5" ht="14.25">
      <c r="B74" s="85"/>
      <c r="C74" s="86"/>
      <c r="D74" s="14"/>
      <c r="E74" s="14"/>
    </row>
    <row r="75" spans="2:3" ht="12.75">
      <c r="B75" s="84"/>
      <c r="C75" s="86"/>
    </row>
    <row r="76" ht="12.75">
      <c r="C76" s="16"/>
    </row>
    <row r="77" spans="2:5" ht="14.25">
      <c r="B77" s="14"/>
      <c r="C77" s="16"/>
      <c r="D77" s="14"/>
      <c r="E77" s="14"/>
    </row>
    <row r="78" ht="12.75">
      <c r="C78" s="16"/>
    </row>
    <row r="80" spans="2:5" ht="14.25">
      <c r="B80" s="14"/>
      <c r="C80" s="5"/>
      <c r="D80" s="5"/>
      <c r="E80" s="14"/>
    </row>
    <row r="81" spans="3:4" ht="12.75">
      <c r="C81" s="42"/>
      <c r="D81" s="42"/>
    </row>
  </sheetData>
  <sheetProtection/>
  <mergeCells count="1">
    <mergeCell ref="C6:G6"/>
  </mergeCells>
  <conditionalFormatting sqref="C81:D81">
    <cfRule type="cellIs" priority="37" dxfId="2" operator="notEqual" stopIfTrue="1">
      <formula>0</formula>
    </cfRule>
  </conditionalFormatting>
  <conditionalFormatting sqref="B60:C60 B65:C65 B70:C70 E60:F60 E65:F65 E70:F70">
    <cfRule type="cellIs" priority="14" dxfId="2" operator="notEqual" stopIfTrue="1">
      <formula>0</formula>
    </cfRule>
  </conditionalFormatting>
  <conditionalFormatting sqref="G60 G65 G70">
    <cfRule type="cellIs" priority="2" dxfId="2" operator="not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1" width="17.28125" style="0" bestFit="1" customWidth="1"/>
    <col min="2" max="3" width="5.421875" style="0" customWidth="1"/>
    <col min="5" max="5" width="15.7109375" style="0" customWidth="1"/>
    <col min="6" max="6" width="15.140625" style="0" customWidth="1"/>
    <col min="7" max="7" width="3.8515625" style="68" customWidth="1"/>
    <col min="8" max="8" width="17.28125" style="0" customWidth="1"/>
    <col min="9" max="9" width="5.421875" style="0" customWidth="1"/>
    <col min="10" max="10" width="12.421875" style="0" bestFit="1" customWidth="1"/>
    <col min="14" max="14" width="3.8515625" style="68" customWidth="1"/>
    <col min="15" max="15" width="17.28125" style="0" customWidth="1"/>
    <col min="16" max="17" width="5.421875" style="0" customWidth="1"/>
  </cols>
  <sheetData>
    <row r="1" spans="1:20" ht="12.75">
      <c r="A1" s="67" t="e">
        <f>+#REF!</f>
        <v>#REF!</v>
      </c>
      <c r="D1" s="71" t="s">
        <v>20</v>
      </c>
      <c r="E1" s="71"/>
      <c r="H1" s="78">
        <v>41639</v>
      </c>
      <c r="I1" s="60" t="e">
        <f>+HLOOKUP(H1,#REF!,2,0)</f>
        <v>#REF!</v>
      </c>
      <c r="K1" s="71" t="s">
        <v>21</v>
      </c>
      <c r="L1" s="71"/>
      <c r="M1" s="59"/>
      <c r="O1" s="78" t="e">
        <f>+#REF!</f>
        <v>#REF!</v>
      </c>
      <c r="P1" s="34"/>
      <c r="R1" s="71" t="s">
        <v>22</v>
      </c>
      <c r="S1" s="71"/>
      <c r="T1" s="59"/>
    </row>
    <row r="3" spans="1:16" ht="33.75" customHeight="1" thickBot="1">
      <c r="A3" s="62" t="s">
        <v>23</v>
      </c>
      <c r="B3" s="64"/>
      <c r="H3" s="62" t="s">
        <v>23</v>
      </c>
      <c r="I3" s="64"/>
      <c r="O3" s="62" t="s">
        <v>23</v>
      </c>
      <c r="P3" s="64"/>
    </row>
    <row r="4" spans="1:20" ht="46.5" thickBot="1" thickTop="1">
      <c r="A4" s="62" t="s">
        <v>0</v>
      </c>
      <c r="B4" s="64" t="s">
        <v>24</v>
      </c>
      <c r="D4" s="23" t="s">
        <v>25</v>
      </c>
      <c r="E4" s="24" t="s">
        <v>26</v>
      </c>
      <c r="F4" s="24" t="s">
        <v>27</v>
      </c>
      <c r="H4" s="62" t="s">
        <v>1</v>
      </c>
      <c r="I4" s="64" t="s">
        <v>24</v>
      </c>
      <c r="K4" s="23" t="s">
        <v>25</v>
      </c>
      <c r="L4" s="24" t="s">
        <v>26</v>
      </c>
      <c r="M4" s="24" t="s">
        <v>27</v>
      </c>
      <c r="O4" s="62" t="s">
        <v>2</v>
      </c>
      <c r="P4" s="64" t="s">
        <v>24</v>
      </c>
      <c r="R4" s="23" t="s">
        <v>25</v>
      </c>
      <c r="S4" s="24" t="s">
        <v>26</v>
      </c>
      <c r="T4" s="24" t="s">
        <v>27</v>
      </c>
    </row>
    <row r="5" spans="1:20" ht="13.5" thickTop="1">
      <c r="A5" s="61">
        <v>0.03</v>
      </c>
      <c r="B5" s="65">
        <v>2</v>
      </c>
      <c r="D5" s="75">
        <f aca="true" t="shared" si="0" ref="D5:E10">+A5</f>
        <v>0.03</v>
      </c>
      <c r="E5" s="76">
        <f t="shared" si="0"/>
        <v>2</v>
      </c>
      <c r="F5" s="77">
        <f aca="true" t="shared" si="1" ref="F5:F10">+E5/$E$11</f>
        <v>0.04878048780487805</v>
      </c>
      <c r="H5" s="61">
        <v>0.03</v>
      </c>
      <c r="I5" s="65">
        <v>2</v>
      </c>
      <c r="K5" s="75">
        <f aca="true" t="shared" si="2" ref="K5:L12">+H5</f>
        <v>0.03</v>
      </c>
      <c r="L5" s="76">
        <f t="shared" si="2"/>
        <v>2</v>
      </c>
      <c r="M5" s="77">
        <f>+L5/$L$13</f>
        <v>0.05128205128205128</v>
      </c>
      <c r="O5" s="61">
        <v>0.03</v>
      </c>
      <c r="P5" s="65">
        <v>2</v>
      </c>
      <c r="R5" s="75">
        <f aca="true" t="shared" si="3" ref="R5:S12">+O5</f>
        <v>0.03</v>
      </c>
      <c r="S5" s="76">
        <f t="shared" si="3"/>
        <v>2</v>
      </c>
      <c r="T5" s="77">
        <f aca="true" t="shared" si="4" ref="T5:T12">+S5/$S$13</f>
        <v>0.05128205128205128</v>
      </c>
    </row>
    <row r="6" spans="1:20" ht="12.75">
      <c r="A6" s="69">
        <v>0.0325</v>
      </c>
      <c r="B6" s="70">
        <v>39</v>
      </c>
      <c r="D6" s="75">
        <f t="shared" si="0"/>
        <v>0.0325</v>
      </c>
      <c r="E6" s="76">
        <f>+B6</f>
        <v>39</v>
      </c>
      <c r="F6" s="77">
        <f t="shared" si="1"/>
        <v>0.9512195121951219</v>
      </c>
      <c r="H6" s="63">
        <v>0.0325</v>
      </c>
      <c r="I6" s="66">
        <v>3</v>
      </c>
      <c r="K6" s="75">
        <f t="shared" si="2"/>
        <v>0.0325</v>
      </c>
      <c r="L6" s="76">
        <f t="shared" si="2"/>
        <v>3</v>
      </c>
      <c r="M6" s="77">
        <f aca="true" t="shared" si="5" ref="M6:M12">+L6/$L$13</f>
        <v>0.07692307692307693</v>
      </c>
      <c r="O6" s="63">
        <v>0.0325</v>
      </c>
      <c r="P6" s="66">
        <v>1</v>
      </c>
      <c r="R6" s="75">
        <f t="shared" si="3"/>
        <v>0.0325</v>
      </c>
      <c r="S6" s="76">
        <f t="shared" si="3"/>
        <v>1</v>
      </c>
      <c r="T6" s="77">
        <f t="shared" si="4"/>
        <v>0.02564102564102564</v>
      </c>
    </row>
    <row r="7" spans="4:20" ht="12.75">
      <c r="D7" s="75">
        <f t="shared" si="0"/>
        <v>0</v>
      </c>
      <c r="E7" s="76">
        <f t="shared" si="0"/>
        <v>0</v>
      </c>
      <c r="F7" s="77">
        <f t="shared" si="1"/>
        <v>0</v>
      </c>
      <c r="H7" s="63">
        <v>0.035</v>
      </c>
      <c r="I7" s="66">
        <v>15</v>
      </c>
      <c r="K7" s="75">
        <f t="shared" si="2"/>
        <v>0.035</v>
      </c>
      <c r="L7" s="76">
        <f t="shared" si="2"/>
        <v>15</v>
      </c>
      <c r="M7" s="77">
        <f t="shared" si="5"/>
        <v>0.38461538461538464</v>
      </c>
      <c r="O7" s="63">
        <v>0.035</v>
      </c>
      <c r="P7" s="66">
        <v>8</v>
      </c>
      <c r="R7" s="75">
        <f t="shared" si="3"/>
        <v>0.035</v>
      </c>
      <c r="S7" s="76">
        <f t="shared" si="3"/>
        <v>8</v>
      </c>
      <c r="T7" s="77">
        <f t="shared" si="4"/>
        <v>0.20512820512820512</v>
      </c>
    </row>
    <row r="8" spans="4:20" ht="12.75">
      <c r="D8" s="75">
        <f t="shared" si="0"/>
        <v>0</v>
      </c>
      <c r="E8" s="76">
        <f t="shared" si="0"/>
        <v>0</v>
      </c>
      <c r="F8" s="77">
        <f t="shared" si="1"/>
        <v>0</v>
      </c>
      <c r="H8" s="63">
        <v>0.0375</v>
      </c>
      <c r="I8" s="66">
        <v>13</v>
      </c>
      <c r="K8" s="75">
        <f t="shared" si="2"/>
        <v>0.0375</v>
      </c>
      <c r="L8" s="76">
        <f t="shared" si="2"/>
        <v>13</v>
      </c>
      <c r="M8" s="77">
        <f t="shared" si="5"/>
        <v>0.3333333333333333</v>
      </c>
      <c r="O8" s="63">
        <v>0.0375</v>
      </c>
      <c r="P8" s="66">
        <v>8</v>
      </c>
      <c r="R8" s="75">
        <f t="shared" si="3"/>
        <v>0.0375</v>
      </c>
      <c r="S8" s="76">
        <f t="shared" si="3"/>
        <v>8</v>
      </c>
      <c r="T8" s="77">
        <f t="shared" si="4"/>
        <v>0.20512820512820512</v>
      </c>
    </row>
    <row r="9" spans="4:20" ht="12.75">
      <c r="D9" s="75">
        <f t="shared" si="0"/>
        <v>0</v>
      </c>
      <c r="E9" s="76">
        <f t="shared" si="0"/>
        <v>0</v>
      </c>
      <c r="F9" s="77">
        <f t="shared" si="1"/>
        <v>0</v>
      </c>
      <c r="H9" s="63">
        <v>0.04</v>
      </c>
      <c r="I9" s="66">
        <v>4</v>
      </c>
      <c r="K9" s="75">
        <f t="shared" si="2"/>
        <v>0.04</v>
      </c>
      <c r="L9" s="76">
        <f t="shared" si="2"/>
        <v>4</v>
      </c>
      <c r="M9" s="77">
        <f t="shared" si="5"/>
        <v>0.10256410256410256</v>
      </c>
      <c r="O9" s="63">
        <v>0.04</v>
      </c>
      <c r="P9" s="66">
        <v>11</v>
      </c>
      <c r="R9" s="75">
        <f t="shared" si="3"/>
        <v>0.04</v>
      </c>
      <c r="S9" s="76">
        <f t="shared" si="3"/>
        <v>11</v>
      </c>
      <c r="T9" s="77">
        <f t="shared" si="4"/>
        <v>0.28205128205128205</v>
      </c>
    </row>
    <row r="10" spans="4:20" ht="12.75">
      <c r="D10" s="75">
        <f t="shared" si="0"/>
        <v>0</v>
      </c>
      <c r="E10" s="76">
        <f t="shared" si="0"/>
        <v>0</v>
      </c>
      <c r="F10" s="77">
        <f t="shared" si="1"/>
        <v>0</v>
      </c>
      <c r="H10" s="69">
        <v>0.0425</v>
      </c>
      <c r="I10" s="70">
        <v>2</v>
      </c>
      <c r="K10" s="75">
        <f t="shared" si="2"/>
        <v>0.0425</v>
      </c>
      <c r="L10" s="76">
        <f t="shared" si="2"/>
        <v>2</v>
      </c>
      <c r="M10" s="77">
        <f t="shared" si="5"/>
        <v>0.05128205128205128</v>
      </c>
      <c r="O10" s="63">
        <v>0.0425</v>
      </c>
      <c r="P10" s="66">
        <v>6</v>
      </c>
      <c r="R10" s="75">
        <f t="shared" si="3"/>
        <v>0.0425</v>
      </c>
      <c r="S10" s="76">
        <f t="shared" si="3"/>
        <v>6</v>
      </c>
      <c r="T10" s="77">
        <f t="shared" si="4"/>
        <v>0.15384615384615385</v>
      </c>
    </row>
    <row r="11" spans="4:20" ht="12.75">
      <c r="D11" s="72" t="s">
        <v>28</v>
      </c>
      <c r="E11" s="73">
        <f>+SUM(E5:E10)</f>
        <v>41</v>
      </c>
      <c r="F11" s="74">
        <f>+SUM(F5:F10)</f>
        <v>1</v>
      </c>
      <c r="K11" s="75">
        <f t="shared" si="2"/>
        <v>0</v>
      </c>
      <c r="L11" s="76">
        <f t="shared" si="2"/>
        <v>0</v>
      </c>
      <c r="M11" s="77">
        <f t="shared" si="5"/>
        <v>0</v>
      </c>
      <c r="O11" s="63">
        <v>0.045</v>
      </c>
      <c r="P11" s="66">
        <v>2</v>
      </c>
      <c r="R11" s="75">
        <f t="shared" si="3"/>
        <v>0.045</v>
      </c>
      <c r="S11" s="76">
        <f t="shared" si="3"/>
        <v>2</v>
      </c>
      <c r="T11" s="77">
        <f t="shared" si="4"/>
        <v>0.05128205128205128</v>
      </c>
    </row>
    <row r="12" spans="11:20" ht="12.75">
      <c r="K12" s="75">
        <f t="shared" si="2"/>
        <v>0</v>
      </c>
      <c r="L12" s="76">
        <f t="shared" si="2"/>
        <v>0</v>
      </c>
      <c r="M12" s="77">
        <f t="shared" si="5"/>
        <v>0</v>
      </c>
      <c r="O12" s="69">
        <v>0.0475</v>
      </c>
      <c r="P12" s="70">
        <v>1</v>
      </c>
      <c r="R12" s="75">
        <f t="shared" si="3"/>
        <v>0.0475</v>
      </c>
      <c r="S12" s="76">
        <f t="shared" si="3"/>
        <v>1</v>
      </c>
      <c r="T12" s="77">
        <f t="shared" si="4"/>
        <v>0.02564102564102564</v>
      </c>
    </row>
    <row r="13" spans="11:20" ht="12.75">
      <c r="K13" s="72" t="s">
        <v>28</v>
      </c>
      <c r="L13" s="73">
        <f>+SUM(L5:L12)</f>
        <v>39</v>
      </c>
      <c r="M13" s="74">
        <f>+SUM(M5:M12)</f>
        <v>0.9999999999999999</v>
      </c>
      <c r="R13" s="72" t="s">
        <v>28</v>
      </c>
      <c r="S13" s="73">
        <f>+SUM(S5:S12)</f>
        <v>39</v>
      </c>
      <c r="T13" s="74">
        <f>+SUM(T5:T12)</f>
        <v>1</v>
      </c>
    </row>
    <row r="15" spans="1:7" ht="19.5">
      <c r="A15" s="79" t="s">
        <v>29</v>
      </c>
      <c r="B15" s="79"/>
      <c r="C15" s="79"/>
      <c r="D15" s="79"/>
      <c r="E15" s="79"/>
      <c r="F15" s="79"/>
      <c r="G15" s="79"/>
    </row>
    <row r="16" spans="1:7" ht="19.5">
      <c r="A16" s="79" t="s">
        <v>30</v>
      </c>
      <c r="B16" s="79"/>
      <c r="C16" s="79"/>
      <c r="D16" s="79"/>
      <c r="E16" s="79"/>
      <c r="F16" s="79"/>
      <c r="G16" s="79"/>
    </row>
    <row r="18" ht="13.5" thickBot="1"/>
    <row r="19" spans="4:20" ht="31.5" thickBot="1" thickTop="1">
      <c r="D19" s="23" t="s">
        <v>25</v>
      </c>
      <c r="E19" s="24" t="s">
        <v>26</v>
      </c>
      <c r="F19" s="24" t="s">
        <v>27</v>
      </c>
      <c r="R19" s="1"/>
      <c r="S19" s="1"/>
      <c r="T19" s="1"/>
    </row>
    <row r="20" spans="4:20" ht="13.5" thickTop="1">
      <c r="D20" s="75">
        <f>+D6</f>
        <v>0.0325</v>
      </c>
      <c r="E20" s="76">
        <f>+E5+E6</f>
        <v>41</v>
      </c>
      <c r="F20" s="77">
        <f>+F5+F6</f>
        <v>1</v>
      </c>
      <c r="K20" s="1"/>
      <c r="L20" s="1"/>
      <c r="M20" s="1"/>
      <c r="R20" s="1"/>
      <c r="S20" s="1"/>
      <c r="T20" s="1"/>
    </row>
    <row r="21" spans="4:20" ht="12.75">
      <c r="D21" s="75">
        <f>+D7</f>
        <v>0</v>
      </c>
      <c r="E21" s="80">
        <f>+E7</f>
        <v>0</v>
      </c>
      <c r="F21" s="75">
        <f>+F7</f>
        <v>0</v>
      </c>
      <c r="K21" s="1"/>
      <c r="L21" s="1"/>
      <c r="M21" s="1"/>
      <c r="R21" s="1"/>
      <c r="S21" s="1"/>
      <c r="T21" s="1"/>
    </row>
    <row r="22" spans="4:20" ht="12.75">
      <c r="D22" s="75"/>
      <c r="E22" s="76"/>
      <c r="F22" s="77"/>
      <c r="K22" s="1"/>
      <c r="L22" s="1"/>
      <c r="M22" s="1"/>
      <c r="R22" s="1"/>
      <c r="S22" s="1"/>
      <c r="T22" s="1"/>
    </row>
    <row r="23" spans="4:20" ht="12.75">
      <c r="D23" s="75"/>
      <c r="E23" s="76"/>
      <c r="F23" s="77"/>
      <c r="K23" s="1"/>
      <c r="L23" s="1"/>
      <c r="M23" s="1"/>
      <c r="R23" s="1"/>
      <c r="S23" s="1"/>
      <c r="T23" s="1"/>
    </row>
    <row r="24" spans="4:20" ht="12.75">
      <c r="D24" s="75"/>
      <c r="E24" s="76"/>
      <c r="F24" s="77"/>
      <c r="K24" s="1"/>
      <c r="L24" s="1"/>
      <c r="M24" s="1"/>
      <c r="R24" s="1"/>
      <c r="S24" s="1"/>
      <c r="T24" s="1"/>
    </row>
    <row r="25" spans="4:20" ht="12.75">
      <c r="D25" s="75"/>
      <c r="E25" s="76"/>
      <c r="F25" s="77"/>
      <c r="K25" s="1"/>
      <c r="L25" s="1"/>
      <c r="M25" s="1"/>
      <c r="R25" s="1"/>
      <c r="S25" s="1"/>
      <c r="T25" s="1"/>
    </row>
    <row r="26" spans="4:6" ht="12.75">
      <c r="D26" s="72" t="s">
        <v>28</v>
      </c>
      <c r="E26" s="73">
        <f>+E11</f>
        <v>41</v>
      </c>
      <c r="F26" s="74">
        <f>+SUM(F20:F25)</f>
        <v>1</v>
      </c>
    </row>
    <row r="28" spans="18:20" ht="12.75">
      <c r="R28" s="81"/>
      <c r="S28" s="81"/>
      <c r="T28" s="81"/>
    </row>
    <row r="29" spans="4:20" ht="12.75">
      <c r="D29" s="1"/>
      <c r="E29" s="1"/>
      <c r="F29" s="1"/>
      <c r="R29" s="81"/>
      <c r="S29" s="81"/>
      <c r="T29" s="81"/>
    </row>
    <row r="30" spans="4:20" ht="12.75">
      <c r="D30" s="1"/>
      <c r="E30" s="1"/>
      <c r="F30" s="1"/>
      <c r="K30" s="81"/>
      <c r="L30" s="81"/>
      <c r="M30" s="81"/>
      <c r="R30" s="81"/>
      <c r="S30" s="81"/>
      <c r="T30" s="81"/>
    </row>
    <row r="31" spans="11:20" ht="12.75">
      <c r="K31" s="81"/>
      <c r="L31" s="81"/>
      <c r="M31" s="81"/>
      <c r="R31" s="81"/>
      <c r="S31" s="81"/>
      <c r="T31" s="81"/>
    </row>
    <row r="32" spans="4:20" ht="12.75">
      <c r="D32" s="81"/>
      <c r="E32" s="81"/>
      <c r="F32" s="81"/>
      <c r="K32" s="81"/>
      <c r="L32" s="81"/>
      <c r="M32" s="81"/>
      <c r="R32" s="81"/>
      <c r="S32" s="81"/>
      <c r="T32" s="81"/>
    </row>
    <row r="33" spans="4:20" ht="12.75">
      <c r="D33" s="81"/>
      <c r="E33" s="81"/>
      <c r="F33" s="81"/>
      <c r="K33" s="81"/>
      <c r="L33" s="81"/>
      <c r="M33" s="81"/>
      <c r="R33" s="81"/>
      <c r="S33" s="81"/>
      <c r="T33" s="81"/>
    </row>
    <row r="34" spans="11:13" ht="12.75">
      <c r="K34" s="81"/>
      <c r="L34" s="81"/>
      <c r="M34" s="81"/>
    </row>
    <row r="35" spans="11:13" ht="12.75">
      <c r="K35" s="81"/>
      <c r="L35" s="81"/>
      <c r="M35" s="8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="90" zoomScaleNormal="90" zoomScalePageLayoutView="0" workbookViewId="0" topLeftCell="A1">
      <selection activeCell="D42" sqref="D42"/>
    </sheetView>
  </sheetViews>
  <sheetFormatPr defaultColWidth="11.421875" defaultRowHeight="12.75"/>
  <cols>
    <col min="1" max="1" width="15.140625" style="0" customWidth="1"/>
    <col min="2" max="2" width="25.8515625" style="2" customWidth="1"/>
    <col min="3" max="3" width="30.00390625" style="16" customWidth="1"/>
    <col min="4" max="4" width="31.28125" style="16" customWidth="1"/>
    <col min="5" max="5" width="32.140625" style="16" customWidth="1"/>
    <col min="6" max="7" width="33.28125" style="16" customWidth="1"/>
    <col min="8" max="16384" width="11.421875" style="2" customWidth="1"/>
  </cols>
  <sheetData>
    <row r="1" spans="1:8" ht="15.75" customHeight="1">
      <c r="A1" s="231"/>
      <c r="B1" s="5"/>
      <c r="C1" s="15"/>
      <c r="D1" s="15"/>
      <c r="E1" s="15"/>
      <c r="F1" s="15"/>
      <c r="G1" s="15"/>
      <c r="H1" s="5"/>
    </row>
    <row r="2" spans="1:8" ht="15.75">
      <c r="A2" s="123"/>
      <c r="B2" s="5"/>
      <c r="C2" s="15"/>
      <c r="D2" s="15"/>
      <c r="E2" s="15"/>
      <c r="F2" s="15"/>
      <c r="G2" s="15"/>
      <c r="H2" s="5"/>
    </row>
    <row r="3" spans="1:8" ht="20.25">
      <c r="A3" s="124"/>
      <c r="B3" s="6" t="s">
        <v>3</v>
      </c>
      <c r="C3" s="18"/>
      <c r="D3" s="18"/>
      <c r="E3" s="18"/>
      <c r="F3" s="18"/>
      <c r="G3" s="18"/>
      <c r="H3" s="5"/>
    </row>
    <row r="4" spans="2:8" ht="15">
      <c r="B4" s="8" t="s">
        <v>47</v>
      </c>
      <c r="C4" s="18"/>
      <c r="D4" s="18"/>
      <c r="E4" s="18"/>
      <c r="F4" s="18"/>
      <c r="G4" s="18"/>
      <c r="H4" s="5"/>
    </row>
    <row r="5" spans="2:8" ht="15.75" thickBot="1">
      <c r="B5" s="5"/>
      <c r="C5" s="25"/>
      <c r="D5" s="26"/>
      <c r="E5" s="26"/>
      <c r="F5" s="26"/>
      <c r="G5" s="26"/>
      <c r="H5" s="5"/>
    </row>
    <row r="6" spans="2:8" ht="30.75" customHeight="1" thickBot="1">
      <c r="B6" s="106"/>
      <c r="C6" s="236" t="s">
        <v>31</v>
      </c>
      <c r="D6" s="237"/>
      <c r="E6" s="237"/>
      <c r="F6" s="237"/>
      <c r="G6" s="238"/>
      <c r="H6" s="5"/>
    </row>
    <row r="7" spans="2:8" ht="15.75" thickBot="1">
      <c r="B7" s="107" t="s">
        <v>5</v>
      </c>
      <c r="C7" s="108" t="s">
        <v>54</v>
      </c>
      <c r="D7" s="109" t="s">
        <v>55</v>
      </c>
      <c r="E7" s="110" t="s">
        <v>56</v>
      </c>
      <c r="F7" s="108" t="s">
        <v>57</v>
      </c>
      <c r="G7" s="108" t="s">
        <v>58</v>
      </c>
      <c r="H7" s="5"/>
    </row>
    <row r="8" spans="2:8" ht="12.75">
      <c r="B8" s="5"/>
      <c r="C8" s="15"/>
      <c r="D8" s="15"/>
      <c r="E8" s="15"/>
      <c r="F8" s="15"/>
      <c r="G8" s="15"/>
      <c r="H8" s="5"/>
    </row>
    <row r="9" spans="2:8" ht="13.5" thickBot="1">
      <c r="B9" s="7" t="s">
        <v>6</v>
      </c>
      <c r="C9" s="19"/>
      <c r="D9" s="19"/>
      <c r="E9" s="19"/>
      <c r="F9" s="19"/>
      <c r="G9" s="19"/>
      <c r="H9" s="5"/>
    </row>
    <row r="10" spans="2:8" ht="12.75">
      <c r="B10" s="88" t="s">
        <v>7</v>
      </c>
      <c r="C10" s="96"/>
      <c r="D10" s="115"/>
      <c r="E10" s="96"/>
      <c r="F10" s="116"/>
      <c r="G10" s="117"/>
      <c r="H10" s="5"/>
    </row>
    <row r="11" spans="2:8" ht="15">
      <c r="B11" s="89" t="s">
        <v>8</v>
      </c>
      <c r="C11" s="172">
        <v>0.010086111111111112</v>
      </c>
      <c r="D11" s="186">
        <v>0.045463888888888894</v>
      </c>
      <c r="E11" s="172">
        <v>0.040747058823529414</v>
      </c>
      <c r="F11" s="186">
        <v>0.035006969696969696</v>
      </c>
      <c r="G11" s="172">
        <v>0.03390625</v>
      </c>
      <c r="H11" s="5"/>
    </row>
    <row r="12" spans="2:8" ht="15">
      <c r="B12" s="89" t="s">
        <v>9</v>
      </c>
      <c r="C12" s="172">
        <v>0.010600000000000002</v>
      </c>
      <c r="D12" s="186">
        <v>0.045</v>
      </c>
      <c r="E12" s="172">
        <v>0.04</v>
      </c>
      <c r="F12" s="186">
        <v>0.035</v>
      </c>
      <c r="G12" s="172">
        <v>0.032</v>
      </c>
      <c r="H12" s="5"/>
    </row>
    <row r="13" spans="2:8" ht="15.75" thickBot="1">
      <c r="B13" s="89" t="s">
        <v>10</v>
      </c>
      <c r="C13" s="172">
        <v>0.013000000000000001</v>
      </c>
      <c r="D13" s="186">
        <v>0.054000000000000006</v>
      </c>
      <c r="E13" s="172">
        <v>0.04</v>
      </c>
      <c r="F13" s="186">
        <v>0.03</v>
      </c>
      <c r="G13" s="172">
        <v>0.03</v>
      </c>
      <c r="H13" s="5"/>
    </row>
    <row r="14" spans="2:8" ht="15">
      <c r="B14" s="88" t="s">
        <v>11</v>
      </c>
      <c r="C14" s="187"/>
      <c r="D14" s="188"/>
      <c r="E14" s="187"/>
      <c r="F14" s="188"/>
      <c r="G14" s="187"/>
      <c r="H14" s="5"/>
    </row>
    <row r="15" spans="2:8" ht="15">
      <c r="B15" s="89" t="s">
        <v>12</v>
      </c>
      <c r="C15" s="172">
        <v>0.0029446467435745908</v>
      </c>
      <c r="D15" s="186">
        <v>0.008873818723084145</v>
      </c>
      <c r="E15" s="172">
        <v>0.009562972635786352</v>
      </c>
      <c r="F15" s="186">
        <v>0.00858673631424088</v>
      </c>
      <c r="G15" s="172">
        <v>0.008748933114680973</v>
      </c>
      <c r="H15" s="5"/>
    </row>
    <row r="16" spans="2:8" ht="15">
      <c r="B16" s="89" t="s">
        <v>13</v>
      </c>
      <c r="C16" s="172">
        <v>0.29195065482975835</v>
      </c>
      <c r="D16" s="186">
        <v>0.19518389077474746</v>
      </c>
      <c r="E16" s="172">
        <v>0.23469111420292763</v>
      </c>
      <c r="F16" s="186">
        <v>0.24528647833760292</v>
      </c>
      <c r="G16" s="172">
        <v>0.2580330503869043</v>
      </c>
      <c r="H16" s="5"/>
    </row>
    <row r="17" spans="2:8" ht="15">
      <c r="B17" s="89" t="s">
        <v>14</v>
      </c>
      <c r="C17" s="172">
        <v>0.0034999999999999996</v>
      </c>
      <c r="D17" s="186">
        <v>0.029900000000000003</v>
      </c>
      <c r="E17" s="172">
        <v>0.020099999999999996</v>
      </c>
      <c r="F17" s="186">
        <v>0.0173</v>
      </c>
      <c r="G17" s="172">
        <v>0.0128</v>
      </c>
      <c r="H17" s="5"/>
    </row>
    <row r="18" spans="2:8" ht="15.75" thickBot="1">
      <c r="B18" s="90" t="s">
        <v>15</v>
      </c>
      <c r="C18" s="175">
        <v>0.014499999999999999</v>
      </c>
      <c r="D18" s="189">
        <v>0.068</v>
      </c>
      <c r="E18" s="175">
        <v>0.065</v>
      </c>
      <c r="F18" s="189">
        <v>0.062</v>
      </c>
      <c r="G18" s="175">
        <v>0.064</v>
      </c>
      <c r="H18" s="5"/>
    </row>
    <row r="19" spans="2:8" ht="16.5" thickBot="1">
      <c r="B19" s="100" t="s">
        <v>16</v>
      </c>
      <c r="C19" s="97">
        <v>36</v>
      </c>
      <c r="D19" s="118">
        <v>36</v>
      </c>
      <c r="E19" s="97">
        <v>34</v>
      </c>
      <c r="F19" s="118">
        <v>33</v>
      </c>
      <c r="G19" s="97">
        <v>32</v>
      </c>
      <c r="H19" s="5"/>
    </row>
    <row r="20" spans="2:8" ht="12.75">
      <c r="B20" s="5"/>
      <c r="C20" s="27"/>
      <c r="D20" s="27"/>
      <c r="E20" s="27"/>
      <c r="F20" s="27"/>
      <c r="G20" s="27"/>
      <c r="H20" s="5"/>
    </row>
    <row r="21" spans="2:8" ht="13.5" thickBot="1">
      <c r="B21" s="7" t="s">
        <v>17</v>
      </c>
      <c r="C21" s="18"/>
      <c r="D21" s="18"/>
      <c r="E21" s="21"/>
      <c r="F21" s="22"/>
      <c r="G21" s="21"/>
      <c r="H21" s="10"/>
    </row>
    <row r="22" spans="2:8" ht="12.75">
      <c r="B22" s="88" t="s">
        <v>7</v>
      </c>
      <c r="C22" s="96"/>
      <c r="D22" s="115"/>
      <c r="E22" s="96"/>
      <c r="F22" s="116"/>
      <c r="G22" s="117"/>
      <c r="H22" s="5"/>
    </row>
    <row r="23" spans="2:8" ht="15">
      <c r="B23" s="89" t="s">
        <v>8</v>
      </c>
      <c r="C23" s="172">
        <v>0.009606666666666668</v>
      </c>
      <c r="D23" s="186">
        <v>0.0436</v>
      </c>
      <c r="E23" s="172">
        <v>0.03851333333333333</v>
      </c>
      <c r="F23" s="186">
        <v>0.03327857142857143</v>
      </c>
      <c r="G23" s="172">
        <v>0.03254615384615385</v>
      </c>
      <c r="H23" s="5"/>
    </row>
    <row r="24" spans="2:8" ht="15">
      <c r="B24" s="89" t="s">
        <v>9</v>
      </c>
      <c r="C24" s="172">
        <v>0.009000000000000001</v>
      </c>
      <c r="D24" s="186">
        <v>0.042</v>
      </c>
      <c r="E24" s="172">
        <v>0.04</v>
      </c>
      <c r="F24" s="186">
        <v>0.0348</v>
      </c>
      <c r="G24" s="172">
        <v>0.032</v>
      </c>
      <c r="H24" s="5"/>
    </row>
    <row r="25" spans="2:8" ht="15.75" thickBot="1">
      <c r="B25" s="89" t="s">
        <v>10</v>
      </c>
      <c r="C25" s="172">
        <v>0.0127</v>
      </c>
      <c r="D25" s="186"/>
      <c r="E25" s="172">
        <v>0.0336</v>
      </c>
      <c r="F25" s="186"/>
      <c r="G25" s="172">
        <v>0.03</v>
      </c>
      <c r="H25" s="5"/>
    </row>
    <row r="26" spans="2:8" ht="15">
      <c r="B26" s="88" t="s">
        <v>11</v>
      </c>
      <c r="C26" s="190"/>
      <c r="D26" s="191"/>
      <c r="E26" s="190"/>
      <c r="F26" s="191"/>
      <c r="G26" s="190"/>
      <c r="H26" s="5"/>
    </row>
    <row r="27" spans="2:8" ht="15">
      <c r="B27" s="89" t="s">
        <v>12</v>
      </c>
      <c r="C27" s="172">
        <v>0.0035220664929771525</v>
      </c>
      <c r="D27" s="186">
        <v>0.008111719916269298</v>
      </c>
      <c r="E27" s="172">
        <v>0.008555187788426276</v>
      </c>
      <c r="F27" s="186">
        <v>0.007809085297703771</v>
      </c>
      <c r="G27" s="172">
        <v>0.007681321000172582</v>
      </c>
      <c r="H27" s="27"/>
    </row>
    <row r="28" spans="2:8" ht="15">
      <c r="B28" s="89" t="s">
        <v>13</v>
      </c>
      <c r="C28" s="172">
        <v>0.3666273240434232</v>
      </c>
      <c r="D28" s="186">
        <v>0.18604862193278207</v>
      </c>
      <c r="E28" s="172">
        <v>0.2221357397029499</v>
      </c>
      <c r="F28" s="186">
        <v>0.23465806861526678</v>
      </c>
      <c r="G28" s="172">
        <v>0.23601317183229392</v>
      </c>
      <c r="H28" s="5"/>
    </row>
    <row r="29" spans="2:8" ht="15">
      <c r="B29" s="89" t="s">
        <v>14</v>
      </c>
      <c r="C29" s="172">
        <v>0.0034999999999999996</v>
      </c>
      <c r="D29" s="186">
        <v>0.029900000000000003</v>
      </c>
      <c r="E29" s="172">
        <v>0.020099999999999996</v>
      </c>
      <c r="F29" s="186">
        <v>0.0173</v>
      </c>
      <c r="G29" s="172">
        <v>0.0128</v>
      </c>
      <c r="H29" s="5"/>
    </row>
    <row r="30" spans="2:8" ht="15.75" thickBot="1">
      <c r="B30" s="90" t="s">
        <v>15</v>
      </c>
      <c r="C30" s="175">
        <v>0.014499999999999999</v>
      </c>
      <c r="D30" s="189">
        <v>0.0588</v>
      </c>
      <c r="E30" s="175">
        <v>0.056299999999999996</v>
      </c>
      <c r="F30" s="189">
        <v>0.045</v>
      </c>
      <c r="G30" s="175">
        <v>0.044500000000000005</v>
      </c>
      <c r="H30" s="5"/>
    </row>
    <row r="31" spans="2:8" ht="16.5" thickBot="1">
      <c r="B31" s="100" t="s">
        <v>16</v>
      </c>
      <c r="C31" s="97">
        <v>15</v>
      </c>
      <c r="D31" s="118">
        <v>15</v>
      </c>
      <c r="E31" s="97">
        <v>15</v>
      </c>
      <c r="F31" s="118">
        <v>14</v>
      </c>
      <c r="G31" s="97">
        <v>13</v>
      </c>
      <c r="H31" s="5"/>
    </row>
    <row r="32" spans="2:8" ht="12.75">
      <c r="B32" s="5"/>
      <c r="C32" s="15"/>
      <c r="D32" s="15"/>
      <c r="E32" s="20"/>
      <c r="F32" s="20"/>
      <c r="G32" s="20"/>
      <c r="H32" s="5"/>
    </row>
    <row r="33" spans="2:8" ht="13.5" thickBot="1">
      <c r="B33" s="7" t="s">
        <v>18</v>
      </c>
      <c r="C33" s="18"/>
      <c r="D33" s="18"/>
      <c r="E33" s="21"/>
      <c r="F33" s="22"/>
      <c r="G33" s="21"/>
      <c r="H33" s="10"/>
    </row>
    <row r="34" spans="2:8" ht="12.75">
      <c r="B34" s="88" t="s">
        <v>7</v>
      </c>
      <c r="C34" s="96"/>
      <c r="D34" s="115"/>
      <c r="E34" s="96"/>
      <c r="F34" s="116"/>
      <c r="G34" s="117"/>
      <c r="H34" s="5"/>
    </row>
    <row r="35" spans="2:8" ht="15">
      <c r="B35" s="89" t="s">
        <v>8</v>
      </c>
      <c r="C35" s="172">
        <v>0.010945454545454546</v>
      </c>
      <c r="D35" s="186">
        <v>0.04889090909090909</v>
      </c>
      <c r="E35" s="172">
        <v>0.04557777777777778</v>
      </c>
      <c r="F35" s="186">
        <v>0.037358888888888886</v>
      </c>
      <c r="G35" s="172">
        <v>0.03508888888888889</v>
      </c>
      <c r="H35" s="5"/>
    </row>
    <row r="36" spans="2:8" ht="15">
      <c r="B36" s="89" t="s">
        <v>9</v>
      </c>
      <c r="C36" s="172">
        <v>0.011000000000000001</v>
      </c>
      <c r="D36" s="186">
        <v>0.051100000000000007</v>
      </c>
      <c r="E36" s="172">
        <v>0.044000000000000004</v>
      </c>
      <c r="F36" s="186">
        <v>0.0375</v>
      </c>
      <c r="G36" s="172">
        <v>0.035</v>
      </c>
      <c r="H36" s="5"/>
    </row>
    <row r="37" spans="2:8" ht="15.75" thickBot="1">
      <c r="B37" s="89" t="s">
        <v>10</v>
      </c>
      <c r="C37" s="172"/>
      <c r="D37" s="186">
        <v>0.054000000000000006</v>
      </c>
      <c r="E37" s="172"/>
      <c r="F37" s="186"/>
      <c r="G37" s="172">
        <v>0.03</v>
      </c>
      <c r="H37" s="5"/>
    </row>
    <row r="38" spans="2:8" ht="15">
      <c r="B38" s="88" t="s">
        <v>11</v>
      </c>
      <c r="C38" s="187"/>
      <c r="D38" s="188"/>
      <c r="E38" s="187"/>
      <c r="F38" s="188"/>
      <c r="G38" s="187"/>
      <c r="H38" s="5"/>
    </row>
    <row r="39" spans="2:8" ht="15">
      <c r="B39" s="89" t="s">
        <v>12</v>
      </c>
      <c r="C39" s="172">
        <v>0.0021965261830279355</v>
      </c>
      <c r="D39" s="186">
        <v>0.008092027501863122</v>
      </c>
      <c r="E39" s="172">
        <v>0.007801566794205152</v>
      </c>
      <c r="F39" s="186">
        <v>0.005848586248924701</v>
      </c>
      <c r="G39" s="172">
        <v>0.0063449673845585</v>
      </c>
      <c r="H39" s="5"/>
    </row>
    <row r="40" spans="2:8" ht="15">
      <c r="B40" s="89" t="s">
        <v>13</v>
      </c>
      <c r="C40" s="172">
        <v>0.20067930243610704</v>
      </c>
      <c r="D40" s="186">
        <v>0.1655119050213729</v>
      </c>
      <c r="E40" s="172">
        <v>0.17117040747890389</v>
      </c>
      <c r="F40" s="186">
        <v>0.1565513970803388</v>
      </c>
      <c r="G40" s="172">
        <v>0.18082554294181916</v>
      </c>
      <c r="H40" s="5"/>
    </row>
    <row r="41" spans="2:8" ht="15">
      <c r="B41" s="89" t="s">
        <v>14</v>
      </c>
      <c r="C41" s="172">
        <v>0.0072</v>
      </c>
      <c r="D41" s="186">
        <v>0.038</v>
      </c>
      <c r="E41" s="172">
        <v>0.0352</v>
      </c>
      <c r="F41" s="186">
        <v>0.03</v>
      </c>
      <c r="G41" s="172">
        <v>0.028999999999999998</v>
      </c>
      <c r="H41" s="5"/>
    </row>
    <row r="42" spans="2:8" ht="15.75" thickBot="1">
      <c r="B42" s="90" t="s">
        <v>15</v>
      </c>
      <c r="C42" s="175">
        <v>0.014499999999999999</v>
      </c>
      <c r="D42" s="189">
        <v>0.0636</v>
      </c>
      <c r="E42" s="175">
        <v>0.061</v>
      </c>
      <c r="F42" s="189">
        <v>0.05013</v>
      </c>
      <c r="G42" s="175">
        <v>0.049</v>
      </c>
      <c r="H42" s="5"/>
    </row>
    <row r="43" spans="2:8" ht="16.5" thickBot="1">
      <c r="B43" s="100" t="s">
        <v>16</v>
      </c>
      <c r="C43" s="97">
        <v>11</v>
      </c>
      <c r="D43" s="118">
        <v>11</v>
      </c>
      <c r="E43" s="97">
        <v>9</v>
      </c>
      <c r="F43" s="118">
        <v>9</v>
      </c>
      <c r="G43" s="97">
        <v>9</v>
      </c>
      <c r="H43" s="5"/>
    </row>
    <row r="44" spans="2:8" ht="15.75">
      <c r="B44" s="119"/>
      <c r="C44" s="121"/>
      <c r="D44" s="121"/>
      <c r="E44" s="121"/>
      <c r="F44" s="121"/>
      <c r="G44" s="122"/>
      <c r="H44" s="5"/>
    </row>
    <row r="45" spans="2:8" ht="13.5" thickBot="1">
      <c r="B45" s="7" t="s">
        <v>19</v>
      </c>
      <c r="C45" s="18"/>
      <c r="D45" s="18"/>
      <c r="E45" s="21"/>
      <c r="F45" s="22"/>
      <c r="G45" s="21"/>
      <c r="H45" s="10"/>
    </row>
    <row r="46" spans="2:8" ht="12.75">
      <c r="B46" s="88" t="s">
        <v>7</v>
      </c>
      <c r="C46" s="96"/>
      <c r="D46" s="115"/>
      <c r="E46" s="96"/>
      <c r="F46" s="116"/>
      <c r="G46" s="117"/>
      <c r="H46" s="5"/>
    </row>
    <row r="47" spans="2:8" ht="15">
      <c r="B47" s="89" t="s">
        <v>8</v>
      </c>
      <c r="C47" s="172">
        <v>0.009859999999999999</v>
      </c>
      <c r="D47" s="186">
        <v>0.044489999999999995</v>
      </c>
      <c r="E47" s="172">
        <v>0.03975</v>
      </c>
      <c r="F47" s="186">
        <v>0.03531</v>
      </c>
      <c r="G47" s="172">
        <v>0.03461</v>
      </c>
      <c r="H47" s="5"/>
    </row>
    <row r="48" spans="2:8" ht="15">
      <c r="B48" s="89" t="s">
        <v>9</v>
      </c>
      <c r="C48" s="172">
        <v>0.009500000000000001</v>
      </c>
      <c r="D48" s="186">
        <v>0.0449</v>
      </c>
      <c r="E48" s="172">
        <v>0.0371</v>
      </c>
      <c r="F48" s="186">
        <v>0.0328</v>
      </c>
      <c r="G48" s="172">
        <v>0.0308</v>
      </c>
      <c r="H48" s="5"/>
    </row>
    <row r="49" spans="2:8" ht="15.75" thickBot="1">
      <c r="B49" s="89" t="s">
        <v>10</v>
      </c>
      <c r="C49" s="172">
        <v>0.013000000000000001</v>
      </c>
      <c r="D49" s="186">
        <v>0.045</v>
      </c>
      <c r="E49" s="172">
        <v>0.0352</v>
      </c>
      <c r="F49" s="186">
        <v>0.0316</v>
      </c>
      <c r="G49" s="172">
        <v>0.03</v>
      </c>
      <c r="H49" s="5"/>
    </row>
    <row r="50" spans="2:13" ht="15">
      <c r="B50" s="88" t="s">
        <v>11</v>
      </c>
      <c r="C50" s="187"/>
      <c r="D50" s="188"/>
      <c r="E50" s="187"/>
      <c r="F50" s="188"/>
      <c r="G50" s="187"/>
      <c r="H50"/>
      <c r="I50"/>
      <c r="J50"/>
      <c r="K50"/>
      <c r="L50"/>
      <c r="M50"/>
    </row>
    <row r="51" spans="2:13" ht="15">
      <c r="B51" s="89" t="s">
        <v>12</v>
      </c>
      <c r="C51" s="172">
        <v>0.002778568776266739</v>
      </c>
      <c r="D51" s="186">
        <v>0.010484215649145043</v>
      </c>
      <c r="E51" s="172">
        <v>0.011602035262065971</v>
      </c>
      <c r="F51" s="186">
        <v>0.011549357846506732</v>
      </c>
      <c r="G51" s="172">
        <v>0.012023906741709757</v>
      </c>
      <c r="H51"/>
      <c r="I51"/>
      <c r="J51"/>
      <c r="K51"/>
      <c r="L51"/>
      <c r="M51"/>
    </row>
    <row r="52" spans="2:13" ht="15">
      <c r="B52" s="89" t="s">
        <v>13</v>
      </c>
      <c r="C52" s="172">
        <v>0.28180210712644416</v>
      </c>
      <c r="D52" s="186">
        <v>0.23565330746561125</v>
      </c>
      <c r="E52" s="172">
        <v>0.29187510093247726</v>
      </c>
      <c r="F52" s="186">
        <v>0.3270846175731162</v>
      </c>
      <c r="G52" s="172">
        <v>0.34741134763680315</v>
      </c>
      <c r="H52"/>
      <c r="I52"/>
      <c r="J52"/>
      <c r="K52"/>
      <c r="L52"/>
      <c r="M52"/>
    </row>
    <row r="53" spans="2:13" ht="15">
      <c r="B53" s="89" t="s">
        <v>14</v>
      </c>
      <c r="C53" s="172">
        <v>0.006500000000000001</v>
      </c>
      <c r="D53" s="186">
        <v>0.031400000000000004</v>
      </c>
      <c r="E53" s="172">
        <v>0.027000000000000003</v>
      </c>
      <c r="F53" s="186">
        <v>0.0194</v>
      </c>
      <c r="G53" s="172">
        <v>0.0176</v>
      </c>
      <c r="H53"/>
      <c r="I53"/>
      <c r="J53"/>
      <c r="K53"/>
      <c r="L53"/>
      <c r="M53"/>
    </row>
    <row r="54" spans="2:13" ht="15.75" thickBot="1">
      <c r="B54" s="90" t="s">
        <v>15</v>
      </c>
      <c r="C54" s="175">
        <v>0.013999999999999999</v>
      </c>
      <c r="D54" s="189">
        <v>0.068</v>
      </c>
      <c r="E54" s="175">
        <v>0.065</v>
      </c>
      <c r="F54" s="189">
        <v>0.062</v>
      </c>
      <c r="G54" s="175">
        <v>0.064</v>
      </c>
      <c r="H54"/>
      <c r="I54"/>
      <c r="J54"/>
      <c r="K54"/>
      <c r="L54"/>
      <c r="M54"/>
    </row>
    <row r="55" spans="2:13" ht="17.25" customHeight="1" thickBot="1">
      <c r="B55" s="100" t="s">
        <v>16</v>
      </c>
      <c r="C55" s="97">
        <v>10</v>
      </c>
      <c r="D55" s="118">
        <v>10</v>
      </c>
      <c r="E55" s="97">
        <v>10</v>
      </c>
      <c r="F55" s="118">
        <v>10</v>
      </c>
      <c r="G55" s="97">
        <v>10</v>
      </c>
      <c r="H55"/>
      <c r="I55"/>
      <c r="J55"/>
      <c r="K55"/>
      <c r="L55"/>
      <c r="M55"/>
    </row>
    <row r="56" spans="2:13" ht="12.75">
      <c r="B56" s="29"/>
      <c r="C56" s="30"/>
      <c r="D56" s="30"/>
      <c r="E56" s="30"/>
      <c r="F56" s="30"/>
      <c r="G56" s="30"/>
      <c r="H56"/>
      <c r="I56"/>
      <c r="J56"/>
      <c r="K56"/>
      <c r="L56"/>
      <c r="M56"/>
    </row>
    <row r="57" spans="1:13" s="40" customFormat="1" ht="14.25">
      <c r="A57" s="34"/>
      <c r="B57" s="224" t="s">
        <v>61</v>
      </c>
      <c r="C57" s="36"/>
      <c r="D57" s="36"/>
      <c r="E57" s="36"/>
      <c r="F57" s="37"/>
      <c r="G57" s="37"/>
      <c r="H57" s="34"/>
      <c r="I57" s="34"/>
      <c r="J57" s="34"/>
      <c r="K57" s="34"/>
      <c r="L57" s="34"/>
      <c r="M57" s="34"/>
    </row>
    <row r="58" spans="1:13" s="40" customFormat="1" ht="14.25">
      <c r="A58" s="34"/>
      <c r="B58" s="35"/>
      <c r="C58" s="37"/>
      <c r="D58" s="37"/>
      <c r="E58" s="37"/>
      <c r="F58" s="37"/>
      <c r="G58" s="37"/>
      <c r="H58" s="34"/>
      <c r="I58" s="34"/>
      <c r="J58" s="34"/>
      <c r="K58" s="34"/>
      <c r="L58" s="34"/>
      <c r="M58" s="34"/>
    </row>
    <row r="59" spans="2:13" ht="14.25">
      <c r="B59" s="31"/>
      <c r="C59" s="32"/>
      <c r="D59" s="32"/>
      <c r="E59" s="32"/>
      <c r="F59" s="32"/>
      <c r="G59" s="32"/>
      <c r="H59"/>
      <c r="I59"/>
      <c r="J59"/>
      <c r="K59"/>
      <c r="L59"/>
      <c r="M59"/>
    </row>
    <row r="60" spans="2:13" ht="14.25">
      <c r="B60" s="14"/>
      <c r="H60"/>
      <c r="I60"/>
      <c r="J60"/>
      <c r="K60"/>
      <c r="L60"/>
      <c r="M60"/>
    </row>
    <row r="61" spans="2:13" ht="12.75">
      <c r="B61" s="5"/>
      <c r="C61" s="205">
        <v>0</v>
      </c>
      <c r="D61" s="205">
        <v>0</v>
      </c>
      <c r="E61" s="205">
        <v>0</v>
      </c>
      <c r="F61" s="205">
        <v>0</v>
      </c>
      <c r="G61" s="205">
        <v>0</v>
      </c>
      <c r="H61"/>
      <c r="I61"/>
      <c r="J61"/>
      <c r="K61"/>
      <c r="L61"/>
      <c r="M61"/>
    </row>
    <row r="62" spans="2:7" ht="12.75">
      <c r="B62" s="42"/>
      <c r="C62" s="42"/>
      <c r="D62" s="42"/>
      <c r="E62" s="42"/>
      <c r="F62" s="42"/>
      <c r="G62" s="42"/>
    </row>
    <row r="66" spans="1:13" s="16" customFormat="1" ht="12.75">
      <c r="A66"/>
      <c r="B66" s="5"/>
      <c r="H66" s="2"/>
      <c r="I66" s="2"/>
      <c r="J66" s="2"/>
      <c r="K66" s="2"/>
      <c r="L66" s="2"/>
      <c r="M66" s="2"/>
    </row>
    <row r="67" spans="1:13" s="16" customFormat="1" ht="12.75">
      <c r="A67"/>
      <c r="B67" s="42"/>
      <c r="H67" s="2"/>
      <c r="I67" s="2"/>
      <c r="J67" s="2"/>
      <c r="K67" s="2"/>
      <c r="L67" s="2"/>
      <c r="M67" s="2"/>
    </row>
    <row r="71" spans="1:13" s="16" customFormat="1" ht="12.75">
      <c r="A71"/>
      <c r="B71" s="5"/>
      <c r="H71" s="2"/>
      <c r="I71" s="2"/>
      <c r="J71" s="2"/>
      <c r="K71" s="2"/>
      <c r="L71" s="2"/>
      <c r="M71" s="2"/>
    </row>
    <row r="72" spans="1:13" s="16" customFormat="1" ht="12.75">
      <c r="A72"/>
      <c r="B72" s="42"/>
      <c r="H72" s="2"/>
      <c r="I72" s="2"/>
      <c r="J72" s="2"/>
      <c r="K72" s="2"/>
      <c r="L72" s="2"/>
      <c r="M72" s="2"/>
    </row>
    <row r="74" spans="1:13" s="16" customFormat="1" ht="12.75">
      <c r="A74"/>
      <c r="B74" s="84"/>
      <c r="H74" s="2"/>
      <c r="I74" s="2"/>
      <c r="J74" s="2"/>
      <c r="K74" s="2"/>
      <c r="L74" s="2"/>
      <c r="M74" s="2"/>
    </row>
    <row r="75" spans="1:13" s="16" customFormat="1" ht="12.75">
      <c r="A75"/>
      <c r="B75" s="84"/>
      <c r="H75" s="2"/>
      <c r="I75" s="2"/>
      <c r="J75" s="2"/>
      <c r="K75" s="2"/>
      <c r="L75" s="2"/>
      <c r="M75" s="2"/>
    </row>
    <row r="76" spans="1:13" s="16" customFormat="1" ht="14.25">
      <c r="A76"/>
      <c r="B76" s="85"/>
      <c r="H76" s="2"/>
      <c r="I76" s="2"/>
      <c r="J76" s="2"/>
      <c r="K76" s="2"/>
      <c r="L76" s="2"/>
      <c r="M76" s="2"/>
    </row>
    <row r="77" spans="1:13" s="16" customFormat="1" ht="12.75">
      <c r="A77"/>
      <c r="B77" s="84"/>
      <c r="H77" s="2"/>
      <c r="I77" s="2"/>
      <c r="J77" s="2"/>
      <c r="K77" s="2"/>
      <c r="L77" s="2"/>
      <c r="M77" s="2"/>
    </row>
    <row r="79" spans="1:13" s="16" customFormat="1" ht="14.25">
      <c r="A79"/>
      <c r="B79" s="14"/>
      <c r="H79" s="2"/>
      <c r="I79" s="2"/>
      <c r="J79" s="2"/>
      <c r="K79" s="2"/>
      <c r="L79" s="2"/>
      <c r="M79" s="2"/>
    </row>
    <row r="82" spans="1:13" s="16" customFormat="1" ht="14.25">
      <c r="A82"/>
      <c r="B82" s="14"/>
      <c r="H82" s="2"/>
      <c r="I82" s="2"/>
      <c r="J82" s="2"/>
      <c r="K82" s="2"/>
      <c r="L82" s="2"/>
      <c r="M82" s="2"/>
    </row>
  </sheetData>
  <sheetProtection/>
  <mergeCells count="1">
    <mergeCell ref="C6:G6"/>
  </mergeCells>
  <conditionalFormatting sqref="C62:F62">
    <cfRule type="cellIs" priority="15" dxfId="2" operator="notEqual" stopIfTrue="1">
      <formula>0</formula>
    </cfRule>
  </conditionalFormatting>
  <conditionalFormatting sqref="B62 B67 B72">
    <cfRule type="cellIs" priority="3" dxfId="2" operator="notEqual" stopIfTrue="1">
      <formula>0</formula>
    </cfRule>
  </conditionalFormatting>
  <conditionalFormatting sqref="G62">
    <cfRule type="cellIs" priority="2" dxfId="2" operator="not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zoomScale="90" zoomScaleNormal="90" zoomScalePageLayoutView="0" workbookViewId="0" topLeftCell="A1">
      <selection activeCell="M1" sqref="M1:M16384"/>
    </sheetView>
  </sheetViews>
  <sheetFormatPr defaultColWidth="11.421875" defaultRowHeight="12.75"/>
  <cols>
    <col min="1" max="1" width="15.140625" style="0" customWidth="1"/>
    <col min="2" max="2" width="25.8515625" style="2" customWidth="1"/>
    <col min="3" max="3" width="20.00390625" style="2" bestFit="1" customWidth="1"/>
    <col min="4" max="4" width="14.140625" style="2" customWidth="1"/>
    <col min="5" max="5" width="21.57421875" style="2" customWidth="1"/>
    <col min="6" max="6" width="10.57421875" style="2" customWidth="1"/>
    <col min="7" max="7" width="26.00390625" style="2" bestFit="1" customWidth="1"/>
    <col min="8" max="8" width="8.7109375" style="2" customWidth="1"/>
    <col min="9" max="9" width="27.00390625" style="16" customWidth="1"/>
    <col min="10" max="10" width="30.7109375" style="16" customWidth="1"/>
    <col min="11" max="16384" width="11.421875" style="2" customWidth="1"/>
  </cols>
  <sheetData>
    <row r="1" spans="1:12" ht="16.5" customHeight="1">
      <c r="A1" s="232"/>
      <c r="B1" s="5"/>
      <c r="C1" s="5"/>
      <c r="D1" s="5"/>
      <c r="E1" s="5"/>
      <c r="F1" s="5"/>
      <c r="G1" s="5"/>
      <c r="H1" s="5"/>
      <c r="I1" s="15"/>
      <c r="J1" s="15"/>
      <c r="K1" s="5"/>
      <c r="L1" s="125"/>
    </row>
    <row r="2" spans="2:12" ht="15">
      <c r="B2" s="5"/>
      <c r="C2" s="5"/>
      <c r="D2" s="5"/>
      <c r="E2" s="5"/>
      <c r="F2" s="5"/>
      <c r="G2" s="5"/>
      <c r="H2" s="5"/>
      <c r="I2" s="15"/>
      <c r="J2" s="15"/>
      <c r="K2" s="5"/>
      <c r="L2" s="125"/>
    </row>
    <row r="3" spans="1:12" ht="20.25">
      <c r="A3" s="33"/>
      <c r="B3" s="6" t="s">
        <v>3</v>
      </c>
      <c r="C3" s="7"/>
      <c r="D3" s="7"/>
      <c r="E3" s="7"/>
      <c r="F3" s="7"/>
      <c r="G3" s="7"/>
      <c r="H3" s="7"/>
      <c r="I3" s="19"/>
      <c r="J3" s="19"/>
      <c r="K3" s="5"/>
      <c r="L3" s="125"/>
    </row>
    <row r="4" spans="2:12" ht="15">
      <c r="B4" s="8" t="s">
        <v>47</v>
      </c>
      <c r="C4" s="7"/>
      <c r="D4" s="7"/>
      <c r="E4" s="7"/>
      <c r="F4" s="7"/>
      <c r="G4" s="7"/>
      <c r="H4" s="7"/>
      <c r="I4" s="19"/>
      <c r="J4" s="19"/>
      <c r="K4" s="5"/>
      <c r="L4" s="5"/>
    </row>
    <row r="5" spans="2:12" ht="15.75" customHeight="1" thickBot="1">
      <c r="B5" s="5"/>
      <c r="C5" s="5"/>
      <c r="D5" s="5"/>
      <c r="E5" s="5"/>
      <c r="F5" s="5"/>
      <c r="G5" s="5"/>
      <c r="H5" s="5"/>
      <c r="I5" s="15"/>
      <c r="J5" s="15"/>
      <c r="K5" s="5"/>
      <c r="L5" s="5"/>
    </row>
    <row r="6" spans="2:12" ht="32.25" customHeight="1" thickBot="1">
      <c r="B6" s="106"/>
      <c r="C6" s="233" t="s">
        <v>35</v>
      </c>
      <c r="D6" s="234"/>
      <c r="E6" s="234"/>
      <c r="F6" s="234"/>
      <c r="G6" s="234"/>
      <c r="H6" s="234"/>
      <c r="I6" s="234"/>
      <c r="J6" s="235"/>
      <c r="K6" s="5"/>
      <c r="L6" s="5"/>
    </row>
    <row r="7" spans="2:12" ht="15.75" thickBot="1">
      <c r="B7" s="107" t="s">
        <v>5</v>
      </c>
      <c r="C7" s="245" t="s">
        <v>62</v>
      </c>
      <c r="D7" s="246"/>
      <c r="E7" s="112" t="s">
        <v>63</v>
      </c>
      <c r="F7" s="112"/>
      <c r="G7" s="112" t="s">
        <v>75</v>
      </c>
      <c r="H7" s="126"/>
      <c r="I7" s="108" t="s">
        <v>64</v>
      </c>
      <c r="J7" s="108" t="s">
        <v>76</v>
      </c>
      <c r="K7" s="5"/>
      <c r="L7" s="5"/>
    </row>
    <row r="8" spans="2:12" ht="12.75">
      <c r="B8" s="5"/>
      <c r="C8" s="5"/>
      <c r="D8" s="5"/>
      <c r="E8" s="5"/>
      <c r="F8" s="5"/>
      <c r="G8" s="5"/>
      <c r="H8" s="5"/>
      <c r="I8" s="20"/>
      <c r="J8" s="115"/>
      <c r="K8" s="5"/>
      <c r="L8" s="5"/>
    </row>
    <row r="9" spans="2:12" ht="13.5" thickBot="1">
      <c r="B9" s="7" t="s">
        <v>6</v>
      </c>
      <c r="C9" s="9"/>
      <c r="D9" s="9"/>
      <c r="E9" s="9"/>
      <c r="F9" s="9"/>
      <c r="G9" s="9"/>
      <c r="H9" s="9"/>
      <c r="I9" s="136"/>
      <c r="J9" s="136"/>
      <c r="K9" s="5"/>
      <c r="L9" s="5"/>
    </row>
    <row r="10" spans="2:12" ht="12.75">
      <c r="B10" s="88" t="s">
        <v>7</v>
      </c>
      <c r="C10" s="129"/>
      <c r="D10" s="130" t="s">
        <v>32</v>
      </c>
      <c r="E10" s="127"/>
      <c r="F10" s="127" t="s">
        <v>33</v>
      </c>
      <c r="G10" s="129"/>
      <c r="H10" s="133" t="s">
        <v>34</v>
      </c>
      <c r="I10" s="115"/>
      <c r="J10" s="96"/>
      <c r="K10" s="5"/>
      <c r="L10" s="5"/>
    </row>
    <row r="11" spans="2:12" ht="15">
      <c r="B11" s="89" t="s">
        <v>8</v>
      </c>
      <c r="C11" s="131">
        <v>3361.2225</v>
      </c>
      <c r="D11" s="132">
        <v>0.3461097160981823</v>
      </c>
      <c r="E11" s="128">
        <v>3208.47825</v>
      </c>
      <c r="F11" s="4">
        <v>0.0187359301723784</v>
      </c>
      <c r="G11" s="131">
        <v>3142.482368421053</v>
      </c>
      <c r="H11" s="132">
        <v>-0.06240736102485267</v>
      </c>
      <c r="I11" s="134">
        <v>3081.683783783784</v>
      </c>
      <c r="J11" s="135">
        <v>3000.294117647059</v>
      </c>
      <c r="K11" s="5"/>
      <c r="L11" s="164"/>
    </row>
    <row r="12" spans="2:12" ht="15">
      <c r="B12" s="89" t="s">
        <v>9</v>
      </c>
      <c r="C12" s="131">
        <v>3358.5</v>
      </c>
      <c r="D12" s="13"/>
      <c r="E12" s="128">
        <v>3250</v>
      </c>
      <c r="F12" s="12"/>
      <c r="G12" s="131">
        <v>3145.85</v>
      </c>
      <c r="H12" s="13"/>
      <c r="I12" s="134">
        <v>3000</v>
      </c>
      <c r="J12" s="135">
        <v>2930</v>
      </c>
      <c r="K12" s="5"/>
      <c r="L12" s="164"/>
    </row>
    <row r="13" spans="2:12" ht="15.75" thickBot="1">
      <c r="B13" s="89" t="s">
        <v>10</v>
      </c>
      <c r="C13" s="131">
        <v>3350</v>
      </c>
      <c r="D13" s="13"/>
      <c r="E13" s="128">
        <v>3000</v>
      </c>
      <c r="F13" s="12"/>
      <c r="G13" s="131">
        <v>3000</v>
      </c>
      <c r="H13" s="13"/>
      <c r="I13" s="134">
        <v>2500</v>
      </c>
      <c r="J13" s="135">
        <v>2900</v>
      </c>
      <c r="K13" s="5"/>
      <c r="L13" s="164"/>
    </row>
    <row r="14" spans="2:12" ht="15">
      <c r="B14" s="88" t="s">
        <v>11</v>
      </c>
      <c r="C14" s="138"/>
      <c r="D14" s="139"/>
      <c r="E14" s="140"/>
      <c r="F14" s="140"/>
      <c r="G14" s="138"/>
      <c r="H14" s="139"/>
      <c r="I14" s="141"/>
      <c r="J14" s="142"/>
      <c r="K14" s="5"/>
      <c r="L14" s="40"/>
    </row>
    <row r="15" spans="2:12" ht="15">
      <c r="B15" s="89" t="s">
        <v>12</v>
      </c>
      <c r="C15" s="131">
        <v>82.56104963399306</v>
      </c>
      <c r="D15" s="13"/>
      <c r="E15" s="128">
        <v>247.37639275349372</v>
      </c>
      <c r="F15" s="12"/>
      <c r="G15" s="131">
        <v>265.14835444937603</v>
      </c>
      <c r="H15" s="13"/>
      <c r="I15" s="134">
        <v>371.01605948583466</v>
      </c>
      <c r="J15" s="135">
        <v>402.2456304760521</v>
      </c>
      <c r="K15" s="5"/>
      <c r="L15" s="164"/>
    </row>
    <row r="16" spans="2:12" ht="15">
      <c r="B16" s="89" t="s">
        <v>13</v>
      </c>
      <c r="C16" s="206">
        <v>0.024562804049417457</v>
      </c>
      <c r="D16" s="207"/>
      <c r="E16" s="208">
        <v>0.07710084765371052</v>
      </c>
      <c r="F16" s="209"/>
      <c r="G16" s="206">
        <v>0.08437544697588881</v>
      </c>
      <c r="H16" s="210"/>
      <c r="I16" s="211">
        <v>0.12039394224617361</v>
      </c>
      <c r="J16" s="212">
        <v>0.1340687328319358</v>
      </c>
      <c r="K16" s="5"/>
      <c r="L16" s="164"/>
    </row>
    <row r="17" spans="2:12" ht="15">
      <c r="B17" s="89" t="s">
        <v>14</v>
      </c>
      <c r="C17" s="131">
        <v>3200</v>
      </c>
      <c r="D17" s="13"/>
      <c r="E17" s="128">
        <v>2450</v>
      </c>
      <c r="F17" s="12"/>
      <c r="G17" s="131">
        <v>2400</v>
      </c>
      <c r="H17" s="13"/>
      <c r="I17" s="134">
        <v>2500</v>
      </c>
      <c r="J17" s="135">
        <v>2000</v>
      </c>
      <c r="K17" s="5"/>
      <c r="L17" s="164"/>
    </row>
    <row r="18" spans="2:12" ht="15.75" thickBot="1">
      <c r="B18" s="90" t="s">
        <v>15</v>
      </c>
      <c r="C18" s="143">
        <v>3510</v>
      </c>
      <c r="D18" s="144"/>
      <c r="E18" s="145">
        <v>3700</v>
      </c>
      <c r="F18" s="146"/>
      <c r="G18" s="143">
        <v>3700</v>
      </c>
      <c r="H18" s="144"/>
      <c r="I18" s="147">
        <v>4000</v>
      </c>
      <c r="J18" s="148">
        <v>3900</v>
      </c>
      <c r="K18" s="5"/>
      <c r="L18" s="164"/>
    </row>
    <row r="19" spans="2:12" ht="16.5" thickBot="1">
      <c r="B19" s="100" t="s">
        <v>16</v>
      </c>
      <c r="C19" s="239">
        <v>40</v>
      </c>
      <c r="D19" s="240"/>
      <c r="E19" s="241">
        <v>40</v>
      </c>
      <c r="F19" s="241"/>
      <c r="G19" s="239">
        <v>38</v>
      </c>
      <c r="H19" s="240"/>
      <c r="I19" s="118">
        <v>37</v>
      </c>
      <c r="J19" s="97">
        <v>34</v>
      </c>
      <c r="K19" s="5"/>
      <c r="L19" s="34"/>
    </row>
    <row r="20" spans="2:12" ht="12.75">
      <c r="B20" s="5"/>
      <c r="C20" s="27"/>
      <c r="D20" s="27"/>
      <c r="E20" s="27"/>
      <c r="F20" s="27"/>
      <c r="G20" s="27"/>
      <c r="H20" s="27"/>
      <c r="I20" s="27"/>
      <c r="J20" s="27"/>
      <c r="K20" s="5"/>
      <c r="L20" s="29"/>
    </row>
    <row r="21" spans="2:12" ht="13.5" thickBot="1">
      <c r="B21" s="7" t="s">
        <v>17</v>
      </c>
      <c r="C21" s="11"/>
      <c r="D21" s="11"/>
      <c r="E21" s="11"/>
      <c r="F21" s="11"/>
      <c r="G21" s="11"/>
      <c r="H21" s="11"/>
      <c r="I21" s="22"/>
      <c r="J21" s="21"/>
      <c r="K21" s="10"/>
      <c r="L21" s="29"/>
    </row>
    <row r="22" spans="2:12" ht="12.75">
      <c r="B22" s="88" t="s">
        <v>7</v>
      </c>
      <c r="C22" s="129"/>
      <c r="D22" s="130" t="s">
        <v>32</v>
      </c>
      <c r="E22" s="127"/>
      <c r="F22" s="127" t="s">
        <v>33</v>
      </c>
      <c r="G22" s="129"/>
      <c r="H22" s="133" t="s">
        <v>34</v>
      </c>
      <c r="I22" s="115"/>
      <c r="J22" s="96"/>
      <c r="K22" s="5"/>
      <c r="L22" s="29"/>
    </row>
    <row r="23" spans="2:12" ht="15">
      <c r="B23" s="89" t="s">
        <v>8</v>
      </c>
      <c r="C23" s="131">
        <v>3334.994117647059</v>
      </c>
      <c r="D23" s="132">
        <v>0.33560571634129865</v>
      </c>
      <c r="E23" s="128">
        <v>3276.0076470588233</v>
      </c>
      <c r="F23" s="4">
        <v>0.040177441619962506</v>
      </c>
      <c r="G23" s="131">
        <v>3198.6220000000003</v>
      </c>
      <c r="H23" s="132">
        <v>-0.045657511971715414</v>
      </c>
      <c r="I23" s="134">
        <v>3109.26875</v>
      </c>
      <c r="J23" s="135">
        <v>3037.153846153846</v>
      </c>
      <c r="K23" s="5"/>
      <c r="L23" s="164"/>
    </row>
    <row r="24" spans="2:12" ht="15">
      <c r="B24" s="89" t="s">
        <v>9</v>
      </c>
      <c r="C24" s="131">
        <v>3350</v>
      </c>
      <c r="D24" s="13"/>
      <c r="E24" s="128">
        <v>3300</v>
      </c>
      <c r="F24" s="12"/>
      <c r="G24" s="131">
        <v>3220</v>
      </c>
      <c r="H24" s="13"/>
      <c r="I24" s="134">
        <v>3131.65</v>
      </c>
      <c r="J24" s="135">
        <v>3000</v>
      </c>
      <c r="K24" s="5"/>
      <c r="L24" s="164"/>
    </row>
    <row r="25" spans="2:12" ht="15.75" thickBot="1">
      <c r="B25" s="89" t="s">
        <v>10</v>
      </c>
      <c r="C25" s="131">
        <v>3350</v>
      </c>
      <c r="D25" s="149"/>
      <c r="E25" s="128">
        <v>3250</v>
      </c>
      <c r="F25" s="150"/>
      <c r="G25" s="131"/>
      <c r="H25" s="13"/>
      <c r="I25" s="134">
        <v>3200</v>
      </c>
      <c r="J25" s="135">
        <v>2900</v>
      </c>
      <c r="K25" s="5"/>
      <c r="L25" s="164"/>
    </row>
    <row r="26" spans="2:12" ht="15">
      <c r="B26" s="88" t="s">
        <v>11</v>
      </c>
      <c r="C26" s="138"/>
      <c r="D26" s="139"/>
      <c r="E26" s="151"/>
      <c r="F26" s="140"/>
      <c r="G26" s="152"/>
      <c r="H26" s="139"/>
      <c r="I26" s="153"/>
      <c r="J26" s="154"/>
      <c r="K26" s="5"/>
      <c r="L26" s="40"/>
    </row>
    <row r="27" spans="2:12" ht="15">
      <c r="B27" s="89" t="s">
        <v>12</v>
      </c>
      <c r="C27" s="131">
        <v>53.73926021295135</v>
      </c>
      <c r="D27" s="13"/>
      <c r="E27" s="128">
        <v>124.95813696641628</v>
      </c>
      <c r="F27" s="12"/>
      <c r="G27" s="131">
        <v>182.82156086507646</v>
      </c>
      <c r="H27" s="13"/>
      <c r="I27" s="134">
        <v>264.013804484412</v>
      </c>
      <c r="J27" s="135">
        <v>272.60192165923496</v>
      </c>
      <c r="K27" s="27"/>
      <c r="L27" s="164"/>
    </row>
    <row r="28" spans="2:12" ht="15">
      <c r="B28" s="89" t="s">
        <v>13</v>
      </c>
      <c r="C28" s="206">
        <v>0.016113749625101606</v>
      </c>
      <c r="D28" s="207"/>
      <c r="E28" s="208">
        <v>0.03814342041557895</v>
      </c>
      <c r="F28" s="208"/>
      <c r="G28" s="206">
        <v>0.05715635072386686</v>
      </c>
      <c r="H28" s="210"/>
      <c r="I28" s="208">
        <v>0.0849118637571654</v>
      </c>
      <c r="J28" s="213">
        <v>0.08975571718385265</v>
      </c>
      <c r="K28" s="5"/>
      <c r="L28" s="164"/>
    </row>
    <row r="29" spans="2:12" ht="15">
      <c r="B29" s="89" t="s">
        <v>14</v>
      </c>
      <c r="C29" s="131">
        <v>3214.2</v>
      </c>
      <c r="D29" s="13"/>
      <c r="E29" s="128">
        <v>3000</v>
      </c>
      <c r="F29" s="12"/>
      <c r="G29" s="131">
        <v>2800</v>
      </c>
      <c r="H29" s="13"/>
      <c r="I29" s="134">
        <v>2500</v>
      </c>
      <c r="J29" s="135">
        <v>2500</v>
      </c>
      <c r="K29" s="5"/>
      <c r="L29" s="164"/>
    </row>
    <row r="30" spans="2:12" ht="15.75" thickBot="1">
      <c r="B30" s="90" t="s">
        <v>15</v>
      </c>
      <c r="C30" s="143">
        <v>3400</v>
      </c>
      <c r="D30" s="144"/>
      <c r="E30" s="145">
        <v>3470</v>
      </c>
      <c r="F30" s="146"/>
      <c r="G30" s="143">
        <v>3500</v>
      </c>
      <c r="H30" s="144"/>
      <c r="I30" s="147">
        <v>3650</v>
      </c>
      <c r="J30" s="148">
        <v>3550</v>
      </c>
      <c r="K30" s="5"/>
      <c r="L30" s="164"/>
    </row>
    <row r="31" spans="2:12" ht="16.5" thickBot="1">
      <c r="B31" s="100" t="s">
        <v>16</v>
      </c>
      <c r="C31" s="239">
        <v>17</v>
      </c>
      <c r="D31" s="240"/>
      <c r="E31" s="241">
        <v>17</v>
      </c>
      <c r="F31" s="241"/>
      <c r="G31" s="239">
        <v>15</v>
      </c>
      <c r="H31" s="240"/>
      <c r="I31" s="118">
        <v>16</v>
      </c>
      <c r="J31" s="97">
        <v>13</v>
      </c>
      <c r="K31" s="5"/>
      <c r="L31" s="34"/>
    </row>
    <row r="32" spans="2:12" ht="12.75">
      <c r="B32" s="5"/>
      <c r="C32" s="10"/>
      <c r="D32" s="10"/>
      <c r="E32" s="10"/>
      <c r="F32" s="10"/>
      <c r="G32" s="10"/>
      <c r="H32" s="10"/>
      <c r="I32" s="20"/>
      <c r="J32" s="115"/>
      <c r="K32" s="5"/>
      <c r="L32" s="29"/>
    </row>
    <row r="33" spans="2:12" ht="13.5" thickBot="1">
      <c r="B33" s="7" t="s">
        <v>18</v>
      </c>
      <c r="C33" s="11"/>
      <c r="D33" s="11"/>
      <c r="E33" s="11"/>
      <c r="F33" s="11"/>
      <c r="G33" s="11"/>
      <c r="H33" s="11"/>
      <c r="I33" s="21"/>
      <c r="J33" s="21"/>
      <c r="K33" s="5"/>
      <c r="L33" s="29"/>
    </row>
    <row r="34" spans="2:12" ht="12.75">
      <c r="B34" s="88" t="s">
        <v>7</v>
      </c>
      <c r="C34" s="129"/>
      <c r="D34" s="130" t="s">
        <v>32</v>
      </c>
      <c r="E34" s="127"/>
      <c r="F34" s="127" t="s">
        <v>33</v>
      </c>
      <c r="G34" s="129"/>
      <c r="H34" s="133" t="s">
        <v>34</v>
      </c>
      <c r="I34" s="115"/>
      <c r="J34" s="96"/>
      <c r="K34" s="5"/>
      <c r="L34" s="29"/>
    </row>
    <row r="35" spans="2:12" ht="15">
      <c r="B35" s="89" t="s">
        <v>8</v>
      </c>
      <c r="C35" s="131">
        <v>3414.6666666666665</v>
      </c>
      <c r="D35" s="132">
        <v>0.36751315250227945</v>
      </c>
      <c r="E35" s="128">
        <v>3178.5833333333335</v>
      </c>
      <c r="F35" s="4">
        <v>0.009243883362386018</v>
      </c>
      <c r="G35" s="131">
        <v>3113.6666666666665</v>
      </c>
      <c r="H35" s="132">
        <v>-0.07100482846757072</v>
      </c>
      <c r="I35" s="134">
        <v>3091.181818181818</v>
      </c>
      <c r="J35" s="135">
        <v>3068.090909090909</v>
      </c>
      <c r="K35" s="5"/>
      <c r="L35" s="164"/>
    </row>
    <row r="36" spans="2:12" ht="15">
      <c r="B36" s="89" t="s">
        <v>9</v>
      </c>
      <c r="C36" s="131">
        <v>3425</v>
      </c>
      <c r="D36" s="13"/>
      <c r="E36" s="128">
        <v>3219.5</v>
      </c>
      <c r="F36" s="12"/>
      <c r="G36" s="131">
        <v>3102.5</v>
      </c>
      <c r="H36" s="13"/>
      <c r="I36" s="134">
        <v>2950</v>
      </c>
      <c r="J36" s="135">
        <v>2899</v>
      </c>
      <c r="K36" s="5"/>
      <c r="L36" s="164"/>
    </row>
    <row r="37" spans="2:12" ht="15.75" thickBot="1">
      <c r="B37" s="89" t="s">
        <v>10</v>
      </c>
      <c r="C37" s="131">
        <v>3450</v>
      </c>
      <c r="D37" s="13"/>
      <c r="E37" s="128"/>
      <c r="F37" s="12"/>
      <c r="G37" s="131"/>
      <c r="H37" s="13"/>
      <c r="I37" s="134">
        <v>2950</v>
      </c>
      <c r="J37" s="135"/>
      <c r="K37" s="5"/>
      <c r="L37" s="164"/>
    </row>
    <row r="38" spans="2:12" ht="15">
      <c r="B38" s="88" t="s">
        <v>11</v>
      </c>
      <c r="C38" s="138"/>
      <c r="D38" s="139"/>
      <c r="E38" s="140"/>
      <c r="F38" s="140"/>
      <c r="G38" s="138"/>
      <c r="H38" s="139"/>
      <c r="I38" s="141"/>
      <c r="J38" s="142"/>
      <c r="K38" s="5"/>
      <c r="L38" s="40"/>
    </row>
    <row r="39" spans="2:12" ht="15">
      <c r="B39" s="89" t="s">
        <v>12</v>
      </c>
      <c r="C39" s="131">
        <v>72.42969422868363</v>
      </c>
      <c r="D39" s="156"/>
      <c r="E39" s="128">
        <v>332.31623994823565</v>
      </c>
      <c r="F39" s="3"/>
      <c r="G39" s="131">
        <v>344.2544865577666</v>
      </c>
      <c r="H39" s="13"/>
      <c r="I39" s="134">
        <v>443.09972199987175</v>
      </c>
      <c r="J39" s="135">
        <v>437.3468770999639</v>
      </c>
      <c r="K39" s="5"/>
      <c r="L39" s="164"/>
    </row>
    <row r="40" spans="2:12" ht="15">
      <c r="B40" s="89" t="s">
        <v>13</v>
      </c>
      <c r="C40" s="206">
        <v>0.021211351296959283</v>
      </c>
      <c r="D40" s="207"/>
      <c r="E40" s="208">
        <v>0.10454853785435932</v>
      </c>
      <c r="F40" s="209"/>
      <c r="G40" s="206">
        <v>0.11056240870070655</v>
      </c>
      <c r="H40" s="210"/>
      <c r="I40" s="211">
        <v>0.14334314448720964</v>
      </c>
      <c r="J40" s="212">
        <v>0.14254690948175064</v>
      </c>
      <c r="K40" s="5"/>
      <c r="L40" s="164"/>
    </row>
    <row r="41" spans="2:12" ht="15">
      <c r="B41" s="89" t="s">
        <v>14</v>
      </c>
      <c r="C41" s="131">
        <v>3303</v>
      </c>
      <c r="D41" s="157"/>
      <c r="E41" s="128">
        <v>2450</v>
      </c>
      <c r="F41" s="158"/>
      <c r="G41" s="131">
        <v>2400</v>
      </c>
      <c r="H41" s="13"/>
      <c r="I41" s="134">
        <v>2600</v>
      </c>
      <c r="J41" s="135">
        <v>2600</v>
      </c>
      <c r="K41" s="5"/>
      <c r="L41" s="164"/>
    </row>
    <row r="42" spans="2:12" ht="15.75" thickBot="1">
      <c r="B42" s="90" t="s">
        <v>15</v>
      </c>
      <c r="C42" s="143">
        <v>3510</v>
      </c>
      <c r="D42" s="144"/>
      <c r="E42" s="145">
        <v>3700</v>
      </c>
      <c r="F42" s="146"/>
      <c r="G42" s="143">
        <v>3700</v>
      </c>
      <c r="H42" s="144"/>
      <c r="I42" s="147">
        <v>4000</v>
      </c>
      <c r="J42" s="148">
        <v>3900</v>
      </c>
      <c r="K42" s="5"/>
      <c r="L42" s="164"/>
    </row>
    <row r="43" spans="2:12" ht="16.5" thickBot="1">
      <c r="B43" s="100" t="s">
        <v>16</v>
      </c>
      <c r="C43" s="239">
        <v>12</v>
      </c>
      <c r="D43" s="240"/>
      <c r="E43" s="242">
        <v>12</v>
      </c>
      <c r="F43" s="242">
        <v>12</v>
      </c>
      <c r="G43" s="243">
        <v>12</v>
      </c>
      <c r="H43" s="244">
        <v>12</v>
      </c>
      <c r="I43" s="118">
        <v>11</v>
      </c>
      <c r="J43" s="97">
        <v>11</v>
      </c>
      <c r="K43" s="5"/>
      <c r="L43" s="34"/>
    </row>
    <row r="44" spans="2:12" ht="15.75">
      <c r="B44" s="119"/>
      <c r="C44" s="120"/>
      <c r="D44" s="120"/>
      <c r="E44" s="155"/>
      <c r="F44" s="155"/>
      <c r="G44" s="155"/>
      <c r="H44" s="155"/>
      <c r="I44" s="121"/>
      <c r="J44" s="121"/>
      <c r="K44" s="5"/>
      <c r="L44" s="29"/>
    </row>
    <row r="45" spans="2:12" ht="13.5" thickBot="1">
      <c r="B45" s="7" t="s">
        <v>19</v>
      </c>
      <c r="C45" s="11"/>
      <c r="D45" s="11"/>
      <c r="E45" s="11"/>
      <c r="F45" s="11"/>
      <c r="G45" s="11"/>
      <c r="H45" s="11"/>
      <c r="I45" s="21"/>
      <c r="J45" s="21"/>
      <c r="K45" s="5"/>
      <c r="L45" s="29"/>
    </row>
    <row r="46" spans="2:12" ht="15">
      <c r="B46" s="88" t="s">
        <v>7</v>
      </c>
      <c r="C46" s="129"/>
      <c r="D46" s="130" t="s">
        <v>32</v>
      </c>
      <c r="E46" s="127"/>
      <c r="F46" s="127" t="s">
        <v>33</v>
      </c>
      <c r="G46" s="129"/>
      <c r="H46" s="133" t="s">
        <v>34</v>
      </c>
      <c r="I46" s="153"/>
      <c r="J46" s="154"/>
      <c r="K46" s="5"/>
      <c r="L46" s="29"/>
    </row>
    <row r="47" spans="2:12" ht="15">
      <c r="B47" s="89" t="s">
        <v>8</v>
      </c>
      <c r="C47" s="131">
        <v>3343.4545454545455</v>
      </c>
      <c r="D47" s="132">
        <v>0.33899396691798755</v>
      </c>
      <c r="E47" s="128">
        <v>3136.7272727272725</v>
      </c>
      <c r="F47" s="4">
        <v>-0.004045990999351434</v>
      </c>
      <c r="G47" s="131">
        <v>3097.3636363636365</v>
      </c>
      <c r="H47" s="132">
        <v>-0.0758690088870746</v>
      </c>
      <c r="I47" s="128">
        <v>3027.1</v>
      </c>
      <c r="J47" s="160">
        <v>2877.8</v>
      </c>
      <c r="K47" s="5"/>
      <c r="L47" s="164"/>
    </row>
    <row r="48" spans="2:12" ht="15">
      <c r="B48" s="89" t="s">
        <v>9</v>
      </c>
      <c r="C48" s="131">
        <v>3350</v>
      </c>
      <c r="D48" s="13"/>
      <c r="E48" s="128">
        <v>3150</v>
      </c>
      <c r="F48" s="12"/>
      <c r="G48" s="131">
        <v>3120</v>
      </c>
      <c r="H48" s="13"/>
      <c r="I48" s="128">
        <v>2950</v>
      </c>
      <c r="J48" s="160">
        <v>2895</v>
      </c>
      <c r="K48" s="5"/>
      <c r="L48" s="164"/>
    </row>
    <row r="49" spans="2:12" ht="15.75" thickBot="1">
      <c r="B49" s="89" t="s">
        <v>10</v>
      </c>
      <c r="C49" s="131">
        <v>3350</v>
      </c>
      <c r="D49" s="13"/>
      <c r="E49" s="128">
        <v>3000</v>
      </c>
      <c r="F49" s="12"/>
      <c r="G49" s="131">
        <v>3000</v>
      </c>
      <c r="H49" s="13"/>
      <c r="I49" s="128">
        <v>2500</v>
      </c>
      <c r="J49" s="160">
        <v>3000</v>
      </c>
      <c r="K49" s="5"/>
      <c r="L49" s="164"/>
    </row>
    <row r="50" spans="2:19" ht="15">
      <c r="B50" s="88" t="s">
        <v>11</v>
      </c>
      <c r="C50" s="162"/>
      <c r="D50" s="139"/>
      <c r="E50" s="140"/>
      <c r="F50" s="140"/>
      <c r="G50" s="138"/>
      <c r="H50" s="139"/>
      <c r="I50" s="153"/>
      <c r="J50" s="154"/>
      <c r="K50"/>
      <c r="L50" s="40"/>
      <c r="M50"/>
      <c r="N50"/>
      <c r="O50"/>
      <c r="P50"/>
      <c r="Q50"/>
      <c r="R50"/>
      <c r="S50"/>
    </row>
    <row r="51" spans="2:19" ht="15">
      <c r="B51" s="89" t="s">
        <v>12</v>
      </c>
      <c r="C51" s="159">
        <v>106.05693153807877</v>
      </c>
      <c r="D51" s="13"/>
      <c r="E51" s="134">
        <v>278.769112675379</v>
      </c>
      <c r="F51" s="12"/>
      <c r="G51" s="159">
        <v>273.87014175600547</v>
      </c>
      <c r="H51" s="13"/>
      <c r="I51" s="134">
        <v>459.9058961715248</v>
      </c>
      <c r="J51" s="135">
        <v>507.3586940660862</v>
      </c>
      <c r="K51"/>
      <c r="L51" s="164"/>
      <c r="M51"/>
      <c r="N51"/>
      <c r="O51"/>
      <c r="P51"/>
      <c r="Q51"/>
      <c r="R51"/>
      <c r="S51"/>
    </row>
    <row r="52" spans="2:19" ht="15">
      <c r="B52" s="89" t="s">
        <v>13</v>
      </c>
      <c r="C52" s="214">
        <v>0.03172076368804357</v>
      </c>
      <c r="D52" s="207"/>
      <c r="E52" s="209">
        <v>0.08887260142097059</v>
      </c>
      <c r="F52" s="215"/>
      <c r="G52" s="214">
        <v>0.08842040325543894</v>
      </c>
      <c r="H52" s="216"/>
      <c r="I52" s="211">
        <v>0.1519295352553681</v>
      </c>
      <c r="J52" s="212">
        <v>0.17630088750645845</v>
      </c>
      <c r="K52"/>
      <c r="L52" s="164"/>
      <c r="M52"/>
      <c r="N52"/>
      <c r="O52"/>
      <c r="P52"/>
      <c r="Q52"/>
      <c r="R52"/>
      <c r="S52"/>
    </row>
    <row r="53" spans="2:19" ht="15">
      <c r="B53" s="89" t="s">
        <v>14</v>
      </c>
      <c r="C53" s="159">
        <v>3200</v>
      </c>
      <c r="D53" s="13"/>
      <c r="E53" s="134">
        <v>2600</v>
      </c>
      <c r="F53" s="12"/>
      <c r="G53" s="159">
        <v>2600</v>
      </c>
      <c r="H53" s="13"/>
      <c r="I53" s="134">
        <v>2500</v>
      </c>
      <c r="J53" s="135">
        <v>2000</v>
      </c>
      <c r="K53"/>
      <c r="L53" s="164"/>
      <c r="M53"/>
      <c r="N53"/>
      <c r="O53"/>
      <c r="P53"/>
      <c r="Q53"/>
      <c r="R53"/>
      <c r="S53"/>
    </row>
    <row r="54" spans="2:19" ht="15.75" thickBot="1">
      <c r="B54" s="90" t="s">
        <v>15</v>
      </c>
      <c r="C54" s="163">
        <v>3500</v>
      </c>
      <c r="D54" s="144"/>
      <c r="E54" s="147">
        <v>3600</v>
      </c>
      <c r="F54" s="146"/>
      <c r="G54" s="163">
        <v>3600</v>
      </c>
      <c r="H54" s="144"/>
      <c r="I54" s="147">
        <v>3800</v>
      </c>
      <c r="J54" s="148">
        <v>3900</v>
      </c>
      <c r="K54"/>
      <c r="L54" s="164"/>
      <c r="M54"/>
      <c r="N54"/>
      <c r="O54"/>
      <c r="P54"/>
      <c r="Q54"/>
      <c r="R54"/>
      <c r="S54"/>
    </row>
    <row r="55" spans="2:19" ht="17.25" customHeight="1" thickBot="1">
      <c r="B55" s="100" t="s">
        <v>16</v>
      </c>
      <c r="C55" s="239">
        <v>11</v>
      </c>
      <c r="D55" s="240"/>
      <c r="E55" s="242">
        <v>11</v>
      </c>
      <c r="F55" s="242"/>
      <c r="G55" s="137">
        <v>11</v>
      </c>
      <c r="H55" s="161"/>
      <c r="I55" s="118">
        <v>10</v>
      </c>
      <c r="J55" s="97">
        <v>10</v>
      </c>
      <c r="K55"/>
      <c r="L55" s="34"/>
      <c r="M55"/>
      <c r="N55"/>
      <c r="O55"/>
      <c r="P55"/>
      <c r="Q55"/>
      <c r="R55"/>
      <c r="S55"/>
    </row>
    <row r="56" spans="2:19" ht="12.75">
      <c r="B56" s="29"/>
      <c r="C56" s="29"/>
      <c r="D56" s="29"/>
      <c r="E56" s="29"/>
      <c r="F56" s="5"/>
      <c r="G56" s="5"/>
      <c r="H56" s="5"/>
      <c r="I56" s="17"/>
      <c r="J56" s="17"/>
      <c r="K56"/>
      <c r="L56"/>
      <c r="M56"/>
      <c r="N56"/>
      <c r="O56"/>
      <c r="P56"/>
      <c r="Q56"/>
      <c r="R56"/>
      <c r="S56"/>
    </row>
    <row r="57" spans="1:19" s="40" customFormat="1" ht="14.25">
      <c r="A57" s="34"/>
      <c r="B57" s="83" t="s">
        <v>60</v>
      </c>
      <c r="C57" s="218"/>
      <c r="D57" s="219"/>
      <c r="E57" s="29"/>
      <c r="F57" s="29"/>
      <c r="G57" s="29"/>
      <c r="H57" s="29"/>
      <c r="I57" s="220"/>
      <c r="J57" s="220"/>
      <c r="K57" s="34"/>
      <c r="L57" s="34"/>
      <c r="M57" s="34"/>
      <c r="N57" s="34"/>
      <c r="O57" s="34"/>
      <c r="P57" s="34"/>
      <c r="Q57" s="34"/>
      <c r="R57" s="34"/>
      <c r="S57" s="34"/>
    </row>
    <row r="58" spans="1:19" s="40" customFormat="1" ht="14.25">
      <c r="A58" s="34"/>
      <c r="B58" s="83" t="s">
        <v>36</v>
      </c>
      <c r="C58" s="36"/>
      <c r="D58" s="38"/>
      <c r="E58" s="29"/>
      <c r="F58" s="29"/>
      <c r="G58" s="29"/>
      <c r="H58" s="29"/>
      <c r="I58" s="220"/>
      <c r="J58" s="220"/>
      <c r="K58" s="34"/>
      <c r="L58" s="34"/>
      <c r="M58" s="34"/>
      <c r="N58" s="34"/>
      <c r="O58" s="34"/>
      <c r="P58" s="34"/>
      <c r="Q58" s="34"/>
      <c r="R58" s="34"/>
      <c r="S58" s="34"/>
    </row>
    <row r="59" spans="1:19" s="40" customFormat="1" ht="14.25">
      <c r="A59" s="34"/>
      <c r="B59" s="83" t="s">
        <v>59</v>
      </c>
      <c r="C59" s="36"/>
      <c r="D59" s="38"/>
      <c r="E59" s="29"/>
      <c r="F59" s="29"/>
      <c r="G59" s="29"/>
      <c r="H59" s="29"/>
      <c r="I59" s="220"/>
      <c r="J59" s="220"/>
      <c r="K59" s="34"/>
      <c r="L59" s="34"/>
      <c r="M59" s="34"/>
      <c r="N59" s="34"/>
      <c r="O59" s="34"/>
      <c r="P59" s="34"/>
      <c r="Q59" s="34"/>
      <c r="R59" s="34"/>
      <c r="S59" s="34"/>
    </row>
    <row r="60" spans="1:19" s="40" customFormat="1" ht="14.25">
      <c r="A60" s="34"/>
      <c r="B60" s="35"/>
      <c r="C60" s="36"/>
      <c r="D60" s="38"/>
      <c r="E60" s="29"/>
      <c r="F60" s="29"/>
      <c r="G60" s="29"/>
      <c r="H60" s="29"/>
      <c r="I60" s="39"/>
      <c r="J60" s="39"/>
      <c r="K60" s="34"/>
      <c r="L60" s="34"/>
      <c r="M60" s="34"/>
      <c r="N60" s="34"/>
      <c r="O60" s="34"/>
      <c r="P60" s="34"/>
      <c r="Q60" s="34"/>
      <c r="R60" s="34"/>
      <c r="S60" s="34"/>
    </row>
    <row r="61" spans="2:19" ht="14.25">
      <c r="B61" s="31"/>
      <c r="C61" s="205">
        <v>0</v>
      </c>
      <c r="D61" s="205"/>
      <c r="E61" s="205">
        <v>0</v>
      </c>
      <c r="F61" s="205"/>
      <c r="G61" s="205">
        <v>0</v>
      </c>
      <c r="H61" s="5"/>
      <c r="I61" s="205">
        <v>0</v>
      </c>
      <c r="J61" s="205">
        <v>0</v>
      </c>
      <c r="K61"/>
      <c r="L61"/>
      <c r="M61"/>
      <c r="N61"/>
      <c r="O61"/>
      <c r="P61"/>
      <c r="Q61"/>
      <c r="R61"/>
      <c r="S61"/>
    </row>
    <row r="62" spans="1:19" s="16" customFormat="1" ht="12.75">
      <c r="A62"/>
      <c r="B62" s="84"/>
      <c r="C62" s="2"/>
      <c r="D62" s="2"/>
      <c r="E62" s="2"/>
      <c r="F62" s="2"/>
      <c r="G62" s="2"/>
      <c r="H62" s="2"/>
      <c r="K62" s="2"/>
      <c r="L62" s="2"/>
      <c r="M62" s="2"/>
      <c r="N62" s="2"/>
      <c r="O62" s="2"/>
      <c r="P62" s="2"/>
      <c r="Q62" s="2"/>
      <c r="R62" s="2"/>
      <c r="S62" s="2"/>
    </row>
    <row r="63" spans="1:19" s="16" customFormat="1" ht="14.25">
      <c r="A63"/>
      <c r="B63" s="85"/>
      <c r="C63" s="2"/>
      <c r="D63" s="2"/>
      <c r="E63" s="2"/>
      <c r="F63" s="2"/>
      <c r="G63" s="2"/>
      <c r="H63" s="2"/>
      <c r="K63" s="2"/>
      <c r="L63" s="2"/>
      <c r="M63" s="2"/>
      <c r="N63" s="2"/>
      <c r="O63" s="2"/>
      <c r="P63" s="2"/>
      <c r="Q63" s="2"/>
      <c r="R63" s="2"/>
      <c r="S63" s="2"/>
    </row>
    <row r="64" spans="1:19" s="16" customFormat="1" ht="12.75">
      <c r="A64"/>
      <c r="B64" s="84"/>
      <c r="C64" s="2"/>
      <c r="D64" s="2"/>
      <c r="E64" s="2"/>
      <c r="F64" s="2"/>
      <c r="G64" s="2"/>
      <c r="H64" s="2"/>
      <c r="K64" s="2"/>
      <c r="L64" s="2"/>
      <c r="M64" s="2"/>
      <c r="N64" s="2"/>
      <c r="O64" s="2"/>
      <c r="P64" s="2"/>
      <c r="Q64" s="2"/>
      <c r="R64" s="2"/>
      <c r="S64" s="2"/>
    </row>
    <row r="66" spans="1:19" s="16" customFormat="1" ht="14.25">
      <c r="A66"/>
      <c r="B66" s="14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  <c r="P66" s="2"/>
      <c r="Q66" s="2"/>
      <c r="R66" s="2"/>
      <c r="S66" s="2"/>
    </row>
    <row r="69" spans="1:19" s="16" customFormat="1" ht="14.25">
      <c r="A69"/>
      <c r="B69" s="14"/>
      <c r="C69" s="2"/>
      <c r="D69" s="2"/>
      <c r="E69" s="2"/>
      <c r="F69" s="2"/>
      <c r="G69" s="2"/>
      <c r="H69" s="2"/>
      <c r="K69" s="2"/>
      <c r="L69" s="2"/>
      <c r="M69" s="2"/>
      <c r="N69" s="2"/>
      <c r="O69" s="2"/>
      <c r="P69" s="2"/>
      <c r="Q69" s="2"/>
      <c r="R69" s="2"/>
      <c r="S69" s="2"/>
    </row>
  </sheetData>
  <sheetProtection/>
  <mergeCells count="13">
    <mergeCell ref="C6:J6"/>
    <mergeCell ref="C31:D31"/>
    <mergeCell ref="E31:F31"/>
    <mergeCell ref="G31:H31"/>
    <mergeCell ref="C7:D7"/>
    <mergeCell ref="C19:D19"/>
    <mergeCell ref="E19:F19"/>
    <mergeCell ref="G19:H19"/>
    <mergeCell ref="C55:D55"/>
    <mergeCell ref="E55:F55"/>
    <mergeCell ref="C43:D43"/>
    <mergeCell ref="E43:F43"/>
    <mergeCell ref="G43:H43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zoomScale="90" zoomScaleNormal="90" zoomScalePageLayoutView="0" workbookViewId="0" topLeftCell="A1">
      <selection activeCell="B3" sqref="B3"/>
    </sheetView>
  </sheetViews>
  <sheetFormatPr defaultColWidth="11.421875" defaultRowHeight="12.75"/>
  <cols>
    <col min="1" max="1" width="15.140625" style="0" customWidth="1"/>
    <col min="2" max="2" width="25.8515625" style="2" customWidth="1"/>
    <col min="3" max="8" width="14.7109375" style="16" customWidth="1"/>
    <col min="9" max="14" width="14.7109375" style="2" customWidth="1"/>
    <col min="15" max="16384" width="11.421875" style="2" customWidth="1"/>
  </cols>
  <sheetData>
    <row r="1" spans="1:8" ht="15.75" customHeight="1">
      <c r="A1" s="231"/>
      <c r="B1" s="5"/>
      <c r="C1" s="15"/>
      <c r="D1" s="15"/>
      <c r="E1" s="15"/>
      <c r="F1" s="15"/>
      <c r="G1" s="15"/>
      <c r="H1" s="15"/>
    </row>
    <row r="2" spans="1:8" ht="15.75">
      <c r="A2" s="123"/>
      <c r="B2" s="5"/>
      <c r="C2" s="15"/>
      <c r="D2" s="15"/>
      <c r="E2" s="15"/>
      <c r="F2" s="15"/>
      <c r="G2" s="15"/>
      <c r="H2" s="15"/>
    </row>
    <row r="3" spans="1:14" ht="20.25">
      <c r="A3" s="124"/>
      <c r="B3" s="6" t="s">
        <v>3</v>
      </c>
      <c r="C3" s="18"/>
      <c r="D3" s="18"/>
      <c r="E3" s="18"/>
      <c r="F3" s="18"/>
      <c r="G3" s="18"/>
      <c r="H3" s="18"/>
      <c r="I3" s="201"/>
      <c r="J3" s="201"/>
      <c r="K3" s="201"/>
      <c r="L3" s="201"/>
      <c r="M3" s="201"/>
      <c r="N3" s="201"/>
    </row>
    <row r="4" spans="2:14" ht="15">
      <c r="B4" s="8" t="s">
        <v>47</v>
      </c>
      <c r="C4" s="18"/>
      <c r="D4" s="18"/>
      <c r="E4" s="18"/>
      <c r="F4" s="18"/>
      <c r="G4" s="18"/>
      <c r="H4" s="18"/>
      <c r="I4" s="201"/>
      <c r="J4" s="201"/>
      <c r="K4" s="201"/>
      <c r="L4" s="201"/>
      <c r="M4" s="201"/>
      <c r="N4" s="201"/>
    </row>
    <row r="5" spans="2:8" ht="15.75" thickBot="1">
      <c r="B5" s="5"/>
      <c r="C5" s="25"/>
      <c r="D5" s="26"/>
      <c r="E5" s="26"/>
      <c r="F5" s="26"/>
      <c r="G5" s="26"/>
      <c r="H5" s="26"/>
    </row>
    <row r="6" spans="2:14" ht="30.75" customHeight="1" thickBot="1">
      <c r="B6" s="106"/>
      <c r="C6" s="247" t="s">
        <v>37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9"/>
    </row>
    <row r="7" spans="2:14" ht="16.5" thickBot="1">
      <c r="B7" s="107" t="s">
        <v>5</v>
      </c>
      <c r="C7" s="200">
        <v>42429</v>
      </c>
      <c r="D7" s="200">
        <v>42460</v>
      </c>
      <c r="E7" s="200">
        <v>42490</v>
      </c>
      <c r="F7" s="200">
        <v>42521</v>
      </c>
      <c r="G7" s="200">
        <v>42551</v>
      </c>
      <c r="H7" s="200">
        <v>42582</v>
      </c>
      <c r="I7" s="200">
        <v>42613</v>
      </c>
      <c r="J7" s="200">
        <v>42643</v>
      </c>
      <c r="K7" s="200">
        <v>42674</v>
      </c>
      <c r="L7" s="200">
        <v>42704</v>
      </c>
      <c r="M7" s="200">
        <v>42735</v>
      </c>
      <c r="N7" s="200">
        <v>42766</v>
      </c>
    </row>
    <row r="8" spans="2:8" ht="12.75">
      <c r="B8" s="5"/>
      <c r="C8" s="15"/>
      <c r="D8" s="15"/>
      <c r="E8" s="15"/>
      <c r="F8" s="15"/>
      <c r="G8" s="15"/>
      <c r="H8" s="15"/>
    </row>
    <row r="9" spans="2:14" ht="13.5" thickBot="1">
      <c r="B9" s="7" t="s">
        <v>6</v>
      </c>
      <c r="C9" s="19"/>
      <c r="D9" s="19"/>
      <c r="E9" s="19"/>
      <c r="F9" s="19"/>
      <c r="G9" s="19"/>
      <c r="H9" s="19"/>
      <c r="I9" s="201"/>
      <c r="J9" s="201"/>
      <c r="K9" s="201"/>
      <c r="L9" s="201"/>
      <c r="M9" s="201"/>
      <c r="N9" s="201"/>
    </row>
    <row r="10" spans="2:14" ht="12.75">
      <c r="B10" s="88" t="s">
        <v>7</v>
      </c>
      <c r="C10" s="96"/>
      <c r="D10" s="115"/>
      <c r="E10" s="96"/>
      <c r="F10" s="116"/>
      <c r="G10" s="117"/>
      <c r="H10" s="117"/>
      <c r="I10" s="117"/>
      <c r="J10" s="117"/>
      <c r="K10" s="117"/>
      <c r="L10" s="117"/>
      <c r="M10" s="117"/>
      <c r="N10" s="117"/>
    </row>
    <row r="11" spans="2:14" ht="15">
      <c r="B11" s="89" t="s">
        <v>8</v>
      </c>
      <c r="C11" s="172">
        <v>0.06303571428571428</v>
      </c>
      <c r="D11" s="172">
        <v>0.06553571428571428</v>
      </c>
      <c r="E11" s="172">
        <v>0.0668452380952381</v>
      </c>
      <c r="F11" s="172">
        <v>0.06744047619047619</v>
      </c>
      <c r="G11" s="172">
        <v>0.06773809523809524</v>
      </c>
      <c r="H11" s="172">
        <v>0.06761904761904762</v>
      </c>
      <c r="I11" s="172">
        <v>0.06732142857142857</v>
      </c>
      <c r="J11" s="172">
        <v>0.06690476190476191</v>
      </c>
      <c r="K11" s="172">
        <v>0.06601190476190476</v>
      </c>
      <c r="L11" s="172">
        <v>0.06482142857142857</v>
      </c>
      <c r="M11" s="172">
        <v>0.06351190476190476</v>
      </c>
      <c r="N11" s="172">
        <v>0.062261904761904754</v>
      </c>
    </row>
    <row r="12" spans="2:14" ht="15">
      <c r="B12" s="89" t="s">
        <v>9</v>
      </c>
      <c r="C12" s="172">
        <v>0.0625</v>
      </c>
      <c r="D12" s="172">
        <v>0.065</v>
      </c>
      <c r="E12" s="172">
        <v>0.0675</v>
      </c>
      <c r="F12" s="172">
        <v>0.0675</v>
      </c>
      <c r="G12" s="172">
        <v>0.0675</v>
      </c>
      <c r="H12" s="172">
        <v>0.0675</v>
      </c>
      <c r="I12" s="172">
        <v>0.0675</v>
      </c>
      <c r="J12" s="172">
        <v>0.065</v>
      </c>
      <c r="K12" s="172">
        <v>0.065</v>
      </c>
      <c r="L12" s="172">
        <v>0.065</v>
      </c>
      <c r="M12" s="172">
        <v>0.065</v>
      </c>
      <c r="N12" s="172">
        <v>0.0625</v>
      </c>
    </row>
    <row r="13" spans="2:14" ht="15.75" thickBot="1">
      <c r="B13" s="89" t="s">
        <v>10</v>
      </c>
      <c r="C13" s="172">
        <v>0.0625</v>
      </c>
      <c r="D13" s="172">
        <v>0.065</v>
      </c>
      <c r="E13" s="172">
        <v>0.065</v>
      </c>
      <c r="F13" s="172">
        <v>0.065</v>
      </c>
      <c r="G13" s="172">
        <v>0.065</v>
      </c>
      <c r="H13" s="172">
        <v>0.065</v>
      </c>
      <c r="I13" s="172">
        <v>0.065</v>
      </c>
      <c r="J13" s="172">
        <v>0.065</v>
      </c>
      <c r="K13" s="172">
        <v>0.065</v>
      </c>
      <c r="L13" s="172">
        <v>0.065</v>
      </c>
      <c r="M13" s="172">
        <v>0.065</v>
      </c>
      <c r="N13" s="172">
        <v>0.065</v>
      </c>
    </row>
    <row r="14" spans="2:14" ht="15">
      <c r="B14" s="88" t="s">
        <v>11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</row>
    <row r="15" spans="2:14" ht="15">
      <c r="B15" s="89" t="s">
        <v>12</v>
      </c>
      <c r="C15" s="172">
        <v>0.0012991219226981148</v>
      </c>
      <c r="D15" s="172">
        <v>0.00187536291493614</v>
      </c>
      <c r="E15" s="172">
        <v>0.0025933500681694205</v>
      </c>
      <c r="F15" s="172">
        <v>0.003147206234866907</v>
      </c>
      <c r="G15" s="172">
        <v>0.003817862534478139</v>
      </c>
      <c r="H15" s="172">
        <v>0.003863224868930226</v>
      </c>
      <c r="I15" s="172">
        <v>0.003996677627198505</v>
      </c>
      <c r="J15" s="172">
        <v>0.004305750685573675</v>
      </c>
      <c r="K15" s="172">
        <v>0.004279115613036506</v>
      </c>
      <c r="L15" s="172">
        <v>0.004632627433087814</v>
      </c>
      <c r="M15" s="172">
        <v>0.005181449198398688</v>
      </c>
      <c r="N15" s="172">
        <v>0.005571309448084723</v>
      </c>
    </row>
    <row r="16" spans="2:14" ht="15">
      <c r="B16" s="89" t="s">
        <v>13</v>
      </c>
      <c r="C16" s="172">
        <v>0.020609299623539502</v>
      </c>
      <c r="D16" s="172">
        <v>0.02861589189003375</v>
      </c>
      <c r="E16" s="172">
        <v>0.03879633227537512</v>
      </c>
      <c r="F16" s="172">
        <v>0.04666642960791177</v>
      </c>
      <c r="G16" s="172">
        <v>0.05636211825943122</v>
      </c>
      <c r="H16" s="172">
        <v>0.057132198765869543</v>
      </c>
      <c r="I16" s="172">
        <v>0.059367094727617045</v>
      </c>
      <c r="J16" s="172">
        <v>0.06435641594095884</v>
      </c>
      <c r="K16" s="172">
        <v>0.06482339251489026</v>
      </c>
      <c r="L16" s="172">
        <v>0.07146753064818666</v>
      </c>
      <c r="M16" s="172">
        <v>0.08158233039653043</v>
      </c>
      <c r="N16" s="172">
        <v>0.08948183434782347</v>
      </c>
    </row>
    <row r="17" spans="2:27" ht="15">
      <c r="B17" s="89" t="s">
        <v>14</v>
      </c>
      <c r="C17" s="172">
        <v>0.06</v>
      </c>
      <c r="D17" s="172">
        <v>0.06</v>
      </c>
      <c r="E17" s="172">
        <v>0.0625</v>
      </c>
      <c r="F17" s="172">
        <v>0.0625</v>
      </c>
      <c r="G17" s="172">
        <v>0.06</v>
      </c>
      <c r="H17" s="172">
        <v>0.06</v>
      </c>
      <c r="I17" s="172">
        <v>0.0575</v>
      </c>
      <c r="J17" s="172">
        <v>0.055</v>
      </c>
      <c r="K17" s="172">
        <v>0.0525</v>
      </c>
      <c r="L17" s="172">
        <v>0.05</v>
      </c>
      <c r="M17" s="172">
        <v>0.05</v>
      </c>
      <c r="N17" s="172">
        <v>0.0475</v>
      </c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</row>
    <row r="18" spans="2:27" ht="15.75" thickBot="1">
      <c r="B18" s="90" t="s">
        <v>15</v>
      </c>
      <c r="C18" s="172">
        <v>0.065</v>
      </c>
      <c r="D18" s="172">
        <v>0.07</v>
      </c>
      <c r="E18" s="172">
        <v>0.075</v>
      </c>
      <c r="F18" s="172">
        <v>0.075</v>
      </c>
      <c r="G18" s="172">
        <v>0.08</v>
      </c>
      <c r="H18" s="172">
        <v>0.08</v>
      </c>
      <c r="I18" s="172">
        <v>0.08</v>
      </c>
      <c r="J18" s="172">
        <v>0.08</v>
      </c>
      <c r="K18" s="172">
        <v>0.075</v>
      </c>
      <c r="L18" s="172">
        <v>0.075</v>
      </c>
      <c r="M18" s="172">
        <v>0.075</v>
      </c>
      <c r="N18" s="172">
        <v>0.0725</v>
      </c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</row>
    <row r="19" spans="2:27" ht="16.5" thickBot="1">
      <c r="B19" s="100" t="s">
        <v>16</v>
      </c>
      <c r="C19" s="202">
        <v>42</v>
      </c>
      <c r="D19" s="202">
        <v>42</v>
      </c>
      <c r="E19" s="202">
        <v>42</v>
      </c>
      <c r="F19" s="202">
        <v>42</v>
      </c>
      <c r="G19" s="202">
        <v>42</v>
      </c>
      <c r="H19" s="202">
        <v>42</v>
      </c>
      <c r="I19" s="202">
        <v>42</v>
      </c>
      <c r="J19" s="202">
        <v>42</v>
      </c>
      <c r="K19" s="202">
        <v>42</v>
      </c>
      <c r="L19" s="202">
        <v>42</v>
      </c>
      <c r="M19" s="202">
        <v>42</v>
      </c>
      <c r="N19" s="202">
        <v>42</v>
      </c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</row>
    <row r="20" spans="2:27" ht="12.75">
      <c r="B20" s="5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</row>
    <row r="21" spans="2:14" ht="13.5" thickBot="1">
      <c r="B21" s="7" t="s">
        <v>17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2:14" ht="12.75">
      <c r="B22" s="88" t="s">
        <v>7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2:14" ht="15">
      <c r="B23" s="89" t="s">
        <v>8</v>
      </c>
      <c r="C23" s="172">
        <v>0.06279411764705882</v>
      </c>
      <c r="D23" s="172">
        <v>0.065</v>
      </c>
      <c r="E23" s="172">
        <v>0.06602941176470589</v>
      </c>
      <c r="F23" s="172">
        <v>0.0663235294117647</v>
      </c>
      <c r="G23" s="172">
        <v>0.0663235294117647</v>
      </c>
      <c r="H23" s="172">
        <v>0.0661764705882353</v>
      </c>
      <c r="I23" s="172">
        <v>0.06588235294117648</v>
      </c>
      <c r="J23" s="172">
        <v>0.06544117647058824</v>
      </c>
      <c r="K23" s="172">
        <v>0.06455882352941178</v>
      </c>
      <c r="L23" s="172">
        <v>0.06338235294117647</v>
      </c>
      <c r="M23" s="172">
        <v>0.061764705882352944</v>
      </c>
      <c r="N23" s="172">
        <v>0.06014705882352941</v>
      </c>
    </row>
    <row r="24" spans="2:14" ht="15">
      <c r="B24" s="89" t="s">
        <v>9</v>
      </c>
      <c r="C24" s="172">
        <v>0.0625</v>
      </c>
      <c r="D24" s="172">
        <v>0.065</v>
      </c>
      <c r="E24" s="172">
        <v>0.065</v>
      </c>
      <c r="F24" s="172">
        <v>0.0675</v>
      </c>
      <c r="G24" s="172">
        <v>0.0675</v>
      </c>
      <c r="H24" s="172">
        <v>0.0675</v>
      </c>
      <c r="I24" s="172">
        <v>0.0675</v>
      </c>
      <c r="J24" s="172">
        <v>0.065</v>
      </c>
      <c r="K24" s="172">
        <v>0.065</v>
      </c>
      <c r="L24" s="172">
        <v>0.0625</v>
      </c>
      <c r="M24" s="172">
        <v>0.0625</v>
      </c>
      <c r="N24" s="172">
        <v>0.0625</v>
      </c>
    </row>
    <row r="25" spans="2:14" ht="15.75" thickBot="1">
      <c r="B25" s="89" t="s">
        <v>10</v>
      </c>
      <c r="C25" s="172">
        <v>0.0625</v>
      </c>
      <c r="D25" s="172">
        <v>0.065</v>
      </c>
      <c r="E25" s="172">
        <v>0.065</v>
      </c>
      <c r="F25" s="172">
        <v>0.0675</v>
      </c>
      <c r="G25" s="172">
        <v>0.065</v>
      </c>
      <c r="H25" s="172">
        <v>0.065</v>
      </c>
      <c r="I25" s="172">
        <v>0.0675</v>
      </c>
      <c r="J25" s="172">
        <v>0.065</v>
      </c>
      <c r="K25" s="172">
        <v>0.065</v>
      </c>
      <c r="L25" s="172">
        <v>0.0625</v>
      </c>
      <c r="M25" s="172">
        <v>0.06</v>
      </c>
      <c r="N25" s="172">
        <v>0.0625</v>
      </c>
    </row>
    <row r="26" spans="2:14" ht="15">
      <c r="B26" s="88" t="s">
        <v>11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</row>
    <row r="27" spans="2:14" ht="15">
      <c r="B27" s="89" t="s">
        <v>12</v>
      </c>
      <c r="C27" s="172">
        <v>0.0015006126199969536</v>
      </c>
      <c r="D27" s="172">
        <v>0.002165063509461099</v>
      </c>
      <c r="E27" s="172">
        <v>0.0023483410915693128</v>
      </c>
      <c r="F27" s="172">
        <v>0.002518315263168195</v>
      </c>
      <c r="G27" s="172">
        <v>0.002668925207776699</v>
      </c>
      <c r="H27" s="172">
        <v>0.0029471446799751613</v>
      </c>
      <c r="I27" s="172">
        <v>0.003416547104555574</v>
      </c>
      <c r="J27" s="172">
        <v>0.004167891976696588</v>
      </c>
      <c r="K27" s="172">
        <v>0.0046127620282659055</v>
      </c>
      <c r="L27" s="172">
        <v>0.005149421726528823</v>
      </c>
      <c r="M27" s="172">
        <v>0.00521151863381378</v>
      </c>
      <c r="N27" s="172">
        <v>0.0060898601838485205</v>
      </c>
    </row>
    <row r="28" spans="2:14" ht="15">
      <c r="B28" s="89" t="s">
        <v>13</v>
      </c>
      <c r="C28" s="172">
        <v>0.023897343831333222</v>
      </c>
      <c r="D28" s="172">
        <v>0.033308669376324596</v>
      </c>
      <c r="E28" s="172">
        <v>0.035565076665192256</v>
      </c>
      <c r="F28" s="172">
        <v>0.037970163613178995</v>
      </c>
      <c r="G28" s="172">
        <v>0.04024100091548017</v>
      </c>
      <c r="H28" s="172">
        <v>0.04453463071962466</v>
      </c>
      <c r="I28" s="172">
        <v>0.05185830426557567</v>
      </c>
      <c r="J28" s="172">
        <v>0.0636891358236782</v>
      </c>
      <c r="K28" s="172">
        <v>0.07145052800047415</v>
      </c>
      <c r="L28" s="172">
        <v>0.0812437766598515</v>
      </c>
      <c r="M28" s="172">
        <v>0.08437696835698501</v>
      </c>
      <c r="N28" s="172">
        <v>0.10124950916911966</v>
      </c>
    </row>
    <row r="29" spans="2:14" ht="15">
      <c r="B29" s="89" t="s">
        <v>14</v>
      </c>
      <c r="C29" s="172">
        <v>0.06</v>
      </c>
      <c r="D29" s="172">
        <v>0.06</v>
      </c>
      <c r="E29" s="172">
        <v>0.0625</v>
      </c>
      <c r="F29" s="172">
        <v>0.0625</v>
      </c>
      <c r="G29" s="172">
        <v>0.06</v>
      </c>
      <c r="H29" s="172">
        <v>0.06</v>
      </c>
      <c r="I29" s="172">
        <v>0.0575</v>
      </c>
      <c r="J29" s="172">
        <v>0.055</v>
      </c>
      <c r="K29" s="172">
        <v>0.0525</v>
      </c>
      <c r="L29" s="172">
        <v>0.05</v>
      </c>
      <c r="M29" s="172">
        <v>0.05</v>
      </c>
      <c r="N29" s="172">
        <v>0.0475</v>
      </c>
    </row>
    <row r="30" spans="2:14" ht="15.75" thickBot="1">
      <c r="B30" s="90" t="s">
        <v>15</v>
      </c>
      <c r="C30" s="175">
        <v>0.065</v>
      </c>
      <c r="D30" s="175">
        <v>0.07</v>
      </c>
      <c r="E30" s="175">
        <v>0.07</v>
      </c>
      <c r="F30" s="175">
        <v>0.07</v>
      </c>
      <c r="G30" s="175">
        <v>0.07</v>
      </c>
      <c r="H30" s="175">
        <v>0.07</v>
      </c>
      <c r="I30" s="175">
        <v>0.07</v>
      </c>
      <c r="J30" s="175">
        <v>0.07</v>
      </c>
      <c r="K30" s="175">
        <v>0.07</v>
      </c>
      <c r="L30" s="175">
        <v>0.07</v>
      </c>
      <c r="M30" s="175">
        <v>0.07</v>
      </c>
      <c r="N30" s="175">
        <v>0.07</v>
      </c>
    </row>
    <row r="31" spans="2:14" ht="16.5" thickBot="1">
      <c r="B31" s="100" t="s">
        <v>16</v>
      </c>
      <c r="C31" s="97">
        <v>17</v>
      </c>
      <c r="D31" s="97">
        <v>17</v>
      </c>
      <c r="E31" s="97">
        <v>17</v>
      </c>
      <c r="F31" s="97">
        <v>17</v>
      </c>
      <c r="G31" s="97">
        <v>17</v>
      </c>
      <c r="H31" s="97">
        <v>17</v>
      </c>
      <c r="I31" s="97">
        <v>17</v>
      </c>
      <c r="J31" s="97">
        <v>17</v>
      </c>
      <c r="K31" s="97">
        <v>17</v>
      </c>
      <c r="L31" s="97">
        <v>17</v>
      </c>
      <c r="M31" s="97">
        <v>17</v>
      </c>
      <c r="N31" s="97">
        <v>17</v>
      </c>
    </row>
    <row r="32" spans="2:14" ht="12.75">
      <c r="B32" s="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2:14" ht="13.5" thickBot="1">
      <c r="B33" s="7" t="s">
        <v>18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2:14" ht="12.75">
      <c r="B34" s="88" t="s">
        <v>7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2:14" ht="15">
      <c r="B35" s="89" t="s">
        <v>8</v>
      </c>
      <c r="C35" s="172">
        <v>0.06333333333333334</v>
      </c>
      <c r="D35" s="172">
        <v>0.06604166666666667</v>
      </c>
      <c r="E35" s="172">
        <v>0.06729166666666667</v>
      </c>
      <c r="F35" s="172">
        <v>0.06854166666666667</v>
      </c>
      <c r="G35" s="172">
        <v>0.06895833333333333</v>
      </c>
      <c r="H35" s="172">
        <v>0.06875</v>
      </c>
      <c r="I35" s="172">
        <v>0.06854166666666667</v>
      </c>
      <c r="J35" s="172">
        <v>0.06833333333333334</v>
      </c>
      <c r="K35" s="172">
        <v>0.06791666666666667</v>
      </c>
      <c r="L35" s="172">
        <v>0.066875</v>
      </c>
      <c r="M35" s="172">
        <v>0.06541666666666666</v>
      </c>
      <c r="N35" s="172">
        <v>0.06354166666666668</v>
      </c>
    </row>
    <row r="36" spans="2:14" ht="15">
      <c r="B36" s="89" t="s">
        <v>9</v>
      </c>
      <c r="C36" s="172">
        <v>0.0625</v>
      </c>
      <c r="D36" s="172">
        <v>0.065</v>
      </c>
      <c r="E36" s="172">
        <v>0.06625</v>
      </c>
      <c r="F36" s="172">
        <v>0.0675</v>
      </c>
      <c r="G36" s="172">
        <v>0.0675</v>
      </c>
      <c r="H36" s="172">
        <v>0.0675</v>
      </c>
      <c r="I36" s="172">
        <v>0.0675</v>
      </c>
      <c r="J36" s="172">
        <v>0.0675</v>
      </c>
      <c r="K36" s="172">
        <v>0.06625</v>
      </c>
      <c r="L36" s="172">
        <v>0.065</v>
      </c>
      <c r="M36" s="172">
        <v>0.065</v>
      </c>
      <c r="N36" s="172">
        <v>0.065</v>
      </c>
    </row>
    <row r="37" spans="2:14" ht="15.75" thickBot="1">
      <c r="B37" s="89" t="s">
        <v>10</v>
      </c>
      <c r="C37" s="172">
        <v>0.0625</v>
      </c>
      <c r="D37" s="172">
        <v>0.065</v>
      </c>
      <c r="E37" s="172">
        <v>0.065</v>
      </c>
      <c r="F37" s="172">
        <v>0.065</v>
      </c>
      <c r="G37" s="172">
        <v>0.065</v>
      </c>
      <c r="H37" s="172">
        <v>0.065</v>
      </c>
      <c r="I37" s="172">
        <v>0.065</v>
      </c>
      <c r="J37" s="172">
        <v>0.065</v>
      </c>
      <c r="K37" s="172">
        <v>0.065</v>
      </c>
      <c r="L37" s="172">
        <v>0.065</v>
      </c>
      <c r="M37" s="172">
        <v>0.065</v>
      </c>
      <c r="N37" s="172">
        <v>0.065</v>
      </c>
    </row>
    <row r="38" spans="2:14" ht="15">
      <c r="B38" s="88" t="s">
        <v>11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2:14" ht="15">
      <c r="B39" s="89" t="s">
        <v>12</v>
      </c>
      <c r="C39" s="172">
        <v>0.0012309149097933284</v>
      </c>
      <c r="D39" s="172">
        <v>0.0016713948085538054</v>
      </c>
      <c r="E39" s="172">
        <v>0.0027090616736270795</v>
      </c>
      <c r="F39" s="172">
        <v>0.003910698224877571</v>
      </c>
      <c r="G39" s="172">
        <v>0.0044541009363860545</v>
      </c>
      <c r="H39" s="172">
        <v>0.0043301270189221915</v>
      </c>
      <c r="I39" s="172">
        <v>0.004053384294934817</v>
      </c>
      <c r="J39" s="172">
        <v>0.003892494720807614</v>
      </c>
      <c r="K39" s="172">
        <v>0.0035086473263361835</v>
      </c>
      <c r="L39" s="172">
        <v>0.0037119279479684263</v>
      </c>
      <c r="M39" s="172">
        <v>0.004241747781566491</v>
      </c>
      <c r="N39" s="172">
        <v>0.004191215561002308</v>
      </c>
    </row>
    <row r="40" spans="2:14" ht="15">
      <c r="B40" s="89" t="s">
        <v>13</v>
      </c>
      <c r="C40" s="172">
        <v>0.01943549857568413</v>
      </c>
      <c r="D40" s="172">
        <v>0.025308186375578128</v>
      </c>
      <c r="E40" s="172">
        <v>0.04025850165142409</v>
      </c>
      <c r="F40" s="172">
        <v>0.05705577957268189</v>
      </c>
      <c r="G40" s="172">
        <v>0.06459119182674641</v>
      </c>
      <c r="H40" s="172">
        <v>0.06298366572977733</v>
      </c>
      <c r="I40" s="172">
        <v>0.059137521628228336</v>
      </c>
      <c r="J40" s="172">
        <v>0.05696333737767239</v>
      </c>
      <c r="K40" s="172">
        <v>0.051661064927649325</v>
      </c>
      <c r="L40" s="172">
        <v>0.05550546464251852</v>
      </c>
      <c r="M40" s="172">
        <v>0.06484200430420113</v>
      </c>
      <c r="N40" s="172">
        <v>0.06596011374692155</v>
      </c>
    </row>
    <row r="41" spans="2:14" ht="15">
      <c r="B41" s="89" t="s">
        <v>14</v>
      </c>
      <c r="C41" s="172">
        <v>0.0625</v>
      </c>
      <c r="D41" s="172">
        <v>0.065</v>
      </c>
      <c r="E41" s="172">
        <v>0.065</v>
      </c>
      <c r="F41" s="172">
        <v>0.065</v>
      </c>
      <c r="G41" s="172">
        <v>0.065</v>
      </c>
      <c r="H41" s="172">
        <v>0.065</v>
      </c>
      <c r="I41" s="172">
        <v>0.065</v>
      </c>
      <c r="J41" s="172">
        <v>0.065</v>
      </c>
      <c r="K41" s="172">
        <v>0.065</v>
      </c>
      <c r="L41" s="172">
        <v>0.0625</v>
      </c>
      <c r="M41" s="172">
        <v>0.06</v>
      </c>
      <c r="N41" s="172">
        <v>0.0575</v>
      </c>
    </row>
    <row r="42" spans="2:14" ht="15.75" thickBot="1">
      <c r="B42" s="90" t="s">
        <v>15</v>
      </c>
      <c r="C42" s="175">
        <v>0.065</v>
      </c>
      <c r="D42" s="175">
        <v>0.07</v>
      </c>
      <c r="E42" s="175">
        <v>0.0725</v>
      </c>
      <c r="F42" s="175">
        <v>0.075</v>
      </c>
      <c r="G42" s="175">
        <v>0.075</v>
      </c>
      <c r="H42" s="175">
        <v>0.075</v>
      </c>
      <c r="I42" s="175">
        <v>0.075</v>
      </c>
      <c r="J42" s="175">
        <v>0.075</v>
      </c>
      <c r="K42" s="175">
        <v>0.075</v>
      </c>
      <c r="L42" s="175">
        <v>0.075</v>
      </c>
      <c r="M42" s="175">
        <v>0.075</v>
      </c>
      <c r="N42" s="175">
        <v>0.07</v>
      </c>
    </row>
    <row r="43" spans="2:14" ht="16.5" thickBot="1">
      <c r="B43" s="100" t="s">
        <v>16</v>
      </c>
      <c r="C43" s="97">
        <v>12</v>
      </c>
      <c r="D43" s="97">
        <v>12</v>
      </c>
      <c r="E43" s="97">
        <v>12</v>
      </c>
      <c r="F43" s="97">
        <v>12</v>
      </c>
      <c r="G43" s="97">
        <v>12</v>
      </c>
      <c r="H43" s="97">
        <v>12</v>
      </c>
      <c r="I43" s="97">
        <v>12</v>
      </c>
      <c r="J43" s="97">
        <v>12</v>
      </c>
      <c r="K43" s="97">
        <v>12</v>
      </c>
      <c r="L43" s="97">
        <v>12</v>
      </c>
      <c r="M43" s="97">
        <v>12</v>
      </c>
      <c r="N43" s="97">
        <v>12</v>
      </c>
    </row>
    <row r="44" spans="2:14" ht="15.75">
      <c r="B44" s="119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</row>
    <row r="45" spans="2:14" ht="13.5" thickBot="1">
      <c r="B45" s="7" t="s">
        <v>19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2:14" ht="12.75">
      <c r="B46" s="88" t="s">
        <v>7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</row>
    <row r="47" spans="2:14" ht="15">
      <c r="B47" s="89" t="s">
        <v>8</v>
      </c>
      <c r="C47" s="172">
        <v>0.06307692307692309</v>
      </c>
      <c r="D47" s="172">
        <v>0.06576923076923077</v>
      </c>
      <c r="E47" s="172">
        <v>0.06749999999999999</v>
      </c>
      <c r="F47" s="172">
        <v>0.06788461538461538</v>
      </c>
      <c r="G47" s="172">
        <v>0.06846153846153846</v>
      </c>
      <c r="H47" s="172">
        <v>0.06846153846153846</v>
      </c>
      <c r="I47" s="172">
        <v>0.06807692307692308</v>
      </c>
      <c r="J47" s="172">
        <v>0.06749999999999999</v>
      </c>
      <c r="K47" s="172">
        <v>0.06615384615384616</v>
      </c>
      <c r="L47" s="172">
        <v>0.06480769230769232</v>
      </c>
      <c r="M47" s="172">
        <v>0.06403846153846154</v>
      </c>
      <c r="N47" s="172">
        <v>0.06384615384615386</v>
      </c>
    </row>
    <row r="48" spans="2:14" ht="15">
      <c r="B48" s="89" t="s">
        <v>9</v>
      </c>
      <c r="C48" s="172">
        <v>0.0625</v>
      </c>
      <c r="D48" s="172">
        <v>0.065</v>
      </c>
      <c r="E48" s="172">
        <v>0.0675</v>
      </c>
      <c r="F48" s="172">
        <v>0.0675</v>
      </c>
      <c r="G48" s="172">
        <v>0.0675</v>
      </c>
      <c r="H48" s="172">
        <v>0.0675</v>
      </c>
      <c r="I48" s="172">
        <v>0.0675</v>
      </c>
      <c r="J48" s="172">
        <v>0.065</v>
      </c>
      <c r="K48" s="172">
        <v>0.065</v>
      </c>
      <c r="L48" s="172">
        <v>0.065</v>
      </c>
      <c r="M48" s="172">
        <v>0.065</v>
      </c>
      <c r="N48" s="172">
        <v>0.065</v>
      </c>
    </row>
    <row r="49" spans="2:14" ht="15.75" thickBot="1">
      <c r="B49" s="89" t="s">
        <v>10</v>
      </c>
      <c r="C49" s="172">
        <v>0.0625</v>
      </c>
      <c r="D49" s="172">
        <v>0.065</v>
      </c>
      <c r="E49" s="172">
        <v>0.0675</v>
      </c>
      <c r="F49" s="172">
        <v>0.0675</v>
      </c>
      <c r="G49" s="172">
        <v>0.0675</v>
      </c>
      <c r="H49" s="172">
        <v>0.0675</v>
      </c>
      <c r="I49" s="172">
        <v>0.065</v>
      </c>
      <c r="J49" s="172">
        <v>0.065</v>
      </c>
      <c r="K49" s="172">
        <v>0.065</v>
      </c>
      <c r="L49" s="172">
        <v>0.0625</v>
      </c>
      <c r="M49" s="172">
        <v>0.065</v>
      </c>
      <c r="N49" s="172">
        <v>0.065</v>
      </c>
    </row>
    <row r="50" spans="2:14" ht="15">
      <c r="B50" s="88" t="s">
        <v>11</v>
      </c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</row>
    <row r="51" spans="2:14" ht="15">
      <c r="B51" s="89" t="s">
        <v>12</v>
      </c>
      <c r="C51" s="172">
        <v>0.0010963225241337876</v>
      </c>
      <c r="D51" s="172">
        <v>0.0015760629298902894</v>
      </c>
      <c r="E51" s="172">
        <v>0.002700308624336608</v>
      </c>
      <c r="F51" s="172">
        <v>0.002858859374484328</v>
      </c>
      <c r="G51" s="172">
        <v>0.0041506100879947876</v>
      </c>
      <c r="H51" s="172">
        <v>0.0041506100879947876</v>
      </c>
      <c r="I51" s="172">
        <v>0.00434859246311452</v>
      </c>
      <c r="J51" s="172">
        <v>0.004564354645876384</v>
      </c>
      <c r="K51" s="172">
        <v>0.004033116120449005</v>
      </c>
      <c r="L51" s="172">
        <v>0.004264868411112176</v>
      </c>
      <c r="M51" s="172">
        <v>0.005547001962252278</v>
      </c>
      <c r="N51" s="172">
        <v>0.005459642140991674</v>
      </c>
    </row>
    <row r="52" spans="2:14" ht="15">
      <c r="B52" s="89" t="s">
        <v>13</v>
      </c>
      <c r="C52" s="172">
        <v>0.017380722943584434</v>
      </c>
      <c r="D52" s="172">
        <v>0.023963529928156445</v>
      </c>
      <c r="E52" s="172">
        <v>0.040004572212394195</v>
      </c>
      <c r="F52" s="172">
        <v>0.04211350919920257</v>
      </c>
      <c r="G52" s="172">
        <v>0.06062688892576656</v>
      </c>
      <c r="H52" s="172">
        <v>0.06062688892576656</v>
      </c>
      <c r="I52" s="172">
        <v>0.06387762940168222</v>
      </c>
      <c r="J52" s="172">
        <v>0.0676200688277983</v>
      </c>
      <c r="K52" s="172">
        <v>0.06096570879748495</v>
      </c>
      <c r="L52" s="172">
        <v>0.06580805856908994</v>
      </c>
      <c r="M52" s="172">
        <v>0.08661985046159713</v>
      </c>
      <c r="N52" s="172">
        <v>0.08551246726854428</v>
      </c>
    </row>
    <row r="53" spans="2:14" ht="15">
      <c r="B53" s="89" t="s">
        <v>14</v>
      </c>
      <c r="C53" s="172">
        <v>0.0625</v>
      </c>
      <c r="D53" s="172">
        <v>0.065</v>
      </c>
      <c r="E53" s="172">
        <v>0.065</v>
      </c>
      <c r="F53" s="172">
        <v>0.065</v>
      </c>
      <c r="G53" s="172">
        <v>0.065</v>
      </c>
      <c r="H53" s="172">
        <v>0.065</v>
      </c>
      <c r="I53" s="172">
        <v>0.065</v>
      </c>
      <c r="J53" s="172">
        <v>0.0625</v>
      </c>
      <c r="K53" s="172">
        <v>0.06</v>
      </c>
      <c r="L53" s="172">
        <v>0.055</v>
      </c>
      <c r="M53" s="172">
        <v>0.05</v>
      </c>
      <c r="N53" s="172">
        <v>0.05</v>
      </c>
    </row>
    <row r="54" spans="2:14" ht="15.75" thickBot="1">
      <c r="B54" s="90" t="s">
        <v>15</v>
      </c>
      <c r="C54" s="175">
        <v>0.065</v>
      </c>
      <c r="D54" s="175">
        <v>0.07</v>
      </c>
      <c r="E54" s="175">
        <v>0.075</v>
      </c>
      <c r="F54" s="175">
        <v>0.075</v>
      </c>
      <c r="G54" s="175">
        <v>0.08</v>
      </c>
      <c r="H54" s="175">
        <v>0.08</v>
      </c>
      <c r="I54" s="175">
        <v>0.08</v>
      </c>
      <c r="J54" s="175">
        <v>0.08</v>
      </c>
      <c r="K54" s="175">
        <v>0.075</v>
      </c>
      <c r="L54" s="175">
        <v>0.0725</v>
      </c>
      <c r="M54" s="175">
        <v>0.0725</v>
      </c>
      <c r="N54" s="175">
        <v>0.0725</v>
      </c>
    </row>
    <row r="55" spans="2:14" ht="17.25" customHeight="1" thickBot="1">
      <c r="B55" s="100" t="s">
        <v>16</v>
      </c>
      <c r="C55" s="97">
        <v>13</v>
      </c>
      <c r="D55" s="97">
        <v>13</v>
      </c>
      <c r="E55" s="97">
        <v>13</v>
      </c>
      <c r="F55" s="97">
        <v>13</v>
      </c>
      <c r="G55" s="97">
        <v>13</v>
      </c>
      <c r="H55" s="97">
        <v>13</v>
      </c>
      <c r="I55" s="97">
        <v>13</v>
      </c>
      <c r="J55" s="97">
        <v>13</v>
      </c>
      <c r="K55" s="97">
        <v>13</v>
      </c>
      <c r="L55" s="97">
        <v>13</v>
      </c>
      <c r="M55" s="97">
        <v>13</v>
      </c>
      <c r="N55" s="97">
        <v>13</v>
      </c>
    </row>
    <row r="56" spans="2:13" ht="12.75">
      <c r="B56" s="29"/>
      <c r="C56" s="30"/>
      <c r="D56" s="30"/>
      <c r="E56" s="30"/>
      <c r="F56" s="30"/>
      <c r="G56" s="30"/>
      <c r="H56" s="30"/>
      <c r="I56"/>
      <c r="J56"/>
      <c r="K56"/>
      <c r="L56"/>
      <c r="M56"/>
    </row>
    <row r="57" spans="1:13" s="40" customFormat="1" ht="14.25">
      <c r="A57" s="34"/>
      <c r="B57" s="83"/>
      <c r="C57" s="37"/>
      <c r="D57" s="37"/>
      <c r="E57" s="37"/>
      <c r="F57" s="37"/>
      <c r="G57" s="37"/>
      <c r="H57" s="37"/>
      <c r="I57" s="34"/>
      <c r="J57" s="34"/>
      <c r="K57" s="34"/>
      <c r="L57" s="34"/>
      <c r="M57" s="34"/>
    </row>
    <row r="58" spans="1:13" s="40" customFormat="1" ht="14.25">
      <c r="A58" s="34"/>
      <c r="B58" s="35"/>
      <c r="C58" s="37"/>
      <c r="D58" s="37"/>
      <c r="E58" s="37"/>
      <c r="F58" s="37"/>
      <c r="G58" s="37"/>
      <c r="H58" s="37"/>
      <c r="I58" s="34"/>
      <c r="J58" s="34"/>
      <c r="K58" s="34"/>
      <c r="L58" s="34"/>
      <c r="M58" s="34"/>
    </row>
    <row r="59" spans="2:13" ht="14.25">
      <c r="B59" s="31"/>
      <c r="C59" s="32"/>
      <c r="D59" s="32"/>
      <c r="E59" s="32"/>
      <c r="F59" s="32"/>
      <c r="G59" s="32"/>
      <c r="H59" s="32"/>
      <c r="I59"/>
      <c r="J59"/>
      <c r="K59"/>
      <c r="L59"/>
      <c r="M59"/>
    </row>
    <row r="60" spans="2:13" ht="14.25">
      <c r="B60" s="14"/>
      <c r="I60"/>
      <c r="J60"/>
      <c r="K60"/>
      <c r="L60"/>
      <c r="M60"/>
    </row>
    <row r="61" spans="2:14" ht="12.75">
      <c r="B61" s="5"/>
      <c r="C61" s="205">
        <v>0</v>
      </c>
      <c r="D61" s="205">
        <v>0</v>
      </c>
      <c r="E61" s="205">
        <v>0</v>
      </c>
      <c r="F61" s="205">
        <v>0</v>
      </c>
      <c r="G61" s="205">
        <v>0</v>
      </c>
      <c r="H61" s="205">
        <v>0</v>
      </c>
      <c r="I61" s="205">
        <v>0</v>
      </c>
      <c r="J61" s="205">
        <v>0</v>
      </c>
      <c r="K61" s="205">
        <v>0</v>
      </c>
      <c r="L61" s="205">
        <v>0</v>
      </c>
      <c r="M61" s="205">
        <v>0</v>
      </c>
      <c r="N61" s="205">
        <v>0</v>
      </c>
    </row>
    <row r="62" spans="2:8" ht="12.75">
      <c r="B62" s="42"/>
      <c r="C62" s="42"/>
      <c r="D62" s="42"/>
      <c r="E62" s="42"/>
      <c r="F62" s="42"/>
      <c r="G62" s="42"/>
      <c r="H62" s="42"/>
    </row>
    <row r="66" spans="1:13" s="16" customFormat="1" ht="12.75">
      <c r="A66"/>
      <c r="B66" s="5"/>
      <c r="I66" s="2"/>
      <c r="J66" s="2"/>
      <c r="K66" s="2"/>
      <c r="L66" s="2"/>
      <c r="M66" s="2"/>
    </row>
    <row r="67" spans="1:13" s="16" customFormat="1" ht="12.75">
      <c r="A67"/>
      <c r="B67" s="42"/>
      <c r="I67" s="2"/>
      <c r="J67" s="2"/>
      <c r="K67" s="2"/>
      <c r="L67" s="2"/>
      <c r="M67" s="2"/>
    </row>
    <row r="71" spans="1:13" s="16" customFormat="1" ht="12.75">
      <c r="A71"/>
      <c r="B71" s="5"/>
      <c r="I71" s="2"/>
      <c r="J71" s="2"/>
      <c r="K71" s="2"/>
      <c r="L71" s="2"/>
      <c r="M71" s="2"/>
    </row>
    <row r="72" spans="1:13" s="16" customFormat="1" ht="12.75">
      <c r="A72"/>
      <c r="B72" s="42"/>
      <c r="I72" s="2"/>
      <c r="J72" s="2"/>
      <c r="K72" s="2"/>
      <c r="L72" s="2"/>
      <c r="M72" s="2"/>
    </row>
    <row r="74" spans="1:13" s="16" customFormat="1" ht="12.75">
      <c r="A74"/>
      <c r="B74" s="84"/>
      <c r="I74" s="2"/>
      <c r="J74" s="2"/>
      <c r="K74" s="2"/>
      <c r="L74" s="2"/>
      <c r="M74" s="2"/>
    </row>
    <row r="75" spans="1:13" s="16" customFormat="1" ht="12.75">
      <c r="A75"/>
      <c r="B75" s="84"/>
      <c r="I75" s="2"/>
      <c r="J75" s="2"/>
      <c r="K75" s="2"/>
      <c r="L75" s="2"/>
      <c r="M75" s="2"/>
    </row>
    <row r="76" spans="1:13" s="16" customFormat="1" ht="14.25">
      <c r="A76"/>
      <c r="B76" s="85"/>
      <c r="I76" s="2"/>
      <c r="J76" s="2"/>
      <c r="K76" s="2"/>
      <c r="L76" s="2"/>
      <c r="M76" s="2"/>
    </row>
    <row r="77" spans="1:13" s="16" customFormat="1" ht="12.75">
      <c r="A77"/>
      <c r="B77" s="84"/>
      <c r="I77" s="2"/>
      <c r="J77" s="2"/>
      <c r="K77" s="2"/>
      <c r="L77" s="2"/>
      <c r="M77" s="2"/>
    </row>
    <row r="79" spans="1:13" s="16" customFormat="1" ht="14.25">
      <c r="A79"/>
      <c r="B79" s="14"/>
      <c r="I79" s="2"/>
      <c r="J79" s="2"/>
      <c r="K79" s="2"/>
      <c r="L79" s="2"/>
      <c r="M79" s="2"/>
    </row>
    <row r="82" spans="1:13" s="16" customFormat="1" ht="14.25">
      <c r="A82"/>
      <c r="B82" s="14"/>
      <c r="I82" s="2"/>
      <c r="J82" s="2"/>
      <c r="K82" s="2"/>
      <c r="L82" s="2"/>
      <c r="M82" s="2"/>
    </row>
  </sheetData>
  <sheetProtection/>
  <mergeCells count="1">
    <mergeCell ref="C6:N6"/>
  </mergeCells>
  <conditionalFormatting sqref="C62:F62">
    <cfRule type="cellIs" priority="8" dxfId="2" operator="notEqual" stopIfTrue="1">
      <formula>0</formula>
    </cfRule>
  </conditionalFormatting>
  <conditionalFormatting sqref="C23:N25 C35:N37 C47:N49 C31:N31 C41:N43 C53:N55 C11:N13 C17:N19">
    <cfRule type="cellIs" priority="7" dxfId="0" operator="equal" stopIfTrue="1">
      <formula>0</formula>
    </cfRule>
  </conditionalFormatting>
  <conditionalFormatting sqref="B62 B67 B72">
    <cfRule type="cellIs" priority="6" dxfId="2" operator="notEqual" stopIfTrue="1">
      <formula>0</formula>
    </cfRule>
  </conditionalFormatting>
  <conditionalFormatting sqref="G62">
    <cfRule type="cellIs" priority="5" dxfId="2" operator="notEqual" stopIfTrue="1">
      <formula>0</formula>
    </cfRule>
  </conditionalFormatting>
  <conditionalFormatting sqref="G11:G13 G23:G25 G35:G37 G47:G49 G17:G19 G31 G41:G43 G53:G55">
    <cfRule type="cellIs" priority="4" dxfId="0" operator="equal" stopIfTrue="1">
      <formula>0</formula>
    </cfRule>
  </conditionalFormatting>
  <conditionalFormatting sqref="H62">
    <cfRule type="cellIs" priority="3" dxfId="2" operator="notEqual" stopIfTrue="1">
      <formula>0</formula>
    </cfRule>
  </conditionalFormatting>
  <conditionalFormatting sqref="H11:H13 H23:H25 H35:H37 H47:H49 H17:H19 H31 H41:H43 H53:H55">
    <cfRule type="cellIs" priority="2" dxfId="0" operator="equal" stopIfTrue="1">
      <formula>0</formula>
    </cfRule>
  </conditionalFormatting>
  <conditionalFormatting sqref="I11:N13 I23:N25 I35:N37 I47:N49 I17:N19 I31:N31 I41:N43 I53:N5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4:P52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5.7109375" style="25" customWidth="1"/>
    <col min="2" max="2" width="3.00390625" style="25" customWidth="1"/>
    <col min="3" max="3" width="37.140625" style="25" customWidth="1"/>
    <col min="4" max="4" width="13.8515625" style="25" customWidth="1"/>
    <col min="5" max="5" width="16.00390625" style="25" customWidth="1"/>
    <col min="6" max="6" width="15.00390625" style="25" customWidth="1"/>
    <col min="7" max="7" width="19.8515625" style="25" customWidth="1"/>
    <col min="8" max="8" width="13.28125" style="25" customWidth="1"/>
    <col min="9" max="9" width="14.7109375" style="25" customWidth="1"/>
    <col min="10" max="10" width="15.00390625" style="25" customWidth="1"/>
    <col min="11" max="11" width="14.57421875" style="25" customWidth="1"/>
    <col min="12" max="12" width="15.140625" style="25" customWidth="1"/>
    <col min="13" max="13" width="13.00390625" style="25" customWidth="1"/>
    <col min="14" max="14" width="14.140625" style="25" customWidth="1"/>
    <col min="15" max="15" width="15.140625" style="25" customWidth="1"/>
    <col min="16" max="16384" width="11.421875" style="25" customWidth="1"/>
  </cols>
  <sheetData>
    <row r="4" spans="3:7" ht="18.75">
      <c r="C4" s="43" t="s">
        <v>38</v>
      </c>
      <c r="D4" s="43"/>
      <c r="E4" s="43"/>
      <c r="F4" s="43"/>
      <c r="G4" s="43"/>
    </row>
    <row r="5" ht="13.5" thickBot="1"/>
    <row r="6" spans="3:7" ht="25.5" customHeight="1" thickBot="1">
      <c r="C6" s="165" t="s">
        <v>39</v>
      </c>
      <c r="D6" s="166" t="s">
        <v>40</v>
      </c>
      <c r="E6" s="166" t="s">
        <v>41</v>
      </c>
      <c r="F6" s="166" t="s">
        <v>42</v>
      </c>
      <c r="G6" s="166" t="s">
        <v>43</v>
      </c>
    </row>
    <row r="7" spans="3:7" ht="13.5" thickBot="1">
      <c r="C7" s="45" t="s">
        <v>65</v>
      </c>
      <c r="D7" s="192">
        <v>0.01304047619047619</v>
      </c>
      <c r="E7" s="193">
        <v>0.0060999999999999995</v>
      </c>
      <c r="F7" s="192">
        <v>0.018000000000000002</v>
      </c>
      <c r="G7" s="46">
        <v>42</v>
      </c>
    </row>
    <row r="8" spans="3:7" ht="13.5" thickBot="1">
      <c r="C8" s="47" t="s">
        <v>66</v>
      </c>
      <c r="D8" s="192">
        <v>0.054895348837209305</v>
      </c>
      <c r="E8" s="193">
        <v>0.0417</v>
      </c>
      <c r="F8" s="192">
        <v>0.07440000000000001</v>
      </c>
      <c r="G8" s="46">
        <v>43</v>
      </c>
    </row>
    <row r="9" spans="3:7" ht="13.5" thickBot="1">
      <c r="C9" s="82" t="s">
        <v>67</v>
      </c>
      <c r="D9" s="192">
        <v>0.045382500000000006</v>
      </c>
      <c r="E9" s="193">
        <v>0.0304</v>
      </c>
      <c r="F9" s="192">
        <v>0.07</v>
      </c>
      <c r="G9" s="46">
        <v>40</v>
      </c>
    </row>
    <row r="10" spans="3:15" s="87" customFormat="1" ht="13.5" thickBot="1">
      <c r="C10" s="47" t="s">
        <v>68</v>
      </c>
      <c r="D10" s="194">
        <v>0.0392975</v>
      </c>
      <c r="E10" s="195">
        <v>0.0271</v>
      </c>
      <c r="F10" s="194">
        <v>0.068</v>
      </c>
      <c r="G10" s="48">
        <v>40</v>
      </c>
      <c r="H10" s="25"/>
      <c r="I10" s="25"/>
      <c r="J10" s="25"/>
      <c r="K10" s="25"/>
      <c r="L10" s="25"/>
      <c r="M10" s="25"/>
      <c r="N10" s="25"/>
      <c r="O10" s="25"/>
    </row>
    <row r="11" spans="3:15" s="87" customFormat="1" ht="13.5" thickBot="1">
      <c r="C11" s="47" t="s">
        <v>69</v>
      </c>
      <c r="D11" s="194">
        <v>0.03704324324324324</v>
      </c>
      <c r="E11" s="195">
        <v>0.0255</v>
      </c>
      <c r="F11" s="194">
        <v>0.071</v>
      </c>
      <c r="G11" s="48">
        <v>37</v>
      </c>
      <c r="H11" s="25"/>
      <c r="I11" s="25"/>
      <c r="J11" s="25"/>
      <c r="K11" s="25"/>
      <c r="L11" s="25"/>
      <c r="M11" s="25"/>
      <c r="N11" s="25"/>
      <c r="O11" s="25"/>
    </row>
    <row r="13" spans="3:7" ht="18.75">
      <c r="C13" s="43" t="s">
        <v>44</v>
      </c>
      <c r="D13" s="43"/>
      <c r="E13" s="43"/>
      <c r="F13" s="43"/>
      <c r="G13" s="43"/>
    </row>
    <row r="14" ht="13.5" thickBot="1"/>
    <row r="15" spans="3:7" ht="27" customHeight="1" thickBot="1">
      <c r="C15" s="165" t="s">
        <v>39</v>
      </c>
      <c r="D15" s="166" t="s">
        <v>40</v>
      </c>
      <c r="E15" s="166" t="s">
        <v>41</v>
      </c>
      <c r="F15" s="166" t="s">
        <v>42</v>
      </c>
      <c r="G15" s="166" t="s">
        <v>43</v>
      </c>
    </row>
    <row r="16" spans="3:9" ht="13.5" thickBot="1">
      <c r="C16" s="45" t="s">
        <v>65</v>
      </c>
      <c r="D16" s="194">
        <v>0.010086111111111112</v>
      </c>
      <c r="E16" s="195">
        <v>0.0034999999999999996</v>
      </c>
      <c r="F16" s="194">
        <v>0.014499999999999999</v>
      </c>
      <c r="G16" s="48">
        <v>36</v>
      </c>
      <c r="I16" s="28"/>
    </row>
    <row r="17" spans="3:7" ht="13.5" thickBot="1">
      <c r="C17" s="47" t="s">
        <v>66</v>
      </c>
      <c r="D17" s="194">
        <v>0.045463888888888894</v>
      </c>
      <c r="E17" s="195">
        <v>0.029900000000000003</v>
      </c>
      <c r="F17" s="194">
        <v>0.068</v>
      </c>
      <c r="G17" s="48">
        <v>36</v>
      </c>
    </row>
    <row r="18" spans="3:7" ht="13.5" thickBot="1">
      <c r="C18" s="82" t="s">
        <v>67</v>
      </c>
      <c r="D18" s="194">
        <v>0.040747058823529414</v>
      </c>
      <c r="E18" s="195">
        <v>0.020099999999999996</v>
      </c>
      <c r="F18" s="194">
        <v>0.065</v>
      </c>
      <c r="G18" s="48">
        <v>34</v>
      </c>
    </row>
    <row r="19" spans="3:7" ht="13.5" thickBot="1">
      <c r="C19" s="47" t="s">
        <v>68</v>
      </c>
      <c r="D19" s="194">
        <v>0.035006969696969696</v>
      </c>
      <c r="E19" s="195">
        <v>0.0173</v>
      </c>
      <c r="F19" s="194">
        <v>0.062</v>
      </c>
      <c r="G19" s="48">
        <v>33</v>
      </c>
    </row>
    <row r="20" spans="3:7" ht="13.5" thickBot="1">
      <c r="C20" s="47" t="s">
        <v>69</v>
      </c>
      <c r="D20" s="194">
        <v>0.03390625</v>
      </c>
      <c r="E20" s="195">
        <v>0.0128</v>
      </c>
      <c r="F20" s="194">
        <v>0.064</v>
      </c>
      <c r="G20" s="48">
        <v>32</v>
      </c>
    </row>
    <row r="21" spans="3:7" ht="12.75">
      <c r="C21" s="55"/>
      <c r="D21" s="56"/>
      <c r="E21" s="56"/>
      <c r="F21" s="56"/>
      <c r="G21" s="57"/>
    </row>
    <row r="22" spans="3:7" ht="18.75">
      <c r="C22" s="43" t="s">
        <v>45</v>
      </c>
      <c r="D22" s="43"/>
      <c r="E22" s="43"/>
      <c r="F22" s="43"/>
      <c r="G22" s="43"/>
    </row>
    <row r="23" spans="3:7" ht="19.5" thickBot="1">
      <c r="C23" s="43"/>
      <c r="D23" s="43"/>
      <c r="E23" s="43"/>
      <c r="F23" s="43"/>
      <c r="G23" s="43"/>
    </row>
    <row r="24" spans="3:7" ht="26.25" customHeight="1" thickBot="1">
      <c r="C24" s="167" t="s">
        <v>39</v>
      </c>
      <c r="D24" s="166" t="s">
        <v>40</v>
      </c>
      <c r="E24" s="166" t="s">
        <v>41</v>
      </c>
      <c r="F24" s="166" t="s">
        <v>42</v>
      </c>
      <c r="G24" s="166" t="s">
        <v>43</v>
      </c>
    </row>
    <row r="25" spans="3:7" ht="13.5" thickBot="1">
      <c r="C25" s="50" t="s">
        <v>70</v>
      </c>
      <c r="D25" s="51">
        <v>3361.2225</v>
      </c>
      <c r="E25" s="52">
        <v>3200</v>
      </c>
      <c r="F25" s="51">
        <v>3510</v>
      </c>
      <c r="G25" s="48">
        <v>40</v>
      </c>
    </row>
    <row r="26" spans="3:7" ht="13.5" thickBot="1">
      <c r="C26" s="50" t="s">
        <v>71</v>
      </c>
      <c r="D26" s="51">
        <v>3208.47825</v>
      </c>
      <c r="E26" s="52">
        <v>2450</v>
      </c>
      <c r="F26" s="51">
        <v>3700</v>
      </c>
      <c r="G26" s="48">
        <v>40</v>
      </c>
    </row>
    <row r="27" spans="3:7" ht="13.5" thickBot="1">
      <c r="C27" s="50" t="s">
        <v>72</v>
      </c>
      <c r="D27" s="51">
        <v>3142.482368421053</v>
      </c>
      <c r="E27" s="52">
        <v>2400</v>
      </c>
      <c r="F27" s="51">
        <v>3700</v>
      </c>
      <c r="G27" s="48">
        <v>38</v>
      </c>
    </row>
    <row r="28" spans="3:7" ht="13.5" thickBot="1">
      <c r="C28" s="47" t="s">
        <v>73</v>
      </c>
      <c r="D28" s="51">
        <v>3081.683783783784</v>
      </c>
      <c r="E28" s="52">
        <v>2500</v>
      </c>
      <c r="F28" s="51">
        <v>4000</v>
      </c>
      <c r="G28" s="48">
        <v>37</v>
      </c>
    </row>
    <row r="29" spans="3:7" ht="13.5" thickBot="1">
      <c r="C29" s="47" t="s">
        <v>74</v>
      </c>
      <c r="D29" s="51">
        <v>3000.294117647059</v>
      </c>
      <c r="E29" s="52">
        <v>2000</v>
      </c>
      <c r="F29" s="51">
        <v>3900</v>
      </c>
      <c r="G29" s="48">
        <v>34</v>
      </c>
    </row>
    <row r="30" spans="3:8" ht="12.75">
      <c r="C30" s="41"/>
      <c r="D30" s="41"/>
      <c r="E30" s="41"/>
      <c r="F30" s="41"/>
      <c r="G30" s="41"/>
      <c r="H30" s="41"/>
    </row>
    <row r="31" spans="3:8" ht="18.75">
      <c r="C31" s="250" t="s">
        <v>37</v>
      </c>
      <c r="D31" s="250"/>
      <c r="E31" s="250"/>
      <c r="F31" s="250"/>
      <c r="G31" s="250"/>
      <c r="H31" s="250"/>
    </row>
    <row r="32" spans="3:8" ht="13.5" thickBot="1">
      <c r="C32" s="55"/>
      <c r="D32" s="56"/>
      <c r="E32" s="56"/>
      <c r="F32" s="56"/>
      <c r="G32" s="57"/>
      <c r="H32" s="41"/>
    </row>
    <row r="33" spans="3:15" ht="27" customHeight="1" thickBot="1">
      <c r="C33" s="167" t="s">
        <v>39</v>
      </c>
      <c r="D33" s="168">
        <v>42429</v>
      </c>
      <c r="E33" s="168">
        <v>42460</v>
      </c>
      <c r="F33" s="168">
        <v>42490</v>
      </c>
      <c r="G33" s="168">
        <v>42521</v>
      </c>
      <c r="H33" s="168">
        <v>42551</v>
      </c>
      <c r="I33" s="168">
        <v>42582</v>
      </c>
      <c r="J33" s="168">
        <v>42613</v>
      </c>
      <c r="K33" s="168">
        <v>42643</v>
      </c>
      <c r="L33" s="168">
        <v>42674</v>
      </c>
      <c r="M33" s="168">
        <v>42704</v>
      </c>
      <c r="N33" s="168">
        <v>42735</v>
      </c>
      <c r="O33" s="168">
        <v>42766</v>
      </c>
    </row>
    <row r="34" spans="3:16" ht="13.5" thickBot="1">
      <c r="C34" s="49" t="s">
        <v>40</v>
      </c>
      <c r="D34" s="196">
        <v>0.06303571428571428</v>
      </c>
      <c r="E34" s="196">
        <v>0.06553571428571428</v>
      </c>
      <c r="F34" s="196">
        <v>0.0668452380952381</v>
      </c>
      <c r="G34" s="196">
        <v>0.06744047619047619</v>
      </c>
      <c r="H34" s="196">
        <v>0.06773809523809524</v>
      </c>
      <c r="I34" s="196">
        <v>0.06761904761904762</v>
      </c>
      <c r="J34" s="196">
        <v>0.06732142857142857</v>
      </c>
      <c r="K34" s="196">
        <v>0.06690476190476191</v>
      </c>
      <c r="L34" s="196">
        <v>0.06601190476190476</v>
      </c>
      <c r="M34" s="196">
        <v>0.06482142857142857</v>
      </c>
      <c r="N34" s="196">
        <v>0.06351190476190476</v>
      </c>
      <c r="O34" s="196">
        <v>0.062261904761904754</v>
      </c>
      <c r="P34" s="56"/>
    </row>
    <row r="35" spans="3:16" ht="13.5" thickBot="1">
      <c r="C35" s="49" t="s">
        <v>41</v>
      </c>
      <c r="D35" s="194">
        <v>0.06</v>
      </c>
      <c r="E35" s="194">
        <v>0.06</v>
      </c>
      <c r="F35" s="194">
        <v>0.0625</v>
      </c>
      <c r="G35" s="194">
        <v>0.0625</v>
      </c>
      <c r="H35" s="194">
        <v>0.06</v>
      </c>
      <c r="I35" s="194">
        <v>0.06</v>
      </c>
      <c r="J35" s="194">
        <v>0.0575</v>
      </c>
      <c r="K35" s="194">
        <v>0.055</v>
      </c>
      <c r="L35" s="194">
        <v>0.0525</v>
      </c>
      <c r="M35" s="194">
        <v>0.05</v>
      </c>
      <c r="N35" s="194">
        <v>0.05</v>
      </c>
      <c r="O35" s="194">
        <v>0.0475</v>
      </c>
      <c r="P35" s="56"/>
    </row>
    <row r="36" spans="3:15" ht="13.5" thickBot="1">
      <c r="C36" s="49" t="s">
        <v>42</v>
      </c>
      <c r="D36" s="194">
        <v>0.065</v>
      </c>
      <c r="E36" s="194">
        <v>0.07</v>
      </c>
      <c r="F36" s="194">
        <v>0.075</v>
      </c>
      <c r="G36" s="194">
        <v>0.075</v>
      </c>
      <c r="H36" s="194">
        <v>0.08</v>
      </c>
      <c r="I36" s="194">
        <v>0.08</v>
      </c>
      <c r="J36" s="194">
        <v>0.08</v>
      </c>
      <c r="K36" s="194">
        <v>0.08</v>
      </c>
      <c r="L36" s="194">
        <v>0.075</v>
      </c>
      <c r="M36" s="194">
        <v>0.075</v>
      </c>
      <c r="N36" s="194">
        <v>0.075</v>
      </c>
      <c r="O36" s="194">
        <v>0.0725</v>
      </c>
    </row>
    <row r="37" spans="3:8" ht="18.75">
      <c r="C37" s="53"/>
      <c r="D37" s="53"/>
      <c r="E37" s="53"/>
      <c r="F37" s="53"/>
      <c r="G37" s="53"/>
      <c r="H37" s="41"/>
    </row>
    <row r="38" spans="3:15" ht="18.75">
      <c r="C38" s="250" t="s">
        <v>46</v>
      </c>
      <c r="D38" s="250"/>
      <c r="E38" s="250"/>
      <c r="F38" s="250"/>
      <c r="G38" s="250"/>
      <c r="H38" s="250"/>
      <c r="I38" s="58"/>
      <c r="J38" s="58"/>
      <c r="K38" s="58"/>
      <c r="L38" s="58"/>
      <c r="M38" s="58"/>
      <c r="N38" s="58"/>
      <c r="O38" s="58"/>
    </row>
    <row r="39" spans="3:15" ht="19.5" thickBot="1">
      <c r="C39" s="54"/>
      <c r="D39" s="54"/>
      <c r="E39" s="54"/>
      <c r="F39" s="54"/>
      <c r="G39" s="54"/>
      <c r="H39" s="54"/>
      <c r="I39" s="58"/>
      <c r="J39" s="58"/>
      <c r="K39" s="58"/>
      <c r="L39" s="58"/>
      <c r="M39" s="58"/>
      <c r="N39" s="58"/>
      <c r="O39" s="58"/>
    </row>
    <row r="40" spans="3:4" ht="26.25" customHeight="1" thickBot="1">
      <c r="C40" s="169" t="s">
        <v>39</v>
      </c>
      <c r="D40" s="168" t="s">
        <v>40</v>
      </c>
    </row>
    <row r="41" spans="3:7" ht="13.5" thickBot="1">
      <c r="C41" s="49" t="s">
        <v>65</v>
      </c>
      <c r="D41" s="197">
        <v>0.013500000000000002</v>
      </c>
      <c r="E41" s="217"/>
      <c r="G41" s="170"/>
    </row>
    <row r="42" spans="3:7" ht="13.5" thickBot="1">
      <c r="C42" s="49" t="s">
        <v>66</v>
      </c>
      <c r="D42" s="197">
        <v>0.04984</v>
      </c>
      <c r="E42" s="217"/>
      <c r="G42" s="170"/>
    </row>
    <row r="43" spans="3:7" ht="13.5" thickBot="1">
      <c r="C43" s="44" t="s">
        <v>67</v>
      </c>
      <c r="D43" s="198">
        <v>0.04168000000000001</v>
      </c>
      <c r="E43" s="217"/>
      <c r="G43" s="170"/>
    </row>
    <row r="44" spans="3:7" ht="13.5" thickBot="1">
      <c r="C44" s="49" t="s">
        <v>68</v>
      </c>
      <c r="D44" s="199">
        <v>0.036300000000000006</v>
      </c>
      <c r="E44" s="217"/>
      <c r="G44" s="170"/>
    </row>
    <row r="45" spans="3:7" ht="13.5" thickBot="1">
      <c r="C45" s="49" t="s">
        <v>69</v>
      </c>
      <c r="D45" s="199">
        <v>0.03512</v>
      </c>
      <c r="E45" s="217"/>
      <c r="G45" s="170"/>
    </row>
    <row r="52" spans="4:15" ht="12.75"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</sheetData>
  <sheetProtection/>
  <mergeCells count="2">
    <mergeCell ref="C31:H31"/>
    <mergeCell ref="C38:H38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Torres Saavedra Adriana</dc:creator>
  <cp:keywords/>
  <dc:description/>
  <cp:lastModifiedBy>Janneth Alexandra Díaz Bautista</cp:lastModifiedBy>
  <cp:lastPrinted>2011-08-12T14:30:39Z</cp:lastPrinted>
  <dcterms:created xsi:type="dcterms:W3CDTF">2009-01-08T16:32:11Z</dcterms:created>
  <dcterms:modified xsi:type="dcterms:W3CDTF">2016-02-12T19:16:59Z</dcterms:modified>
  <cp:category/>
  <cp:version/>
  <cp:contentType/>
  <cp:contentStatus/>
</cp:coreProperties>
</file>