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drawings/drawing16.xml" ContentType="application/vnd.openxmlformats-officedocument.drawingml.chartshapes+xml"/>
  <Override PartName="/xl/charts/chart1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ml.chartshapes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ml.chartshapes+xml"/>
  <Override PartName="/xl/charts/chart2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ml.chartshapes+xml"/>
  <Override PartName="/xl/charts/chart2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ml.chartshapes+xml"/>
  <Override PartName="/xl/charts/chart31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drawings/drawing38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\\servgt\gt\cie\Publicaciones_Web\Historico\Encuesta_trimestral_expectativas_economicas_ETE\"/>
    </mc:Choice>
  </mc:AlternateContent>
  <xr:revisionPtr revIDLastSave="0" documentId="8_{EB6BFD78-B775-4C5D-BEA3-09B46AB85F3F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G4 (2)" sheetId="59" state="hidden" r:id="rId1"/>
    <sheet name="G1 (2)" sheetId="60" state="hidden" r:id="rId2"/>
    <sheet name="G1" sheetId="6" r:id="rId3"/>
    <sheet name="G2" sheetId="36" r:id="rId4"/>
    <sheet name="G3" sheetId="37" r:id="rId5"/>
    <sheet name="G4p" sheetId="58" state="hidden" r:id="rId6"/>
    <sheet name="G4pd" sheetId="48" state="hidden" r:id="rId7"/>
    <sheet name="G5p" sheetId="47" state="hidden" r:id="rId8"/>
    <sheet name="G6p" sheetId="45" state="hidden" r:id="rId9"/>
    <sheet name="G7p" sheetId="46" state="hidden" r:id="rId10"/>
    <sheet name="G4" sheetId="55" r:id="rId11"/>
    <sheet name="G5" sheetId="11" r:id="rId12"/>
    <sheet name="G6" sheetId="29" r:id="rId13"/>
    <sheet name="G7" sheetId="14" r:id="rId14"/>
    <sheet name="G8" sheetId="56" r:id="rId15"/>
    <sheet name="G9" sheetId="35" r:id="rId16"/>
    <sheet name="G1 (Desc.)" sheetId="24" state="hidden" r:id="rId17"/>
    <sheet name="G6 (Desc.)" sheetId="10" state="hidden" r:id="rId18"/>
    <sheet name=" G12 (Desc.)" sheetId="38" state="hidden" r:id="rId19"/>
    <sheet name="Datos y gráficos" sheetId="2" state="hidden" r:id="rId20"/>
    <sheet name="Resultados encuestas" sheetId="1" state="hidden" r:id="rId21"/>
    <sheet name="Datos precios" sheetId="43" state="hidden" r:id="rId22"/>
    <sheet name="Desviaciones" sheetId="33" state="hidden" r:id="rId23"/>
    <sheet name="Control" sheetId="39" state="hidden" r:id="rId24"/>
  </sheets>
  <definedNames>
    <definedName name="_xlnm.Print_Area" localSheetId="18">' G12 (Desc.)'!$A$1:$L$38</definedName>
    <definedName name="_xlnm.Print_Area" localSheetId="19">'Datos y gráficos'!$A$136:$M$594</definedName>
    <definedName name="_xlnm.Print_Area" localSheetId="2">'G1'!$A$1:$K$33</definedName>
    <definedName name="_xlnm.Print_Area" localSheetId="1">'G1 (2)'!$A$1:$K$33</definedName>
    <definedName name="_xlnm.Print_Area" localSheetId="16">'G1 (Desc.)'!$B$1:$K$33</definedName>
    <definedName name="_xlnm.Print_Area" localSheetId="10">'G4'!$A$1:$M$32</definedName>
    <definedName name="_xlnm.Print_Area" localSheetId="0">'G4 (2)'!$A$1:$M$31</definedName>
    <definedName name="_xlnm.Print_Area" localSheetId="6">G4pd!$A$1:$M$31</definedName>
    <definedName name="_xlnm.Print_Area" localSheetId="11">'G5'!$A$1:$M$30</definedName>
    <definedName name="_xlnm.Print_Area" localSheetId="7">G5p!$A$1:$M$33</definedName>
    <definedName name="_xlnm.Print_Area" localSheetId="12">'G6'!$A$1:$J$30</definedName>
    <definedName name="_xlnm.Print_Area" localSheetId="17">'G6 (Desc.)'!$A$1:$M$31</definedName>
    <definedName name="_xlnm.Print_Area" localSheetId="8">G6p!$A$1:$M$32</definedName>
    <definedName name="_xlnm.Print_Area" localSheetId="13">'G7'!$A$1:$J$31</definedName>
    <definedName name="_xlnm.Print_Area" localSheetId="9">G7p!$A$1:$M$32</definedName>
    <definedName name="_xlnm.Print_Area" localSheetId="14">'G8'!$A$1:$M$32</definedName>
    <definedName name="_xlnm.Print_Area" localSheetId="15">'G9'!$A$1:$M$32</definedName>
    <definedName name="_xlnm.Print_Area" localSheetId="20">'Resultados encuestas'!$A$88:$AQ$321</definedName>
    <definedName name="REVISADO_SAS" localSheetId="18">#REF!</definedName>
    <definedName name="REVISADO_SAS" localSheetId="1">#REF!</definedName>
    <definedName name="REVISADO_SAS" localSheetId="10">#REF!</definedName>
    <definedName name="REVISADO_SAS" localSheetId="0">#REF!</definedName>
    <definedName name="REVISADO_SAS" localSheetId="5">#REF!</definedName>
    <definedName name="REVISADO_SAS" localSheetId="6">#REF!</definedName>
    <definedName name="REVISADO_SAS" localSheetId="7">#REF!</definedName>
    <definedName name="REVISADO_SAS" localSheetId="8">#REF!</definedName>
    <definedName name="REVISADO_SAS" localSheetId="9">#REF!</definedName>
    <definedName name="REVISADO_SAS" localSheetId="14">#REF!</definedName>
    <definedName name="REVISADO_SAS">#REF!</definedName>
    <definedName name="S" localSheetId="1">#REF!</definedName>
    <definedName name="S" localSheetId="10">#REF!</definedName>
    <definedName name="S" localSheetId="0">#REF!</definedName>
    <definedName name="S" localSheetId="5">#REF!</definedName>
    <definedName name="S" localSheetId="14">#REF!</definedName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58" l="1"/>
  <c r="AA7" i="58"/>
  <c r="AA6" i="58"/>
  <c r="AA5" i="58"/>
  <c r="AA4" i="58"/>
  <c r="O85" i="38" l="1"/>
  <c r="P85" i="38" s="1"/>
  <c r="O84" i="38" l="1"/>
  <c r="P84" i="38" s="1"/>
  <c r="O83" i="38" l="1"/>
  <c r="P83" i="38" s="1"/>
  <c r="O82" i="38" l="1"/>
  <c r="P82" i="38" s="1"/>
  <c r="O79" i="38" l="1"/>
  <c r="O80" i="38"/>
  <c r="O81" i="38"/>
  <c r="P80" i="38" l="1"/>
  <c r="P81" i="38"/>
  <c r="P79" i="38"/>
  <c r="O78" i="38" l="1"/>
  <c r="P78" i="38" s="1"/>
  <c r="O77" i="38" l="1"/>
  <c r="O76" i="38"/>
  <c r="P76" i="38" s="1"/>
  <c r="O75" i="38"/>
  <c r="P75" i="38" s="1"/>
  <c r="O74" i="38"/>
  <c r="P74" i="38" s="1"/>
  <c r="O73" i="38"/>
  <c r="P73" i="38" s="1"/>
  <c r="O72" i="38"/>
  <c r="P72" i="38" s="1"/>
  <c r="O71" i="38"/>
  <c r="P71" i="38" s="1"/>
  <c r="O70" i="38"/>
  <c r="P70" i="38" s="1"/>
  <c r="O69" i="38"/>
  <c r="P69" i="38" s="1"/>
  <c r="O68" i="38"/>
  <c r="P68" i="38" s="1"/>
  <c r="O67" i="38"/>
  <c r="P67" i="38" s="1"/>
  <c r="O66" i="38"/>
  <c r="P66" i="38" s="1"/>
  <c r="O65" i="38"/>
  <c r="P65" i="38" s="1"/>
  <c r="O64" i="38"/>
  <c r="P64" i="38" s="1"/>
  <c r="O63" i="38"/>
  <c r="P63" i="38" s="1"/>
  <c r="O62" i="38"/>
  <c r="P62" i="38" s="1"/>
  <c r="O61" i="38"/>
  <c r="P61" i="38" s="1"/>
  <c r="O60" i="38"/>
  <c r="P60" i="38" s="1"/>
  <c r="O59" i="38"/>
  <c r="P59" i="38" s="1"/>
  <c r="O58" i="38"/>
  <c r="P58" i="38" s="1"/>
  <c r="O57" i="38"/>
  <c r="P57" i="38" s="1"/>
  <c r="O56" i="38"/>
  <c r="P56" i="38" s="1"/>
  <c r="O55" i="38"/>
  <c r="P55" i="38" s="1"/>
  <c r="O54" i="38"/>
  <c r="P54" i="38" s="1"/>
  <c r="O53" i="38"/>
  <c r="P53" i="38" s="1"/>
  <c r="O52" i="38"/>
  <c r="P52" i="38" s="1"/>
  <c r="O51" i="38"/>
  <c r="P51" i="38" s="1"/>
  <c r="O50" i="38"/>
  <c r="P50" i="38" s="1"/>
  <c r="O49" i="38"/>
  <c r="P49" i="38" s="1"/>
  <c r="O48" i="38"/>
  <c r="P48" i="38" s="1"/>
  <c r="O47" i="38"/>
  <c r="P47" i="38" s="1"/>
  <c r="O46" i="38"/>
  <c r="P46" i="38" s="1"/>
  <c r="O45" i="38"/>
  <c r="P45" i="38" s="1"/>
  <c r="O44" i="38"/>
  <c r="P44" i="38" s="1"/>
  <c r="O43" i="38"/>
  <c r="P43" i="38" s="1"/>
  <c r="O42" i="38"/>
  <c r="P42" i="38" s="1"/>
  <c r="O41" i="38"/>
  <c r="P41" i="38" s="1"/>
  <c r="O40" i="38"/>
  <c r="P40" i="38" s="1"/>
  <c r="O39" i="38"/>
  <c r="P39" i="38" s="1"/>
  <c r="O38" i="38"/>
  <c r="P38" i="38" s="1"/>
  <c r="O37" i="38"/>
  <c r="P37" i="38" s="1"/>
  <c r="O36" i="38"/>
  <c r="P36" i="38" s="1"/>
  <c r="O35" i="38"/>
  <c r="P35" i="38" s="1"/>
  <c r="O34" i="38"/>
  <c r="P34" i="38" s="1"/>
  <c r="O33" i="38"/>
  <c r="P33" i="38" s="1"/>
  <c r="O32" i="38"/>
  <c r="P32" i="38" s="1"/>
  <c r="O31" i="38"/>
  <c r="P31" i="38" s="1"/>
  <c r="O30" i="38"/>
  <c r="P30" i="38" s="1"/>
  <c r="O29" i="38"/>
  <c r="P29" i="38" s="1"/>
  <c r="O28" i="38"/>
  <c r="P28" i="38" s="1"/>
  <c r="O27" i="38"/>
  <c r="P27" i="38" s="1"/>
  <c r="O26" i="38"/>
  <c r="P26" i="38" s="1"/>
  <c r="O25" i="38"/>
  <c r="P25" i="38" s="1"/>
  <c r="O24" i="38"/>
  <c r="P24" i="38" s="1"/>
  <c r="O23" i="38"/>
  <c r="P23" i="38" s="1"/>
  <c r="O22" i="38"/>
  <c r="P22" i="38" s="1"/>
  <c r="O21" i="38"/>
  <c r="P21" i="38" s="1"/>
  <c r="O20" i="38"/>
  <c r="P20" i="38" s="1"/>
  <c r="O19" i="38"/>
  <c r="P19" i="38" s="1"/>
  <c r="O18" i="38"/>
  <c r="P18" i="38" s="1"/>
  <c r="O17" i="38"/>
  <c r="P17" i="38" s="1"/>
  <c r="O16" i="38"/>
  <c r="P16" i="38" s="1"/>
  <c r="O15" i="38"/>
  <c r="P15" i="38" s="1"/>
  <c r="O14" i="38"/>
  <c r="P14" i="38" s="1"/>
  <c r="O13" i="38"/>
  <c r="P13" i="38" s="1"/>
  <c r="O12" i="38"/>
  <c r="P12" i="38" s="1"/>
  <c r="O11" i="38"/>
  <c r="P11" i="38" s="1"/>
  <c r="O10" i="38"/>
  <c r="P10" i="38" s="1"/>
  <c r="O9" i="38"/>
  <c r="P9" i="38" s="1"/>
  <c r="O8" i="38"/>
  <c r="P8" i="38" s="1"/>
  <c r="O7" i="38"/>
  <c r="P7" i="38" s="1"/>
  <c r="O6" i="38"/>
  <c r="P6" i="38" s="1"/>
  <c r="O5" i="38"/>
  <c r="P5" i="38" s="1"/>
  <c r="P77" i="38" l="1"/>
  <c r="D6" i="24" l="1"/>
  <c r="D5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Hernández Bejarano Manuel Darío</author>
  </authors>
  <commentList>
    <comment ref="A19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Hernández Bejarano Manuel Darío:</t>
        </r>
        <r>
          <rPr>
            <sz val="9"/>
            <color indexed="81"/>
            <rFont val="Tahoma"/>
            <family val="2"/>
          </rPr>
          <t xml:space="preserve">
Calcularlos del archivo TOTAL.xls de las variables P4a
</t>
        </r>
      </text>
    </comment>
    <comment ref="A29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Hernández Bejarano Manuel Darío:</t>
        </r>
        <r>
          <rPr>
            <sz val="9"/>
            <color indexed="81"/>
            <rFont val="Tahoma"/>
            <family val="2"/>
          </rPr>
          <t xml:space="preserve">
Calcularlos del archivo TOTAL.xls de las variables P4b</t>
        </r>
      </text>
    </comment>
  </commentList>
</comments>
</file>

<file path=xl/sharedStrings.xml><?xml version="1.0" encoding="utf-8"?>
<sst xmlns="http://schemas.openxmlformats.org/spreadsheetml/2006/main" count="543" uniqueCount="204">
  <si>
    <t>Si se cumplirá</t>
  </si>
  <si>
    <t>No se cumplirá</t>
  </si>
  <si>
    <t>AÑO DE LA META</t>
  </si>
  <si>
    <t>Inflación</t>
  </si>
  <si>
    <t>3 meses</t>
  </si>
  <si>
    <t>6 meses</t>
  </si>
  <si>
    <t>9 meses</t>
  </si>
  <si>
    <t>META INFLA.</t>
  </si>
  <si>
    <t>FECHA ENC.</t>
  </si>
  <si>
    <t>Alta</t>
  </si>
  <si>
    <t>Baja</t>
  </si>
  <si>
    <t>Ninguna</t>
  </si>
  <si>
    <t>No responde</t>
  </si>
  <si>
    <t>12 meses</t>
  </si>
  <si>
    <t>Aumenta</t>
  </si>
  <si>
    <t>Permanece</t>
  </si>
  <si>
    <t>Disminuye</t>
  </si>
  <si>
    <t>Expectativas de inflación de la última encuesta realizada y rangos</t>
  </si>
  <si>
    <t>Percepción sobre el estado y la evolución del crédito</t>
  </si>
  <si>
    <t>Observada</t>
  </si>
  <si>
    <t>No aplica</t>
  </si>
  <si>
    <t>Gráfico 1</t>
  </si>
  <si>
    <t>Gráfico 2</t>
  </si>
  <si>
    <t>Gráfico 6</t>
  </si>
  <si>
    <t>Gráfico 7</t>
  </si>
  <si>
    <t>Gráfico 8</t>
  </si>
  <si>
    <t>Gráfico 9</t>
  </si>
  <si>
    <t>Incremento salarial promedio para el año en curso y el siguiente</t>
  </si>
  <si>
    <t>Superior</t>
  </si>
  <si>
    <t>Inferior</t>
  </si>
  <si>
    <t>No cambia</t>
  </si>
  <si>
    <t>Crédito</t>
  </si>
  <si>
    <t>5-6%</t>
  </si>
  <si>
    <t xml:space="preserve">Expectativas de crecimiento de la Economía </t>
  </si>
  <si>
    <t>4.5-5.5%</t>
  </si>
  <si>
    <t>4-5%</t>
  </si>
  <si>
    <t>3.5-4.5%</t>
  </si>
  <si>
    <t>2,0-4,0%</t>
  </si>
  <si>
    <t>SI</t>
  </si>
  <si>
    <t>NO</t>
  </si>
  <si>
    <t>ÍNDICE DE DIFUSIÓN DE LAS EXPECTATIVAS SOBRE EL CUMPLIMIENTO DE LA META DE INFLACIÓN</t>
  </si>
  <si>
    <t xml:space="preserve">PORCENTAJE DE CREDIBILIDAD EN LA META DE INFLACIÓN </t>
  </si>
  <si>
    <t xml:space="preserve">INFLACIÓN OBSERVADA Y EXPECTATIVAS DE INFLACIÓN </t>
  </si>
  <si>
    <t>(inflación anual)</t>
  </si>
  <si>
    <t>(porcentaje)</t>
  </si>
  <si>
    <t>(A ) PERCEPCIÓN ACTUAL DE LA LIQUIDEZ</t>
  </si>
  <si>
    <t>EN LA ECONOMÍA</t>
  </si>
  <si>
    <t xml:space="preserve">(B) EVOLUCIÓN DE LA LIQUIDEZ </t>
  </si>
  <si>
    <t>EN LOS PRÓXIMOS SEIS MESES</t>
  </si>
  <si>
    <t xml:space="preserve">(A) PERCEPCIÓN ACTUAL </t>
  </si>
  <si>
    <t>DE LA DISPONIBILIDAD DE CRÉDITO</t>
  </si>
  <si>
    <t>(tasa efectiva anual)</t>
  </si>
  <si>
    <t>CRECIMIENTO ESPERADO DEL PIB</t>
  </si>
  <si>
    <t>(pesos por dólar)</t>
  </si>
  <si>
    <t>Índice de difusión</t>
  </si>
  <si>
    <t xml:space="preserve"> CRÉDITO  EN LOS PRÓXIMOS SEIS MESES</t>
  </si>
  <si>
    <t>(B) EVOLUCIÓN DE LA DISPONIBILIDAD DE</t>
  </si>
  <si>
    <t>TRM</t>
  </si>
  <si>
    <t xml:space="preserve">TASA DE CAMBIO NOMINAL OBSERVADA Y ESPERADA </t>
  </si>
  <si>
    <t>Gráfico 5</t>
  </si>
  <si>
    <t>Balance</t>
  </si>
  <si>
    <t>(Balance)</t>
  </si>
  <si>
    <t>Expectativas sobre el estado y la evolución del crédito</t>
  </si>
  <si>
    <t>Expectativas sobre la planta de personal 3 meses</t>
  </si>
  <si>
    <t>Expectativas sobre la planta de personal 9 meses</t>
  </si>
  <si>
    <t>(balance)</t>
  </si>
  <si>
    <t>EVOLUCIÓN DE LA PLANTA DE PERSONAL DE LAS EMPRESAS</t>
  </si>
  <si>
    <t xml:space="preserve"> EN EL CORTO Y MEDIANO PLAZOS</t>
  </si>
  <si>
    <t>(A) 3 a 6 meses</t>
  </si>
  <si>
    <t>(B) 6 meses a un año</t>
  </si>
  <si>
    <t>Balance (superior+no cambia-inferior)</t>
  </si>
  <si>
    <t>Balance (Alta+Ninguna-Baja)</t>
  </si>
  <si>
    <t>*Balance: Percepción (Alta+Ninguna-Baja), Expectativas (Superior+No cambia-Inferior)</t>
  </si>
  <si>
    <t>*Balance: Aumenta+Permanece-Disminuye</t>
  </si>
  <si>
    <t>Gráfico 4</t>
  </si>
  <si>
    <t>Comparativo de la Distribución de las expectativas de inflación (según horizonte)</t>
  </si>
  <si>
    <t>Gráfico 3</t>
  </si>
  <si>
    <t>Comparativo de la Distribución de las expectativas de inflación (según periodo)</t>
  </si>
  <si>
    <t>Fuente: Banco de la República, Encuesta trimestral de expectativas</t>
  </si>
  <si>
    <t>Fuente: Banco de la República, Encuesta trimestral de expectativas. DANE.</t>
  </si>
  <si>
    <t>Fuente: Banco de la República-Encuesta trimestral de expectativas, cálculos propios.</t>
  </si>
  <si>
    <t>Fuente: Superfinanciera; Banco de la República-Encuesta trimestral de expectativas, cálculos propios.</t>
  </si>
  <si>
    <t>Año 1</t>
  </si>
  <si>
    <t>Año 2</t>
  </si>
  <si>
    <t>24 meses</t>
  </si>
  <si>
    <t xml:space="preserve">(A TRES, SEIS, NUEVE, DOCE Y VEINTICUATRO MESES) </t>
  </si>
  <si>
    <t>Diciembre del año actual</t>
  </si>
  <si>
    <t>Diciembre del próximo año</t>
  </si>
  <si>
    <t>Expectativas</t>
  </si>
  <si>
    <t>Fechas</t>
  </si>
  <si>
    <t>Mes de la encuesta</t>
  </si>
  <si>
    <t>Trimestre anterior</t>
  </si>
  <si>
    <t>año anterior</t>
  </si>
  <si>
    <t>Límite</t>
  </si>
  <si>
    <t>Meta 1</t>
  </si>
  <si>
    <t>Meta 2</t>
  </si>
  <si>
    <t>ser1</t>
  </si>
  <si>
    <t>ser2</t>
  </si>
  <si>
    <t>ser3</t>
  </si>
  <si>
    <t>ser4</t>
  </si>
  <si>
    <t>ser5</t>
  </si>
  <si>
    <t>Percepción</t>
  </si>
  <si>
    <t>Líquidez</t>
  </si>
  <si>
    <t>6-9 meses</t>
  </si>
  <si>
    <t>Planta de personal</t>
  </si>
  <si>
    <t>Tasa de Cambio Nominal</t>
  </si>
  <si>
    <t xml:space="preserve">9 meses </t>
  </si>
  <si>
    <t>Encuesta</t>
  </si>
  <si>
    <t>Observada (hasta el mes anterior)</t>
  </si>
  <si>
    <t>Año</t>
  </si>
  <si>
    <t>Gráfico 5 - A</t>
  </si>
  <si>
    <t>Gráfico 5 - B</t>
  </si>
  <si>
    <t>Gráfico 10 - A</t>
  </si>
  <si>
    <t>Gráfico 10 - B</t>
  </si>
  <si>
    <t>xxxx</t>
  </si>
  <si>
    <t>Meta</t>
  </si>
  <si>
    <t xml:space="preserve">Último cambio en los pecios de su principal producto o margen de ganancia </t>
  </si>
  <si>
    <t>Precio</t>
  </si>
  <si>
    <t xml:space="preserve">Margen de ganancias </t>
  </si>
  <si>
    <t>(B) Margen de ganancia</t>
  </si>
  <si>
    <t xml:space="preserve">(A) Precio del principal producto  </t>
  </si>
  <si>
    <t xml:space="preserve">Cadenas de almacenes </t>
  </si>
  <si>
    <t>Percepción sobre el estado y la evolución de la liquidez - Descontinuada</t>
  </si>
  <si>
    <t>Expectativas sobre el estado y la evolución de la liquidez - Descontinuada</t>
  </si>
  <si>
    <t>Cumplimiento de la meta de inflación para el año en curso -Descontinuada</t>
  </si>
  <si>
    <t xml:space="preserve">Expectativas sobre la evolución de los costos de la empresa </t>
  </si>
  <si>
    <t>Próximo año</t>
  </si>
  <si>
    <t>Próximos dos años</t>
  </si>
  <si>
    <t>(A) Próximo año</t>
  </si>
  <si>
    <t>(B) Próximo dos años</t>
  </si>
  <si>
    <t xml:space="preserve">INCREMENTO ESPERADO DE LOS PRECIOS DE LOS PRODUCTOS </t>
  </si>
  <si>
    <t xml:space="preserve">Expectativas sobre la evolución precios de los productos </t>
  </si>
  <si>
    <t>Gráfico 1 (Descontinuado)</t>
  </si>
  <si>
    <t>Gráfico 6 (Descontinuado)</t>
  </si>
  <si>
    <t>Gráfico 12 (Descontinuado)</t>
  </si>
  <si>
    <t>No se tiene en cuenta</t>
  </si>
  <si>
    <t>Moderadamente importante</t>
  </si>
  <si>
    <t>Importante</t>
  </si>
  <si>
    <t>Muy importante</t>
  </si>
  <si>
    <t>Costos financieros</t>
  </si>
  <si>
    <t>Precios materias primas</t>
  </si>
  <si>
    <t>Margen de utilidad</t>
  </si>
  <si>
    <t>Competencia</t>
  </si>
  <si>
    <t>FACTORES QUE INFLUYERON EN LA ÚLTIMA REVISIÓN DE PRECIOS</t>
  </si>
  <si>
    <t>Costos laborales</t>
  </si>
  <si>
    <t>Expectativas inflación</t>
  </si>
  <si>
    <t>Tarifas servicios públicos</t>
  </si>
  <si>
    <t>Valor arriendos</t>
  </si>
  <si>
    <t>Tasa de cambio</t>
  </si>
  <si>
    <t>Demanda de productos</t>
  </si>
  <si>
    <t>(Porcentaje)</t>
  </si>
  <si>
    <t xml:space="preserve">Industría y minería - transporte y comuniciones </t>
  </si>
  <si>
    <t xml:space="preserve">Cambio precio principal producto por sectores </t>
  </si>
  <si>
    <t>Industria y minería</t>
  </si>
  <si>
    <t xml:space="preserve">Transporte y comunicaciones </t>
  </si>
  <si>
    <t>BALANCE</t>
  </si>
  <si>
    <t xml:space="preserve">*Balance: Muy importante + importante  - no se tiene en cuenta </t>
  </si>
  <si>
    <t>MESES TRANSCURRIDOS DESDE EL ÚLTIMO CAMBIO DE PRECIO O MARGEN DE GANANCIA</t>
  </si>
  <si>
    <t>Cambios en impuestos</t>
  </si>
  <si>
    <t>Salario 2022</t>
  </si>
  <si>
    <t>Crecim 2022</t>
  </si>
  <si>
    <t>INCREMENTO  ESPERADO DE LOS COSTOS PROMEDIO PARA LOS PRÓXIMOS DOS AÑOS</t>
  </si>
  <si>
    <t>Salario 2023</t>
  </si>
  <si>
    <t>Crecim 2023</t>
  </si>
  <si>
    <t>(A) PARA 2022</t>
  </si>
  <si>
    <t>(B) PARA 2023</t>
  </si>
  <si>
    <t>INCREMENTO SALARIAL PROMEDIO ESPERADO PARA LOS AÑOS 2022 Y 2023</t>
  </si>
  <si>
    <t>Inflación 2021</t>
  </si>
  <si>
    <t>Encuesta Abr-22</t>
  </si>
  <si>
    <t>&lt;4</t>
  </si>
  <si>
    <t>4-5</t>
  </si>
  <si>
    <t>5-6</t>
  </si>
  <si>
    <t>6-7</t>
  </si>
  <si>
    <t>7-8</t>
  </si>
  <si>
    <t>8-9</t>
  </si>
  <si>
    <t>&gt;9</t>
  </si>
  <si>
    <t xml:space="preserve">MESES TRANSCURRIDOS DESDE EL ÚLTIMO CAMBIO DE PRECIO </t>
  </si>
  <si>
    <t>O MARGEN DE GANANCIA</t>
  </si>
  <si>
    <t xml:space="preserve">Promedio de evoluvión de la DTF -descontinuada </t>
  </si>
  <si>
    <t xml:space="preserve">Promedio de evoluvión de la IBR a un mes </t>
  </si>
  <si>
    <t xml:space="preserve">TASA DE INTERÉS (IBR A UN MES) OBSERVADA Y ESPERADA </t>
  </si>
  <si>
    <t xml:space="preserve">precios </t>
  </si>
  <si>
    <t>Margen de intermediacion</t>
  </si>
  <si>
    <t>Menos de tres meses</t>
  </si>
  <si>
    <t>De tres a seis meses atrás</t>
  </si>
  <si>
    <t>De seis a doce meses atrás</t>
  </si>
  <si>
    <t>Entre un año y dos años atrás</t>
  </si>
  <si>
    <t>Más de dos años atrás</t>
  </si>
  <si>
    <t>&lt;3 meses</t>
  </si>
  <si>
    <t xml:space="preserve">3-6 meses </t>
  </si>
  <si>
    <t>6-12 meses</t>
  </si>
  <si>
    <t xml:space="preserve">12-24 meses </t>
  </si>
  <si>
    <t xml:space="preserve">&gt; 24 meses </t>
  </si>
  <si>
    <t>Industría y minería</t>
  </si>
  <si>
    <t>transporte y comuniciones 2</t>
  </si>
  <si>
    <t>60 meses</t>
  </si>
  <si>
    <t>TIB</t>
  </si>
  <si>
    <t>ser6</t>
  </si>
  <si>
    <t>Encuesta Jul-22</t>
  </si>
  <si>
    <t xml:space="preserve">(A TRES, SEIS, NUEVE, DOCE, VEINTICUATRO Y SESENTA MESES) </t>
  </si>
  <si>
    <t/>
  </si>
  <si>
    <t>Encuesta, jul-22</t>
  </si>
  <si>
    <t>Encuesta, abr-22</t>
  </si>
  <si>
    <t>Encuesta, jul-21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</si>
</sst>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0.000%"/>
    <numFmt numFmtId="168" formatCode="#,##0.0"/>
    <numFmt numFmtId="169" formatCode="_(* #,##0.0_);_(* \(#,##0.0\);_(* &quot;-&quot;??_);_(@_)"/>
    <numFmt numFmtId="170" formatCode="_ * #,##0.00_ ;_ * \-#,##0.00_ ;_ * &quot;-&quot;??_ ;_ @_ "/>
    <numFmt numFmtId="171" formatCode="_(* #,##0.0_);_(* \(#,##0.0\);_(* &quot;-&quot;?_);_(@_)"/>
    <numFmt numFmtId="172" formatCode="_-* #,##0.000_-;\-* #,##0.000_-;_-* &quot;-&quot;??_-;_-@_-"/>
  </numFmts>
  <fonts count="5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sz val="11"/>
      <color indexed="16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0"/>
      <color indexed="12"/>
      <name val="Arial"/>
      <family val="2"/>
    </font>
    <font>
      <sz val="11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color indexed="53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sz val="12"/>
      <color indexed="10"/>
      <name val="Helv"/>
    </font>
    <font>
      <b/>
      <sz val="9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sz val="16"/>
      <name val="Times New Roman"/>
      <family val="1"/>
    </font>
    <font>
      <sz val="16"/>
      <color indexed="12"/>
      <name val="Times New Roman"/>
      <family val="1"/>
    </font>
    <font>
      <b/>
      <sz val="8"/>
      <name val="Arial"/>
      <family val="2"/>
    </font>
    <font>
      <sz val="12"/>
      <color rgb="FFFF0000"/>
      <name val="Times New Roman"/>
      <family val="1"/>
    </font>
    <font>
      <sz val="9"/>
      <name val="Calibri"/>
      <family val="2"/>
      <scheme val="minor"/>
    </font>
    <font>
      <u/>
      <sz val="10"/>
      <color indexed="12"/>
      <name val="Arial"/>
      <family val="2"/>
    </font>
    <font>
      <sz val="14"/>
      <color indexed="16"/>
      <name val="Times New Roman"/>
      <family val="1"/>
    </font>
    <font>
      <b/>
      <sz val="14"/>
      <name val="Times New Roman"/>
      <family val="1"/>
    </font>
    <font>
      <sz val="12"/>
      <color theme="3"/>
      <name val="Times New Roman"/>
      <family val="1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indexed="16"/>
      <name val="Times New Roman"/>
      <family val="1"/>
    </font>
    <font>
      <b/>
      <sz val="10"/>
      <name val="Times New Roman"/>
      <family val="1"/>
    </font>
    <font>
      <sz val="12"/>
      <color theme="4"/>
      <name val="Times New Roman"/>
      <family val="1"/>
    </font>
    <font>
      <b/>
      <sz val="12"/>
      <color indexed="21"/>
      <name val="Arial"/>
      <family val="2"/>
    </font>
    <font>
      <b/>
      <sz val="12"/>
      <color theme="4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6"/>
      <color rgb="FFFF0000"/>
      <name val="Times New Roman"/>
      <family val="1"/>
    </font>
    <font>
      <b/>
      <sz val="11"/>
      <color rgb="FFFF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Times New Roman"/>
      <family val="1"/>
    </font>
    <font>
      <b/>
      <i/>
      <sz val="16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164" fontId="2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/>
    <xf numFmtId="9" fontId="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</cellStyleXfs>
  <cellXfs count="51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17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66" fontId="4" fillId="0" borderId="0" xfId="0" applyNumberFormat="1" applyFont="1"/>
    <xf numFmtId="2" fontId="4" fillId="0" borderId="0" xfId="0" applyNumberFormat="1" applyFont="1"/>
    <xf numFmtId="0" fontId="6" fillId="0" borderId="0" xfId="0" applyFont="1" applyBorder="1"/>
    <xf numFmtId="0" fontId="11" fillId="0" borderId="0" xfId="0" applyFont="1"/>
    <xf numFmtId="17" fontId="11" fillId="0" borderId="0" xfId="0" applyNumberFormat="1" applyFont="1"/>
    <xf numFmtId="2" fontId="11" fillId="0" borderId="0" xfId="0" applyNumberFormat="1" applyFont="1" applyAlignment="1">
      <alignment horizontal="center"/>
    </xf>
    <xf numFmtId="0" fontId="13" fillId="0" borderId="0" xfId="0" applyFont="1" applyFill="1"/>
    <xf numFmtId="0" fontId="10" fillId="0" borderId="0" xfId="0" applyFont="1" applyFill="1"/>
    <xf numFmtId="0" fontId="10" fillId="0" borderId="0" xfId="0" applyFont="1"/>
    <xf numFmtId="0" fontId="13" fillId="0" borderId="0" xfId="0" applyFont="1"/>
    <xf numFmtId="2" fontId="10" fillId="0" borderId="0" xfId="0" applyNumberFormat="1" applyFont="1"/>
    <xf numFmtId="1" fontId="10" fillId="0" borderId="0" xfId="0" applyNumberFormat="1" applyFont="1" applyFill="1"/>
    <xf numFmtId="17" fontId="10" fillId="0" borderId="0" xfId="0" applyNumberFormat="1" applyFont="1" applyFill="1"/>
    <xf numFmtId="2" fontId="14" fillId="0" borderId="0" xfId="0" applyNumberFormat="1" applyFont="1" applyFill="1"/>
    <xf numFmtId="2" fontId="13" fillId="0" borderId="0" xfId="0" applyNumberFormat="1" applyFont="1" applyFill="1"/>
    <xf numFmtId="2" fontId="10" fillId="0" borderId="0" xfId="0" applyNumberFormat="1" applyFont="1" applyFill="1"/>
    <xf numFmtId="166" fontId="10" fillId="0" borderId="0" xfId="0" applyNumberFormat="1" applyFont="1" applyFill="1"/>
    <xf numFmtId="0" fontId="14" fillId="0" borderId="0" xfId="0" applyFont="1" applyFill="1"/>
    <xf numFmtId="166" fontId="13" fillId="0" borderId="0" xfId="0" applyNumberFormat="1" applyFont="1" applyFill="1"/>
    <xf numFmtId="166" fontId="10" fillId="0" borderId="0" xfId="0" applyNumberFormat="1" applyFont="1"/>
    <xf numFmtId="0" fontId="15" fillId="0" borderId="0" xfId="0" applyFont="1" applyFill="1"/>
    <xf numFmtId="166" fontId="15" fillId="0" borderId="0" xfId="0" applyNumberFormat="1" applyFont="1"/>
    <xf numFmtId="0" fontId="3" fillId="0" borderId="0" xfId="0" applyFont="1" applyFill="1"/>
    <xf numFmtId="0" fontId="4" fillId="0" borderId="0" xfId="0" applyFont="1" applyFill="1"/>
    <xf numFmtId="166" fontId="1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6" fontId="10" fillId="0" borderId="0" xfId="0" applyNumberFormat="1" applyFont="1" applyFill="1" applyBorder="1"/>
    <xf numFmtId="1" fontId="14" fillId="0" borderId="0" xfId="0" applyNumberFormat="1" applyFont="1" applyFill="1"/>
    <xf numFmtId="166" fontId="4" fillId="0" borderId="0" xfId="3" applyNumberFormat="1" applyFont="1" applyBorder="1"/>
    <xf numFmtId="166" fontId="4" fillId="0" borderId="0" xfId="0" applyNumberFormat="1" applyFont="1" applyBorder="1"/>
    <xf numFmtId="166" fontId="4" fillId="0" borderId="0" xfId="0" applyNumberFormat="1" applyFont="1" applyFill="1" applyBorder="1"/>
    <xf numFmtId="1" fontId="10" fillId="0" borderId="0" xfId="0" applyNumberFormat="1" applyFont="1" applyFill="1" applyAlignment="1">
      <alignment horizontal="right"/>
    </xf>
    <xf numFmtId="2" fontId="18" fillId="0" borderId="0" xfId="0" applyNumberFormat="1" applyFont="1"/>
    <xf numFmtId="166" fontId="10" fillId="0" borderId="0" xfId="0" applyNumberFormat="1" applyFont="1" applyFill="1" applyAlignment="1">
      <alignment horizontal="right"/>
    </xf>
    <xf numFmtId="166" fontId="13" fillId="0" borderId="0" xfId="0" applyNumberFormat="1" applyFont="1" applyFill="1" applyAlignment="1">
      <alignment horizontal="center"/>
    </xf>
    <xf numFmtId="0" fontId="5" fillId="0" borderId="0" xfId="0" applyFont="1"/>
    <xf numFmtId="0" fontId="4" fillId="0" borderId="8" xfId="0" applyFont="1" applyBorder="1"/>
    <xf numFmtId="0" fontId="4" fillId="0" borderId="10" xfId="0" applyFont="1" applyBorder="1"/>
    <xf numFmtId="10" fontId="4" fillId="0" borderId="0" xfId="3" applyNumberFormat="1" applyFont="1" applyBorder="1"/>
    <xf numFmtId="167" fontId="4" fillId="0" borderId="0" xfId="3" applyNumberFormat="1" applyFont="1" applyBorder="1"/>
    <xf numFmtId="10" fontId="4" fillId="0" borderId="0" xfId="0" applyNumberFormat="1" applyFont="1" applyBorder="1"/>
    <xf numFmtId="168" fontId="10" fillId="0" borderId="0" xfId="0" applyNumberFormat="1" applyFont="1" applyFill="1"/>
    <xf numFmtId="17" fontId="10" fillId="0" borderId="0" xfId="0" applyNumberFormat="1" applyFont="1" applyFill="1" applyAlignment="1">
      <alignment horizontal="left"/>
    </xf>
    <xf numFmtId="0" fontId="20" fillId="0" borderId="0" xfId="0" applyFont="1" applyFill="1"/>
    <xf numFmtId="0" fontId="8" fillId="0" borderId="0" xfId="0" applyFont="1" applyBorder="1" applyAlignment="1"/>
    <xf numFmtId="0" fontId="21" fillId="0" borderId="0" xfId="0" applyFont="1" applyFill="1"/>
    <xf numFmtId="0" fontId="6" fillId="0" borderId="0" xfId="0" applyFont="1" applyFill="1" applyBorder="1"/>
    <xf numFmtId="0" fontId="21" fillId="0" borderId="0" xfId="0" applyFont="1"/>
    <xf numFmtId="165" fontId="4" fillId="0" borderId="0" xfId="0" applyNumberFormat="1" applyFont="1" applyFill="1"/>
    <xf numFmtId="10" fontId="4" fillId="0" borderId="0" xfId="3" applyNumberFormat="1" applyFont="1" applyFill="1"/>
    <xf numFmtId="17" fontId="4" fillId="0" borderId="0" xfId="0" applyNumberFormat="1" applyFont="1" applyFill="1"/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23" fillId="0" borderId="0" xfId="0" applyFont="1" applyFill="1"/>
    <xf numFmtId="0" fontId="1" fillId="0" borderId="0" xfId="0" applyFont="1" applyFill="1" applyBorder="1"/>
    <xf numFmtId="166" fontId="4" fillId="0" borderId="0" xfId="0" applyNumberFormat="1" applyFont="1" applyBorder="1" applyAlignment="1"/>
    <xf numFmtId="166" fontId="4" fillId="0" borderId="0" xfId="0" applyNumberFormat="1" applyFont="1" applyFill="1" applyBorder="1" applyAlignment="1"/>
    <xf numFmtId="0" fontId="24" fillId="0" borderId="0" xfId="0" applyFont="1" applyFill="1"/>
    <xf numFmtId="0" fontId="10" fillId="0" borderId="0" xfId="0" applyFont="1" applyFill="1" applyBorder="1"/>
    <xf numFmtId="166" fontId="23" fillId="0" borderId="0" xfId="0" applyNumberFormat="1" applyFont="1" applyFill="1"/>
    <xf numFmtId="165" fontId="1" fillId="0" borderId="0" xfId="3" applyNumberFormat="1" applyFont="1" applyBorder="1" applyAlignment="1">
      <alignment horizontal="center"/>
    </xf>
    <xf numFmtId="0" fontId="1" fillId="0" borderId="0" xfId="0" applyFont="1"/>
    <xf numFmtId="165" fontId="4" fillId="2" borderId="1" xfId="3" applyNumberFormat="1" applyFont="1" applyFill="1" applyBorder="1"/>
    <xf numFmtId="166" fontId="4" fillId="2" borderId="1" xfId="3" applyNumberFormat="1" applyFont="1" applyFill="1" applyBorder="1"/>
    <xf numFmtId="17" fontId="10" fillId="0" borderId="18" xfId="0" applyNumberFormat="1" applyFont="1" applyFill="1" applyBorder="1"/>
    <xf numFmtId="0" fontId="14" fillId="0" borderId="0" xfId="0" applyFont="1" applyFill="1" applyBorder="1"/>
    <xf numFmtId="0" fontId="21" fillId="0" borderId="0" xfId="0" applyFont="1" applyFill="1" applyBorder="1"/>
    <xf numFmtId="166" fontId="10" fillId="0" borderId="19" xfId="0" applyNumberFormat="1" applyFont="1" applyFill="1" applyBorder="1"/>
    <xf numFmtId="166" fontId="1" fillId="0" borderId="0" xfId="3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2" fontId="21" fillId="0" borderId="0" xfId="0" applyNumberFormat="1" applyFont="1"/>
    <xf numFmtId="167" fontId="0" fillId="0" borderId="0" xfId="3" applyNumberFormat="1" applyFont="1" applyBorder="1"/>
    <xf numFmtId="10" fontId="0" fillId="0" borderId="0" xfId="3" applyNumberFormat="1" applyFont="1" applyBorder="1"/>
    <xf numFmtId="166" fontId="6" fillId="0" borderId="0" xfId="0" applyNumberFormat="1" applyFont="1" applyBorder="1"/>
    <xf numFmtId="0" fontId="12" fillId="0" borderId="0" xfId="0" applyFont="1" applyFill="1" applyBorder="1"/>
    <xf numFmtId="166" fontId="6" fillId="0" borderId="0" xfId="0" applyNumberFormat="1" applyFont="1" applyFill="1" applyBorder="1"/>
    <xf numFmtId="0" fontId="26" fillId="0" borderId="0" xfId="0" applyFont="1" applyFill="1"/>
    <xf numFmtId="166" fontId="1" fillId="0" borderId="0" xfId="0" applyNumberFormat="1" applyFont="1"/>
    <xf numFmtId="166" fontId="1" fillId="0" borderId="0" xfId="0" applyNumberFormat="1" applyFont="1" applyFill="1" applyBorder="1"/>
    <xf numFmtId="2" fontId="1" fillId="0" borderId="0" xfId="0" applyNumberFormat="1" applyFont="1" applyFill="1" applyBorder="1"/>
    <xf numFmtId="2" fontId="1" fillId="4" borderId="0" xfId="0" applyNumberFormat="1" applyFont="1" applyFill="1" applyBorder="1"/>
    <xf numFmtId="0" fontId="1" fillId="0" borderId="0" xfId="2" applyBorder="1"/>
    <xf numFmtId="0" fontId="1" fillId="0" borderId="0" xfId="2" applyFont="1" applyBorder="1"/>
    <xf numFmtId="17" fontId="1" fillId="0" borderId="0" xfId="2" applyNumberFormat="1" applyFont="1" applyFill="1" applyBorder="1" applyAlignment="1">
      <alignment horizontal="center"/>
    </xf>
    <xf numFmtId="10" fontId="1" fillId="0" borderId="0" xfId="2" applyNumberFormat="1" applyBorder="1"/>
    <xf numFmtId="9" fontId="1" fillId="0" borderId="0" xfId="2" applyNumberFormat="1" applyBorder="1"/>
    <xf numFmtId="0" fontId="26" fillId="0" borderId="0" xfId="0" applyFont="1"/>
    <xf numFmtId="0" fontId="7" fillId="0" borderId="0" xfId="2" applyFont="1" applyBorder="1" applyAlignment="1"/>
    <xf numFmtId="0" fontId="7" fillId="0" borderId="0" xfId="2" applyFont="1" applyBorder="1" applyAlignment="1">
      <alignment horizontal="center"/>
    </xf>
    <xf numFmtId="2" fontId="26" fillId="0" borderId="0" xfId="0" applyNumberFormat="1" applyFont="1"/>
    <xf numFmtId="0" fontId="1" fillId="0" borderId="0" xfId="0" applyFont="1" applyBorder="1"/>
    <xf numFmtId="0" fontId="8" fillId="0" borderId="0" xfId="2" applyFont="1" applyBorder="1" applyAlignment="1"/>
    <xf numFmtId="164" fontId="10" fillId="0" borderId="0" xfId="1" applyFont="1" applyFill="1"/>
    <xf numFmtId="2" fontId="26" fillId="0" borderId="0" xfId="0" applyNumberFormat="1" applyFont="1" applyFill="1"/>
    <xf numFmtId="164" fontId="10" fillId="0" borderId="0" xfId="1" applyFont="1"/>
    <xf numFmtId="164" fontId="26" fillId="0" borderId="0" xfId="1" applyFont="1"/>
    <xf numFmtId="164" fontId="1" fillId="0" borderId="0" xfId="1" applyFont="1" applyBorder="1"/>
    <xf numFmtId="164" fontId="10" fillId="0" borderId="0" xfId="0" applyNumberFormat="1" applyFont="1" applyFill="1"/>
    <xf numFmtId="164" fontId="10" fillId="0" borderId="0" xfId="0" applyNumberFormat="1" applyFont="1"/>
    <xf numFmtId="164" fontId="4" fillId="0" borderId="0" xfId="0" applyNumberFormat="1" applyFont="1"/>
    <xf numFmtId="0" fontId="9" fillId="0" borderId="0" xfId="2" applyFont="1" applyBorder="1" applyAlignment="1"/>
    <xf numFmtId="10" fontId="0" fillId="0" borderId="0" xfId="0" applyNumberFormat="1"/>
    <xf numFmtId="164" fontId="26" fillId="0" borderId="0" xfId="0" applyNumberFormat="1" applyFont="1"/>
    <xf numFmtId="164" fontId="26" fillId="0" borderId="0" xfId="0" applyNumberFormat="1" applyFont="1" applyFill="1"/>
    <xf numFmtId="164" fontId="1" fillId="0" borderId="0" xfId="1" applyFont="1" applyFill="1" applyBorder="1"/>
    <xf numFmtId="164" fontId="4" fillId="0" borderId="0" xfId="0" applyNumberFormat="1" applyFont="1" applyBorder="1"/>
    <xf numFmtId="164" fontId="10" fillId="0" borderId="0" xfId="1" applyFont="1" applyFill="1" applyAlignment="1">
      <alignment horizontal="right" vertical="center"/>
    </xf>
    <xf numFmtId="164" fontId="14" fillId="0" borderId="0" xfId="1" applyFont="1" applyFill="1"/>
    <xf numFmtId="164" fontId="1" fillId="0" borderId="0" xfId="2" applyNumberFormat="1" applyBorder="1"/>
    <xf numFmtId="166" fontId="5" fillId="0" borderId="0" xfId="0" applyNumberFormat="1" applyFont="1" applyBorder="1"/>
    <xf numFmtId="166" fontId="1" fillId="0" borderId="0" xfId="0" applyNumberFormat="1" applyFont="1" applyBorder="1"/>
    <xf numFmtId="0" fontId="6" fillId="3" borderId="0" xfId="0" applyFont="1" applyFill="1" applyBorder="1"/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horizontal="centerContinuous"/>
    </xf>
    <xf numFmtId="17" fontId="0" fillId="0" borderId="0" xfId="0" applyNumberFormat="1"/>
    <xf numFmtId="0" fontId="2" fillId="0" borderId="0" xfId="0" applyFont="1"/>
    <xf numFmtId="0" fontId="16" fillId="0" borderId="1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left"/>
    </xf>
    <xf numFmtId="2" fontId="13" fillId="0" borderId="0" xfId="0" applyNumberFormat="1" applyFont="1" applyFill="1" applyBorder="1"/>
    <xf numFmtId="0" fontId="27" fillId="3" borderId="0" xfId="0" applyFont="1" applyFill="1" applyBorder="1"/>
    <xf numFmtId="0" fontId="7" fillId="3" borderId="0" xfId="0" applyFont="1" applyFill="1" applyBorder="1" applyAlignment="1"/>
    <xf numFmtId="0" fontId="12" fillId="3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164" fontId="0" fillId="0" borderId="0" xfId="1" applyFont="1" applyFill="1"/>
    <xf numFmtId="0" fontId="1" fillId="0" borderId="0" xfId="2"/>
    <xf numFmtId="0" fontId="1" fillId="7" borderId="0" xfId="2" applyNumberFormat="1" applyFont="1" applyFill="1" applyBorder="1" applyAlignment="1">
      <alignment horizontal="center" wrapText="1"/>
    </xf>
    <xf numFmtId="0" fontId="1" fillId="0" borderId="0" xfId="2" applyAlignment="1">
      <alignment wrapText="1"/>
    </xf>
    <xf numFmtId="9" fontId="0" fillId="0" borderId="0" xfId="3" applyFont="1"/>
    <xf numFmtId="17" fontId="1" fillId="0" borderId="0" xfId="2" applyNumberFormat="1"/>
    <xf numFmtId="0" fontId="1" fillId="3" borderId="0" xfId="2" applyFill="1"/>
    <xf numFmtId="0" fontId="1" fillId="3" borderId="0" xfId="2" applyFill="1" applyAlignment="1">
      <alignment wrapText="1"/>
    </xf>
    <xf numFmtId="166" fontId="1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0" fontId="2" fillId="7" borderId="0" xfId="0" applyFont="1" applyFill="1"/>
    <xf numFmtId="2" fontId="31" fillId="0" borderId="0" xfId="0" applyNumberFormat="1" applyFont="1" applyFill="1"/>
    <xf numFmtId="169" fontId="10" fillId="0" borderId="0" xfId="1" applyNumberFormat="1" applyFont="1" applyFill="1" applyAlignment="1">
      <alignment horizontal="right" vertical="center"/>
    </xf>
    <xf numFmtId="0" fontId="4" fillId="8" borderId="0" xfId="0" applyFont="1" applyFill="1" applyBorder="1"/>
    <xf numFmtId="17" fontId="2" fillId="0" borderId="0" xfId="0" applyNumberFormat="1" applyFont="1" applyFill="1" applyBorder="1"/>
    <xf numFmtId="17" fontId="1" fillId="0" borderId="0" xfId="0" applyNumberFormat="1" applyFont="1"/>
    <xf numFmtId="9" fontId="1" fillId="0" borderId="0" xfId="3"/>
    <xf numFmtId="0" fontId="34" fillId="11" borderId="0" xfId="0" applyFont="1" applyFill="1"/>
    <xf numFmtId="17" fontId="34" fillId="11" borderId="0" xfId="0" applyNumberFormat="1" applyFont="1" applyFill="1"/>
    <xf numFmtId="17" fontId="33" fillId="7" borderId="0" xfId="0" applyNumberFormat="1" applyFont="1" applyFill="1"/>
    <xf numFmtId="17" fontId="4" fillId="2" borderId="21" xfId="0" applyNumberFormat="1" applyFont="1" applyFill="1" applyBorder="1" applyAlignment="1">
      <alignment horizontal="center"/>
    </xf>
    <xf numFmtId="0" fontId="10" fillId="0" borderId="8" xfId="0" applyFont="1" applyFill="1" applyBorder="1"/>
    <xf numFmtId="0" fontId="10" fillId="0" borderId="0" xfId="0" applyFont="1" applyBorder="1"/>
    <xf numFmtId="2" fontId="31" fillId="8" borderId="0" xfId="0" applyNumberFormat="1" applyFont="1" applyFill="1" applyBorder="1"/>
    <xf numFmtId="0" fontId="13" fillId="0" borderId="0" xfId="0" applyFont="1" applyFill="1" applyBorder="1"/>
    <xf numFmtId="2" fontId="31" fillId="0" borderId="0" xfId="0" applyNumberFormat="1" applyFont="1" applyFill="1" applyBorder="1"/>
    <xf numFmtId="2" fontId="31" fillId="0" borderId="8" xfId="0" applyNumberFormat="1" applyFont="1" applyFill="1" applyBorder="1"/>
    <xf numFmtId="2" fontId="31" fillId="8" borderId="8" xfId="0" applyNumberFormat="1" applyFont="1" applyFill="1" applyBorder="1"/>
    <xf numFmtId="17" fontId="4" fillId="2" borderId="27" xfId="0" applyNumberFormat="1" applyFont="1" applyFill="1" applyBorder="1" applyAlignment="1">
      <alignment horizontal="center"/>
    </xf>
    <xf numFmtId="0" fontId="10" fillId="0" borderId="10" xfId="0" applyFont="1" applyFill="1" applyBorder="1"/>
    <xf numFmtId="2" fontId="10" fillId="0" borderId="10" xfId="0" applyNumberFormat="1" applyFont="1" applyFill="1" applyBorder="1"/>
    <xf numFmtId="0" fontId="10" fillId="0" borderId="11" xfId="0" applyFont="1" applyFill="1" applyBorder="1"/>
    <xf numFmtId="17" fontId="16" fillId="0" borderId="12" xfId="0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2" fontId="16" fillId="0" borderId="13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0" fillId="9" borderId="0" xfId="0" applyFont="1" applyFill="1" applyBorder="1"/>
    <xf numFmtId="17" fontId="16" fillId="10" borderId="26" xfId="0" applyNumberFormat="1" applyFont="1" applyFill="1" applyBorder="1"/>
    <xf numFmtId="0" fontId="10" fillId="0" borderId="8" xfId="0" applyFont="1" applyBorder="1"/>
    <xf numFmtId="2" fontId="31" fillId="7" borderId="0" xfId="0" applyNumberFormat="1" applyFont="1" applyFill="1" applyBorder="1"/>
    <xf numFmtId="2" fontId="31" fillId="7" borderId="8" xfId="0" applyNumberFormat="1" applyFont="1" applyFill="1" applyBorder="1"/>
    <xf numFmtId="2" fontId="10" fillId="12" borderId="0" xfId="0" applyNumberFormat="1" applyFont="1" applyFill="1" applyBorder="1"/>
    <xf numFmtId="17" fontId="10" fillId="0" borderId="8" xfId="0" applyNumberFormat="1" applyFont="1" applyFill="1" applyBorder="1"/>
    <xf numFmtId="0" fontId="0" fillId="0" borderId="0" xfId="0" applyAlignment="1">
      <alignment horizontal="right"/>
    </xf>
    <xf numFmtId="0" fontId="1" fillId="7" borderId="0" xfId="2" applyFill="1"/>
    <xf numFmtId="0" fontId="2" fillId="0" borderId="0" xfId="2" applyFont="1"/>
    <xf numFmtId="0" fontId="7" fillId="3" borderId="0" xfId="2" applyFont="1" applyFill="1" applyBorder="1" applyAlignment="1">
      <alignment horizontal="centerContinuous"/>
    </xf>
    <xf numFmtId="0" fontId="8" fillId="3" borderId="0" xfId="2" applyFont="1" applyFill="1" applyBorder="1" applyAlignment="1"/>
    <xf numFmtId="0" fontId="1" fillId="3" borderId="0" xfId="2" applyFill="1" applyBorder="1"/>
    <xf numFmtId="0" fontId="10" fillId="0" borderId="4" xfId="0" applyFont="1" applyFill="1" applyBorder="1"/>
    <xf numFmtId="166" fontId="10" fillId="0" borderId="8" xfId="0" applyNumberFormat="1" applyFont="1" applyFill="1" applyBorder="1"/>
    <xf numFmtId="17" fontId="4" fillId="2" borderId="28" xfId="0" applyNumberFormat="1" applyFont="1" applyFill="1" applyBorder="1" applyAlignment="1">
      <alignment horizontal="center"/>
    </xf>
    <xf numFmtId="166" fontId="4" fillId="2" borderId="22" xfId="3" applyNumberFormat="1" applyFont="1" applyFill="1" applyBorder="1"/>
    <xf numFmtId="165" fontId="4" fillId="2" borderId="31" xfId="3" applyNumberFormat="1" applyFont="1" applyFill="1" applyBorder="1"/>
    <xf numFmtId="166" fontId="4" fillId="2" borderId="31" xfId="3" applyNumberFormat="1" applyFont="1" applyFill="1" applyBorder="1"/>
    <xf numFmtId="166" fontId="4" fillId="2" borderId="32" xfId="3" applyNumberFormat="1" applyFont="1" applyFill="1" applyBorder="1"/>
    <xf numFmtId="0" fontId="10" fillId="9" borderId="10" xfId="0" applyFont="1" applyFill="1" applyBorder="1"/>
    <xf numFmtId="166" fontId="10" fillId="0" borderId="10" xfId="0" applyNumberFormat="1" applyFont="1" applyFill="1" applyBorder="1"/>
    <xf numFmtId="2" fontId="10" fillId="0" borderId="5" xfId="0" applyNumberFormat="1" applyFont="1" applyFill="1" applyBorder="1"/>
    <xf numFmtId="166" fontId="10" fillId="0" borderId="11" xfId="0" applyNumberFormat="1" applyFont="1" applyFill="1" applyBorder="1"/>
    <xf numFmtId="165" fontId="1" fillId="0" borderId="0" xfId="0" applyNumberFormat="1" applyFont="1" applyBorder="1"/>
    <xf numFmtId="0" fontId="11" fillId="0" borderId="0" xfId="0" applyFont="1" applyBorder="1"/>
    <xf numFmtId="165" fontId="4" fillId="0" borderId="0" xfId="3" applyNumberFormat="1" applyFont="1" applyFill="1" applyBorder="1"/>
    <xf numFmtId="165" fontId="4" fillId="0" borderId="0" xfId="3" applyNumberFormat="1" applyFont="1" applyBorder="1"/>
    <xf numFmtId="165" fontId="4" fillId="0" borderId="0" xfId="0" applyNumberFormat="1" applyFont="1" applyBorder="1"/>
    <xf numFmtId="10" fontId="4" fillId="0" borderId="0" xfId="3" applyNumberFormat="1" applyFont="1" applyFill="1" applyBorder="1"/>
    <xf numFmtId="10" fontId="4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10" fillId="13" borderId="3" xfId="0" applyFont="1" applyFill="1" applyBorder="1"/>
    <xf numFmtId="0" fontId="16" fillId="13" borderId="4" xfId="0" applyFont="1" applyFill="1" applyBorder="1"/>
    <xf numFmtId="0" fontId="10" fillId="13" borderId="4" xfId="0" applyFont="1" applyFill="1" applyBorder="1"/>
    <xf numFmtId="0" fontId="10" fillId="13" borderId="5" xfId="0" applyFont="1" applyFill="1" applyBorder="1"/>
    <xf numFmtId="17" fontId="10" fillId="13" borderId="7" xfId="0" applyNumberFormat="1" applyFont="1" applyFill="1" applyBorder="1"/>
    <xf numFmtId="0" fontId="10" fillId="13" borderId="0" xfId="0" applyFont="1" applyFill="1" applyBorder="1"/>
    <xf numFmtId="166" fontId="10" fillId="13" borderId="8" xfId="0" applyNumberFormat="1" applyFont="1" applyFill="1" applyBorder="1"/>
    <xf numFmtId="17" fontId="10" fillId="13" borderId="0" xfId="0" applyNumberFormat="1" applyFont="1" applyFill="1" applyBorder="1"/>
    <xf numFmtId="2" fontId="10" fillId="13" borderId="0" xfId="0" applyNumberFormat="1" applyFont="1" applyFill="1" applyBorder="1"/>
    <xf numFmtId="2" fontId="10" fillId="13" borderId="8" xfId="0" applyNumberFormat="1" applyFont="1" applyFill="1" applyBorder="1"/>
    <xf numFmtId="166" fontId="10" fillId="13" borderId="0" xfId="0" applyNumberFormat="1" applyFont="1" applyFill="1" applyBorder="1"/>
    <xf numFmtId="0" fontId="10" fillId="13" borderId="8" xfId="0" applyFont="1" applyFill="1" applyBorder="1"/>
    <xf numFmtId="0" fontId="10" fillId="13" borderId="10" xfId="0" applyFont="1" applyFill="1" applyBorder="1"/>
    <xf numFmtId="17" fontId="10" fillId="13" borderId="10" xfId="0" applyNumberFormat="1" applyFont="1" applyFill="1" applyBorder="1"/>
    <xf numFmtId="14" fontId="10" fillId="13" borderId="7" xfId="0" applyNumberFormat="1" applyFont="1" applyFill="1" applyBorder="1"/>
    <xf numFmtId="166" fontId="10" fillId="13" borderId="10" xfId="0" applyNumberFormat="1" applyFont="1" applyFill="1" applyBorder="1"/>
    <xf numFmtId="0" fontId="16" fillId="13" borderId="5" xfId="0" applyFont="1" applyFill="1" applyBorder="1" applyAlignment="1">
      <alignment horizontal="center"/>
    </xf>
    <xf numFmtId="0" fontId="16" fillId="13" borderId="35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36" fillId="13" borderId="34" xfId="0" applyFont="1" applyFill="1" applyBorder="1" applyAlignment="1">
      <alignment horizontal="center" vertical="center" wrapText="1"/>
    </xf>
    <xf numFmtId="0" fontId="10" fillId="13" borderId="35" xfId="0" applyFont="1" applyFill="1" applyBorder="1"/>
    <xf numFmtId="0" fontId="10" fillId="13" borderId="33" xfId="0" applyFont="1" applyFill="1" applyBorder="1"/>
    <xf numFmtId="169" fontId="10" fillId="13" borderId="0" xfId="1" applyNumberFormat="1" applyFont="1" applyFill="1" applyBorder="1"/>
    <xf numFmtId="166" fontId="16" fillId="13" borderId="33" xfId="0" applyNumberFormat="1" applyFont="1" applyFill="1" applyBorder="1" applyAlignment="1">
      <alignment horizontal="center" vertical="center"/>
    </xf>
    <xf numFmtId="0" fontId="16" fillId="13" borderId="34" xfId="0" applyFont="1" applyFill="1" applyBorder="1" applyAlignment="1">
      <alignment horizontal="center" vertical="center"/>
    </xf>
    <xf numFmtId="0" fontId="16" fillId="13" borderId="36" xfId="0" applyFont="1" applyFill="1" applyBorder="1" applyAlignment="1">
      <alignment horizontal="center" vertical="center"/>
    </xf>
    <xf numFmtId="0" fontId="2" fillId="13" borderId="33" xfId="0" applyFont="1" applyFill="1" applyBorder="1" applyAlignment="1">
      <alignment horizontal="center" vertical="center"/>
    </xf>
    <xf numFmtId="166" fontId="16" fillId="13" borderId="37" xfId="0" applyNumberFormat="1" applyFont="1" applyFill="1" applyBorder="1" applyAlignment="1">
      <alignment horizontal="center" vertical="center"/>
    </xf>
    <xf numFmtId="0" fontId="16" fillId="13" borderId="38" xfId="0" applyFont="1" applyFill="1" applyBorder="1" applyAlignment="1">
      <alignment horizontal="center" vertical="center"/>
    </xf>
    <xf numFmtId="0" fontId="36" fillId="13" borderId="34" xfId="0" applyFont="1" applyFill="1" applyBorder="1" applyAlignment="1">
      <alignment horizontal="center" wrapText="1"/>
    </xf>
    <xf numFmtId="17" fontId="16" fillId="0" borderId="3" xfId="0" applyNumberFormat="1" applyFont="1" applyFill="1" applyBorder="1" applyAlignment="1">
      <alignment horizontal="center"/>
    </xf>
    <xf numFmtId="17" fontId="4" fillId="2" borderId="23" xfId="0" applyNumberFormat="1" applyFont="1" applyFill="1" applyBorder="1" applyAlignment="1">
      <alignment horizontal="center"/>
    </xf>
    <xf numFmtId="17" fontId="4" fillId="2" borderId="24" xfId="0" applyNumberFormat="1" applyFont="1" applyFill="1" applyBorder="1" applyAlignment="1">
      <alignment horizontal="center"/>
    </xf>
    <xf numFmtId="4" fontId="10" fillId="13" borderId="0" xfId="0" applyNumberFormat="1" applyFont="1" applyFill="1" applyBorder="1"/>
    <xf numFmtId="1" fontId="10" fillId="13" borderId="0" xfId="0" applyNumberFormat="1" applyFont="1" applyFill="1" applyBorder="1"/>
    <xf numFmtId="168" fontId="10" fillId="13" borderId="0" xfId="0" applyNumberFormat="1" applyFont="1" applyFill="1" applyBorder="1"/>
    <xf numFmtId="164" fontId="10" fillId="13" borderId="0" xfId="1" applyFont="1" applyFill="1" applyBorder="1"/>
    <xf numFmtId="164" fontId="10" fillId="13" borderId="8" xfId="1" applyFont="1" applyFill="1" applyBorder="1"/>
    <xf numFmtId="0" fontId="10" fillId="13" borderId="0" xfId="0" applyFont="1" applyFill="1" applyBorder="1" applyAlignment="1">
      <alignment horizontal="right" vertical="center"/>
    </xf>
    <xf numFmtId="169" fontId="10" fillId="13" borderId="0" xfId="1" applyNumberFormat="1" applyFont="1" applyFill="1" applyBorder="1" applyAlignment="1">
      <alignment horizontal="right" vertical="center"/>
    </xf>
    <xf numFmtId="169" fontId="10" fillId="13" borderId="8" xfId="1" applyNumberFormat="1" applyFont="1" applyFill="1" applyBorder="1" applyAlignment="1">
      <alignment horizontal="right" vertical="center"/>
    </xf>
    <xf numFmtId="10" fontId="10" fillId="13" borderId="0" xfId="3" applyNumberFormat="1" applyFont="1" applyFill="1" applyBorder="1"/>
    <xf numFmtId="169" fontId="10" fillId="13" borderId="10" xfId="1" applyNumberFormat="1" applyFont="1" applyFill="1" applyBorder="1" applyAlignment="1">
      <alignment horizontal="right" vertical="center"/>
    </xf>
    <xf numFmtId="0" fontId="16" fillId="13" borderId="4" xfId="0" applyFont="1" applyFill="1" applyBorder="1" applyAlignment="1">
      <alignment horizontal="center"/>
    </xf>
    <xf numFmtId="2" fontId="16" fillId="13" borderId="6" xfId="0" applyNumberFormat="1" applyFont="1" applyFill="1" applyBorder="1" applyAlignment="1">
      <alignment horizontal="center" vertical="center"/>
    </xf>
    <xf numFmtId="166" fontId="16" fillId="13" borderId="39" xfId="0" applyNumberFormat="1" applyFont="1" applyFill="1" applyBorder="1" applyAlignment="1">
      <alignment horizontal="center" vertical="center"/>
    </xf>
    <xf numFmtId="164" fontId="10" fillId="13" borderId="10" xfId="1" applyFont="1" applyFill="1" applyBorder="1"/>
    <xf numFmtId="2" fontId="37" fillId="13" borderId="0" xfId="0" applyNumberFormat="1" applyFont="1" applyFill="1" applyBorder="1"/>
    <xf numFmtId="166" fontId="37" fillId="13" borderId="0" xfId="0" applyNumberFormat="1" applyFont="1" applyFill="1" applyBorder="1"/>
    <xf numFmtId="166" fontId="37" fillId="6" borderId="8" xfId="0" applyNumberFormat="1" applyFont="1" applyFill="1" applyBorder="1"/>
    <xf numFmtId="1" fontId="37" fillId="13" borderId="2" xfId="0" applyNumberFormat="1" applyFont="1" applyFill="1" applyBorder="1"/>
    <xf numFmtId="1" fontId="37" fillId="13" borderId="1" xfId="0" applyNumberFormat="1" applyFont="1" applyFill="1" applyBorder="1"/>
    <xf numFmtId="2" fontId="37" fillId="13" borderId="2" xfId="0" applyNumberFormat="1" applyFont="1" applyFill="1" applyBorder="1"/>
    <xf numFmtId="2" fontId="37" fillId="13" borderId="1" xfId="0" applyNumberFormat="1" applyFont="1" applyFill="1" applyBorder="1"/>
    <xf numFmtId="0" fontId="25" fillId="0" borderId="19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center" vertical="center"/>
    </xf>
    <xf numFmtId="0" fontId="2" fillId="13" borderId="22" xfId="0" applyFont="1" applyFill="1" applyBorder="1" applyAlignment="1">
      <alignment horizontal="center" vertical="center"/>
    </xf>
    <xf numFmtId="17" fontId="1" fillId="13" borderId="28" xfId="0" applyNumberFormat="1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9" fontId="1" fillId="13" borderId="29" xfId="0" applyNumberFormat="1" applyFont="1" applyFill="1" applyBorder="1" applyAlignment="1">
      <alignment horizontal="center"/>
    </xf>
    <xf numFmtId="165" fontId="1" fillId="13" borderId="29" xfId="3" applyNumberFormat="1" applyFont="1" applyFill="1" applyBorder="1"/>
    <xf numFmtId="165" fontId="1" fillId="13" borderId="29" xfId="3" applyNumberFormat="1" applyFont="1" applyFill="1" applyBorder="1" applyAlignment="1">
      <alignment horizontal="center"/>
    </xf>
    <xf numFmtId="165" fontId="1" fillId="13" borderId="30" xfId="3" applyNumberFormat="1" applyFont="1" applyFill="1" applyBorder="1" applyAlignment="1">
      <alignment horizontal="center"/>
    </xf>
    <xf numFmtId="17" fontId="1" fillId="13" borderId="21" xfId="0" applyNumberFormat="1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9" fontId="1" fillId="13" borderId="1" xfId="0" applyNumberFormat="1" applyFont="1" applyFill="1" applyBorder="1" applyAlignment="1">
      <alignment horizontal="center"/>
    </xf>
    <xf numFmtId="165" fontId="1" fillId="13" borderId="1" xfId="3" applyNumberFormat="1" applyFont="1" applyFill="1" applyBorder="1"/>
    <xf numFmtId="165" fontId="1" fillId="13" borderId="1" xfId="3" applyNumberFormat="1" applyFont="1" applyFill="1" applyBorder="1" applyAlignment="1">
      <alignment horizontal="center"/>
    </xf>
    <xf numFmtId="165" fontId="1" fillId="13" borderId="22" xfId="3" applyNumberFormat="1" applyFont="1" applyFill="1" applyBorder="1" applyAlignment="1">
      <alignment horizontal="center"/>
    </xf>
    <xf numFmtId="165" fontId="1" fillId="13" borderId="1" xfId="0" applyNumberFormat="1" applyFont="1" applyFill="1" applyBorder="1" applyAlignment="1">
      <alignment horizontal="center"/>
    </xf>
    <xf numFmtId="165" fontId="1" fillId="13" borderId="22" xfId="0" applyNumberFormat="1" applyFont="1" applyFill="1" applyBorder="1" applyAlignment="1">
      <alignment horizontal="center"/>
    </xf>
    <xf numFmtId="165" fontId="1" fillId="13" borderId="1" xfId="3" applyNumberFormat="1" applyFont="1" applyFill="1" applyBorder="1" applyAlignment="1">
      <alignment horizontal="right"/>
    </xf>
    <xf numFmtId="165" fontId="1" fillId="13" borderId="0" xfId="3" applyNumberFormat="1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165" fontId="1" fillId="13" borderId="19" xfId="3" applyNumberFormat="1" applyFont="1" applyFill="1" applyBorder="1" applyAlignment="1">
      <alignment horizontal="right"/>
    </xf>
    <xf numFmtId="165" fontId="1" fillId="13" borderId="0" xfId="3" applyNumberFormat="1" applyFont="1" applyFill="1" applyBorder="1" applyAlignment="1">
      <alignment horizontal="right"/>
    </xf>
    <xf numFmtId="0" fontId="1" fillId="13" borderId="0" xfId="0" applyFont="1" applyFill="1" applyBorder="1" applyAlignment="1">
      <alignment horizontal="center"/>
    </xf>
    <xf numFmtId="17" fontId="2" fillId="7" borderId="43" xfId="0" applyNumberFormat="1" applyFont="1" applyFill="1" applyBorder="1"/>
    <xf numFmtId="17" fontId="2" fillId="7" borderId="38" xfId="0" applyNumberFormat="1" applyFont="1" applyFill="1" applyBorder="1"/>
    <xf numFmtId="10" fontId="4" fillId="0" borderId="10" xfId="3" applyNumberFormat="1" applyFont="1" applyBorder="1"/>
    <xf numFmtId="167" fontId="4" fillId="0" borderId="10" xfId="3" applyNumberFormat="1" applyFont="1" applyBorder="1"/>
    <xf numFmtId="17" fontId="4" fillId="0" borderId="0" xfId="0" applyNumberFormat="1" applyFont="1" applyFill="1" applyBorder="1" applyAlignment="1">
      <alignment horizontal="center"/>
    </xf>
    <xf numFmtId="0" fontId="1" fillId="0" borderId="15" xfId="0" applyFont="1" applyBorder="1"/>
    <xf numFmtId="0" fontId="0" fillId="13" borderId="3" xfId="0" applyFill="1" applyBorder="1"/>
    <xf numFmtId="17" fontId="0" fillId="13" borderId="7" xfId="0" applyNumberFormat="1" applyFill="1" applyBorder="1"/>
    <xf numFmtId="164" fontId="0" fillId="13" borderId="8" xfId="1" applyFont="1" applyFill="1" applyBorder="1"/>
    <xf numFmtId="0" fontId="2" fillId="13" borderId="34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right"/>
    </xf>
    <xf numFmtId="0" fontId="2" fillId="7" borderId="14" xfId="0" applyFont="1" applyFill="1" applyBorder="1" applyAlignment="1">
      <alignment horizontal="left"/>
    </xf>
    <xf numFmtId="1" fontId="2" fillId="7" borderId="14" xfId="0" applyNumberFormat="1" applyFont="1" applyFill="1" applyBorder="1" applyAlignment="1">
      <alignment horizontal="left"/>
    </xf>
    <xf numFmtId="167" fontId="4" fillId="0" borderId="0" xfId="3" applyNumberFormat="1" applyFont="1" applyFill="1" applyBorder="1"/>
    <xf numFmtId="164" fontId="4" fillId="0" borderId="8" xfId="0" applyNumberFormat="1" applyFont="1" applyBorder="1"/>
    <xf numFmtId="167" fontId="4" fillId="0" borderId="11" xfId="3" applyNumberFormat="1" applyFont="1" applyBorder="1"/>
    <xf numFmtId="165" fontId="1" fillId="13" borderId="44" xfId="3" applyNumberFormat="1" applyFont="1" applyFill="1" applyBorder="1" applyAlignment="1">
      <alignment horizontal="center"/>
    </xf>
    <xf numFmtId="165" fontId="1" fillId="13" borderId="18" xfId="3" applyNumberFormat="1" applyFont="1" applyFill="1" applyBorder="1" applyAlignment="1">
      <alignment horizontal="center"/>
    </xf>
    <xf numFmtId="165" fontId="1" fillId="13" borderId="18" xfId="0" applyNumberFormat="1" applyFont="1" applyFill="1" applyBorder="1" applyAlignment="1">
      <alignment horizontal="center"/>
    </xf>
    <xf numFmtId="164" fontId="0" fillId="13" borderId="18" xfId="1" applyFont="1" applyFill="1" applyBorder="1"/>
    <xf numFmtId="17" fontId="16" fillId="0" borderId="26" xfId="0" applyNumberFormat="1" applyFont="1" applyFill="1" applyBorder="1" applyAlignment="1">
      <alignment horizontal="center"/>
    </xf>
    <xf numFmtId="0" fontId="5" fillId="0" borderId="0" xfId="0" applyFont="1" applyBorder="1" applyAlignment="1"/>
    <xf numFmtId="0" fontId="38" fillId="0" borderId="0" xfId="0" applyFont="1" applyFill="1"/>
    <xf numFmtId="164" fontId="4" fillId="0" borderId="0" xfId="1" applyFont="1" applyBorder="1"/>
    <xf numFmtId="164" fontId="4" fillId="0" borderId="11" xfId="1" applyFont="1" applyBorder="1"/>
    <xf numFmtId="0" fontId="17" fillId="3" borderId="0" xfId="0" applyFont="1" applyFill="1" applyBorder="1" applyAlignment="1">
      <alignment horizontal="centerContinuous"/>
    </xf>
    <xf numFmtId="164" fontId="1" fillId="0" borderId="0" xfId="1" applyFont="1" applyFill="1"/>
    <xf numFmtId="164" fontId="4" fillId="0" borderId="15" xfId="1" applyFont="1" applyBorder="1"/>
    <xf numFmtId="164" fontId="4" fillId="0" borderId="8" xfId="1" applyFont="1" applyBorder="1"/>
    <xf numFmtId="164" fontId="4" fillId="0" borderId="10" xfId="1" applyFont="1" applyBorder="1"/>
    <xf numFmtId="164" fontId="10" fillId="0" borderId="0" xfId="1" applyFont="1" applyFill="1" applyBorder="1"/>
    <xf numFmtId="164" fontId="1" fillId="0" borderId="15" xfId="1" applyFont="1" applyBorder="1"/>
    <xf numFmtId="164" fontId="4" fillId="0" borderId="0" xfId="1" applyFont="1"/>
    <xf numFmtId="164" fontId="4" fillId="0" borderId="0" xfId="1" applyFont="1" applyFill="1" applyBorder="1"/>
    <xf numFmtId="0" fontId="16" fillId="0" borderId="5" xfId="0" applyFont="1" applyFill="1" applyBorder="1" applyAlignment="1">
      <alignment horizontal="center"/>
    </xf>
    <xf numFmtId="17" fontId="10" fillId="0" borderId="9" xfId="0" applyNumberFormat="1" applyFont="1" applyFill="1" applyBorder="1" applyAlignment="1">
      <alignment horizontal="left"/>
    </xf>
    <xf numFmtId="0" fontId="2" fillId="13" borderId="37" xfId="0" applyFont="1" applyFill="1" applyBorder="1" applyAlignment="1">
      <alignment horizontal="center"/>
    </xf>
    <xf numFmtId="0" fontId="2" fillId="13" borderId="43" xfId="0" applyFont="1" applyFill="1" applyBorder="1" applyAlignment="1">
      <alignment horizontal="center"/>
    </xf>
    <xf numFmtId="0" fontId="16" fillId="13" borderId="3" xfId="0" applyFont="1" applyFill="1" applyBorder="1" applyAlignment="1">
      <alignment horizontal="center"/>
    </xf>
    <xf numFmtId="17" fontId="10" fillId="0" borderId="7" xfId="0" applyNumberFormat="1" applyFont="1" applyFill="1" applyBorder="1" applyAlignment="1">
      <alignment horizontal="left"/>
    </xf>
    <xf numFmtId="17" fontId="16" fillId="6" borderId="26" xfId="0" applyNumberFormat="1" applyFont="1" applyFill="1" applyBorder="1"/>
    <xf numFmtId="17" fontId="16" fillId="6" borderId="3" xfId="0" applyNumberFormat="1" applyFont="1" applyFill="1" applyBorder="1"/>
    <xf numFmtId="17" fontId="16" fillId="6" borderId="23" xfId="0" applyNumberFormat="1" applyFont="1" applyFill="1" applyBorder="1"/>
    <xf numFmtId="0" fontId="16" fillId="0" borderId="0" xfId="0" applyFont="1" applyFill="1"/>
    <xf numFmtId="169" fontId="10" fillId="13" borderId="8" xfId="1" applyNumberFormat="1" applyFont="1" applyFill="1" applyBorder="1"/>
    <xf numFmtId="169" fontId="10" fillId="13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64" fontId="0" fillId="13" borderId="26" xfId="1" applyFont="1" applyFill="1" applyBorder="1" applyAlignment="1">
      <alignment horizontal="center"/>
    </xf>
    <xf numFmtId="166" fontId="39" fillId="13" borderId="0" xfId="0" applyNumberFormat="1" applyFont="1" applyFill="1" applyBorder="1"/>
    <xf numFmtId="166" fontId="39" fillId="6" borderId="8" xfId="0" applyNumberFormat="1" applyFont="1" applyFill="1" applyBorder="1"/>
    <xf numFmtId="166" fontId="39" fillId="13" borderId="26" xfId="0" applyNumberFormat="1" applyFont="1" applyFill="1" applyBorder="1" applyAlignment="1">
      <alignment horizontal="center"/>
    </xf>
    <xf numFmtId="17" fontId="16" fillId="0" borderId="0" xfId="0" applyNumberFormat="1" applyFont="1" applyFill="1" applyBorder="1"/>
    <xf numFmtId="164" fontId="10" fillId="13" borderId="11" xfId="1" applyFont="1" applyFill="1" applyBorder="1"/>
    <xf numFmtId="169" fontId="10" fillId="13" borderId="10" xfId="1" applyNumberFormat="1" applyFont="1" applyFill="1" applyBorder="1"/>
    <xf numFmtId="169" fontId="10" fillId="13" borderId="11" xfId="1" applyNumberFormat="1" applyFont="1" applyFill="1" applyBorder="1"/>
    <xf numFmtId="17" fontId="32" fillId="4" borderId="0" xfId="2" applyNumberFormat="1" applyFont="1" applyFill="1"/>
    <xf numFmtId="10" fontId="10" fillId="0" borderId="0" xfId="3" applyNumberFormat="1" applyFont="1" applyFill="1"/>
    <xf numFmtId="164" fontId="4" fillId="0" borderId="0" xfId="3" applyNumberFormat="1" applyFont="1" applyBorder="1"/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/>
    <xf numFmtId="164" fontId="5" fillId="0" borderId="0" xfId="0" applyNumberFormat="1" applyFont="1" applyAlignment="1">
      <alignment horizontal="center"/>
    </xf>
    <xf numFmtId="165" fontId="4" fillId="0" borderId="0" xfId="0" applyNumberFormat="1" applyFont="1"/>
    <xf numFmtId="0" fontId="16" fillId="1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10" fillId="13" borderId="9" xfId="0" applyNumberFormat="1" applyFont="1" applyFill="1" applyBorder="1"/>
    <xf numFmtId="166" fontId="37" fillId="13" borderId="10" xfId="0" applyNumberFormat="1" applyFont="1" applyFill="1" applyBorder="1"/>
    <xf numFmtId="166" fontId="37" fillId="6" borderId="11" xfId="0" applyNumberFormat="1" applyFont="1" applyFill="1" applyBorder="1"/>
    <xf numFmtId="2" fontId="16" fillId="13" borderId="39" xfId="0" applyNumberFormat="1" applyFont="1" applyFill="1" applyBorder="1" applyAlignment="1">
      <alignment horizontal="center" vertical="center"/>
    </xf>
    <xf numFmtId="17" fontId="10" fillId="13" borderId="9" xfId="0" applyNumberFormat="1" applyFont="1" applyFill="1" applyBorder="1"/>
    <xf numFmtId="1" fontId="37" fillId="13" borderId="31" xfId="0" applyNumberFormat="1" applyFont="1" applyFill="1" applyBorder="1"/>
    <xf numFmtId="2" fontId="37" fillId="13" borderId="31" xfId="0" applyNumberFormat="1" applyFont="1" applyFill="1" applyBorder="1"/>
    <xf numFmtId="0" fontId="1" fillId="13" borderId="10" xfId="0" applyFont="1" applyFill="1" applyBorder="1" applyAlignment="1">
      <alignment horizontal="center"/>
    </xf>
    <xf numFmtId="165" fontId="1" fillId="13" borderId="10" xfId="3" applyNumberFormat="1" applyFont="1" applyFill="1" applyBorder="1" applyAlignment="1">
      <alignment horizontal="right"/>
    </xf>
    <xf numFmtId="165" fontId="1" fillId="13" borderId="31" xfId="3" applyNumberFormat="1" applyFont="1" applyFill="1" applyBorder="1" applyAlignment="1">
      <alignment horizontal="center"/>
    </xf>
    <xf numFmtId="165" fontId="1" fillId="13" borderId="10" xfId="3" applyNumberFormat="1" applyFont="1" applyFill="1" applyBorder="1" applyAlignment="1">
      <alignment horizontal="center"/>
    </xf>
    <xf numFmtId="165" fontId="1" fillId="13" borderId="32" xfId="3" applyNumberFormat="1" applyFont="1" applyFill="1" applyBorder="1" applyAlignment="1">
      <alignment horizontal="center"/>
    </xf>
    <xf numFmtId="17" fontId="0" fillId="13" borderId="9" xfId="0" applyNumberFormat="1" applyFill="1" applyBorder="1"/>
    <xf numFmtId="164" fontId="0" fillId="13" borderId="45" xfId="1" applyFont="1" applyFill="1" applyBorder="1"/>
    <xf numFmtId="164" fontId="0" fillId="13" borderId="11" xfId="1" applyFont="1" applyFill="1" applyBorder="1"/>
    <xf numFmtId="166" fontId="39" fillId="13" borderId="10" xfId="0" applyNumberFormat="1" applyFont="1" applyFill="1" applyBorder="1"/>
    <xf numFmtId="166" fontId="39" fillId="6" borderId="11" xfId="0" applyNumberFormat="1" applyFont="1" applyFill="1" applyBorder="1"/>
    <xf numFmtId="0" fontId="0" fillId="0" borderId="0" xfId="0" applyFill="1"/>
    <xf numFmtId="165" fontId="10" fillId="0" borderId="0" xfId="3" applyNumberFormat="1" applyFont="1" applyFill="1"/>
    <xf numFmtId="0" fontId="5" fillId="0" borderId="0" xfId="0" applyFont="1" applyAlignment="1">
      <alignment horizontal="center"/>
    </xf>
    <xf numFmtId="164" fontId="1" fillId="5" borderId="0" xfId="4" applyFont="1" applyFill="1"/>
    <xf numFmtId="164" fontId="1" fillId="0" borderId="0" xfId="4" applyFont="1"/>
    <xf numFmtId="0" fontId="5" fillId="0" borderId="0" xfId="0" applyFont="1" applyAlignment="1">
      <alignment horizontal="center"/>
    </xf>
    <xf numFmtId="164" fontId="4" fillId="0" borderId="0" xfId="1" applyNumberFormat="1" applyFont="1" applyBorder="1"/>
    <xf numFmtId="0" fontId="1" fillId="0" borderId="0" xfId="2" applyFill="1"/>
    <xf numFmtId="9" fontId="1" fillId="0" borderId="0" xfId="3" applyFont="1" applyFill="1"/>
    <xf numFmtId="9" fontId="1" fillId="0" borderId="0" xfId="3" applyFill="1"/>
    <xf numFmtId="0" fontId="1" fillId="0" borderId="0" xfId="0" quotePrefix="1" applyFont="1" applyFill="1"/>
    <xf numFmtId="0" fontId="4" fillId="0" borderId="0" xfId="3" applyNumberFormat="1" applyFont="1" applyBorder="1"/>
    <xf numFmtId="171" fontId="10" fillId="0" borderId="0" xfId="0" applyNumberFormat="1" applyFont="1" applyFill="1" applyBorder="1"/>
    <xf numFmtId="171" fontId="10" fillId="0" borderId="0" xfId="0" applyNumberFormat="1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1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" fontId="1" fillId="13" borderId="27" xfId="0" applyNumberFormat="1" applyFont="1" applyFill="1" applyBorder="1" applyAlignment="1">
      <alignment horizontal="center"/>
    </xf>
    <xf numFmtId="0" fontId="1" fillId="13" borderId="31" xfId="0" applyFont="1" applyFill="1" applyBorder="1" applyAlignment="1">
      <alignment horizontal="center"/>
    </xf>
    <xf numFmtId="2" fontId="37" fillId="13" borderId="1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2" fillId="0" borderId="0" xfId="0" applyFont="1"/>
    <xf numFmtId="17" fontId="32" fillId="0" borderId="0" xfId="0" applyNumberFormat="1" applyFont="1"/>
    <xf numFmtId="0" fontId="32" fillId="0" borderId="0" xfId="0" applyFont="1" applyAlignment="1">
      <alignment horizontal="center"/>
    </xf>
    <xf numFmtId="2" fontId="32" fillId="0" borderId="0" xfId="0" applyNumberFormat="1" applyFont="1" applyAlignment="1">
      <alignment horizontal="center"/>
    </xf>
    <xf numFmtId="43" fontId="10" fillId="0" borderId="0" xfId="0" applyNumberFormat="1" applyFont="1" applyFill="1"/>
    <xf numFmtId="43" fontId="4" fillId="0" borderId="0" xfId="0" applyNumberFormat="1" applyFont="1" applyBorder="1"/>
    <xf numFmtId="165" fontId="14" fillId="0" borderId="0" xfId="3" applyNumberFormat="1" applyFont="1" applyFill="1"/>
    <xf numFmtId="0" fontId="5" fillId="0" borderId="0" xfId="0" applyFont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10" fillId="13" borderId="7" xfId="1" applyNumberFormat="1" applyFont="1" applyFill="1" applyBorder="1"/>
    <xf numFmtId="14" fontId="10" fillId="13" borderId="9" xfId="1" applyNumberFormat="1" applyFont="1" applyFill="1" applyBorder="1"/>
    <xf numFmtId="0" fontId="16" fillId="0" borderId="26" xfId="0" applyFont="1" applyFill="1" applyBorder="1" applyAlignment="1">
      <alignment horizontal="center"/>
    </xf>
    <xf numFmtId="169" fontId="10" fillId="13" borderId="24" xfId="1" applyNumberFormat="1" applyFont="1" applyFill="1" applyBorder="1"/>
    <xf numFmtId="169" fontId="10" fillId="13" borderId="25" xfId="1" applyNumberFormat="1" applyFont="1" applyFill="1" applyBorder="1"/>
    <xf numFmtId="14" fontId="10" fillId="13" borderId="7" xfId="1" applyNumberFormat="1" applyFont="1" applyFill="1" applyBorder="1" applyAlignment="1">
      <alignment horizontal="center"/>
    </xf>
    <xf numFmtId="0" fontId="45" fillId="0" borderId="0" xfId="0" applyFont="1" applyFill="1"/>
    <xf numFmtId="0" fontId="46" fillId="0" borderId="0" xfId="0" applyFont="1"/>
    <xf numFmtId="17" fontId="4" fillId="0" borderId="0" xfId="0" applyNumberFormat="1" applyFont="1" applyBorder="1"/>
    <xf numFmtId="17" fontId="32" fillId="2" borderId="27" xfId="0" applyNumberFormat="1" applyFont="1" applyFill="1" applyBorder="1" applyAlignment="1">
      <alignment horizontal="center"/>
    </xf>
    <xf numFmtId="14" fontId="10" fillId="13" borderId="3" xfId="1" applyNumberFormat="1" applyFont="1" applyFill="1" applyBorder="1"/>
    <xf numFmtId="9" fontId="10" fillId="13" borderId="23" xfId="3" applyFont="1" applyFill="1" applyBorder="1"/>
    <xf numFmtId="9" fontId="10" fillId="13" borderId="5" xfId="3" applyFont="1" applyFill="1" applyBorder="1"/>
    <xf numFmtId="9" fontId="10" fillId="13" borderId="3" xfId="3" applyFont="1" applyFill="1" applyBorder="1"/>
    <xf numFmtId="9" fontId="10" fillId="13" borderId="7" xfId="3" applyFont="1" applyFill="1" applyBorder="1"/>
    <xf numFmtId="9" fontId="10" fillId="13" borderId="24" xfId="3" applyFont="1" applyFill="1" applyBorder="1"/>
    <xf numFmtId="9" fontId="10" fillId="13" borderId="8" xfId="3" applyFont="1" applyFill="1" applyBorder="1"/>
    <xf numFmtId="9" fontId="10" fillId="13" borderId="9" xfId="3" applyFont="1" applyFill="1" applyBorder="1"/>
    <xf numFmtId="9" fontId="10" fillId="13" borderId="25" xfId="3" applyFont="1" applyFill="1" applyBorder="1"/>
    <xf numFmtId="9" fontId="10" fillId="13" borderId="11" xfId="3" applyFont="1" applyFill="1" applyBorder="1"/>
    <xf numFmtId="0" fontId="16" fillId="14" borderId="2" xfId="2" applyFont="1" applyFill="1" applyBorder="1" applyAlignment="1" applyProtection="1">
      <alignment vertical="center" wrapText="1"/>
    </xf>
    <xf numFmtId="9" fontId="2" fillId="7" borderId="0" xfId="0" applyNumberFormat="1" applyFont="1" applyFill="1"/>
    <xf numFmtId="0" fontId="8" fillId="3" borderId="0" xfId="0" applyFont="1" applyFill="1" applyBorder="1" applyAlignment="1">
      <alignment horizontal="center"/>
    </xf>
    <xf numFmtId="166" fontId="6" fillId="3" borderId="0" xfId="0" applyNumberFormat="1" applyFont="1" applyFill="1" applyBorder="1"/>
    <xf numFmtId="0" fontId="7" fillId="3" borderId="0" xfId="0" applyFont="1" applyFill="1" applyBorder="1" applyAlignment="1">
      <alignment horizontal="center"/>
    </xf>
    <xf numFmtId="169" fontId="10" fillId="13" borderId="24" xfId="1" applyNumberFormat="1" applyFont="1" applyFill="1" applyBorder="1" applyAlignment="1">
      <alignment horizontal="center"/>
    </xf>
    <xf numFmtId="169" fontId="10" fillId="13" borderId="8" xfId="1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/>
    <xf numFmtId="9" fontId="0" fillId="0" borderId="0" xfId="0" applyNumberFormat="1"/>
    <xf numFmtId="0" fontId="5" fillId="0" borderId="0" xfId="0" applyFont="1" applyAlignment="1">
      <alignment horizontal="center"/>
    </xf>
    <xf numFmtId="169" fontId="26" fillId="13" borderId="8" xfId="1" applyNumberFormat="1" applyFont="1" applyFill="1" applyBorder="1"/>
    <xf numFmtId="164" fontId="32" fillId="13" borderId="18" xfId="1" applyFont="1" applyFill="1" applyBorder="1"/>
    <xf numFmtId="164" fontId="32" fillId="13" borderId="8" xfId="1" applyFont="1" applyFill="1" applyBorder="1"/>
    <xf numFmtId="164" fontId="32" fillId="0" borderId="0" xfId="1" applyFont="1" applyFill="1"/>
    <xf numFmtId="0" fontId="5" fillId="0" borderId="0" xfId="0" applyFont="1" applyAlignment="1">
      <alignment horizontal="center"/>
    </xf>
    <xf numFmtId="0" fontId="9" fillId="3" borderId="0" xfId="0" applyFont="1" applyFill="1" applyBorder="1" applyAlignment="1"/>
    <xf numFmtId="0" fontId="36" fillId="3" borderId="0" xfId="0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0" fontId="1" fillId="15" borderId="0" xfId="2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0" fillId="13" borderId="25" xfId="1" applyNumberFormat="1" applyFont="1" applyFill="1" applyBorder="1"/>
    <xf numFmtId="172" fontId="0" fillId="0" borderId="0" xfId="0" applyNumberFormat="1"/>
    <xf numFmtId="10" fontId="10" fillId="0" borderId="0" xfId="3" applyNumberFormat="1" applyFont="1" applyFill="1" applyAlignment="1">
      <alignment horizontal="right" vertical="center"/>
    </xf>
    <xf numFmtId="0" fontId="48" fillId="0" borderId="6" xfId="0" applyFont="1" applyFill="1" applyBorder="1"/>
    <xf numFmtId="9" fontId="10" fillId="4" borderId="23" xfId="3" applyFont="1" applyFill="1" applyBorder="1"/>
    <xf numFmtId="9" fontId="10" fillId="4" borderId="24" xfId="3" applyFont="1" applyFill="1" applyBorder="1"/>
    <xf numFmtId="9" fontId="10" fillId="4" borderId="25" xfId="3" applyFont="1" applyFill="1" applyBorder="1"/>
    <xf numFmtId="0" fontId="8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3" fillId="10" borderId="0" xfId="10" applyNumberFormat="1" applyFont="1" applyFill="1" applyBorder="1" applyAlignment="1">
      <alignment horizontal="center" wrapText="1"/>
    </xf>
    <xf numFmtId="0" fontId="0" fillId="12" borderId="0" xfId="0" applyFill="1"/>
    <xf numFmtId="0" fontId="0" fillId="12" borderId="0" xfId="0" quotePrefix="1" applyFill="1"/>
    <xf numFmtId="9" fontId="1" fillId="12" borderId="0" xfId="3" applyFont="1" applyFill="1"/>
    <xf numFmtId="0" fontId="30" fillId="3" borderId="0" xfId="0" applyFont="1" applyFill="1" applyBorder="1" applyAlignment="1">
      <alignment vertical="center"/>
    </xf>
    <xf numFmtId="0" fontId="35" fillId="3" borderId="0" xfId="0" applyFont="1" applyFill="1" applyBorder="1" applyAlignment="1"/>
    <xf numFmtId="9" fontId="1" fillId="16" borderId="0" xfId="3" applyFont="1" applyFill="1"/>
    <xf numFmtId="0" fontId="16" fillId="13" borderId="6" xfId="0" applyFont="1" applyFill="1" applyBorder="1" applyAlignment="1">
      <alignment horizontal="center" vertical="center"/>
    </xf>
    <xf numFmtId="17" fontId="26" fillId="13" borderId="7" xfId="0" applyNumberFormat="1" applyFont="1" applyFill="1" applyBorder="1"/>
    <xf numFmtId="0" fontId="26" fillId="13" borderId="0" xfId="0" applyFont="1" applyFill="1" applyBorder="1"/>
    <xf numFmtId="17" fontId="26" fillId="13" borderId="0" xfId="0" applyNumberFormat="1" applyFont="1" applyFill="1" applyBorder="1"/>
    <xf numFmtId="2" fontId="26" fillId="13" borderId="1" xfId="0" applyNumberFormat="1" applyFont="1" applyFill="1" applyBorder="1"/>
    <xf numFmtId="164" fontId="26" fillId="13" borderId="0" xfId="1" applyFont="1" applyFill="1" applyBorder="1"/>
    <xf numFmtId="164" fontId="26" fillId="13" borderId="8" xfId="1" applyFont="1" applyFill="1" applyBorder="1"/>
    <xf numFmtId="0" fontId="1" fillId="3" borderId="0" xfId="2" applyFill="1" applyAlignment="1">
      <alignment vertical="center"/>
    </xf>
    <xf numFmtId="0" fontId="49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quotePrefix="1" applyFont="1"/>
    <xf numFmtId="16" fontId="1" fillId="0" borderId="0" xfId="0" quotePrefix="1" applyNumberFormat="1" applyFont="1"/>
    <xf numFmtId="9" fontId="1" fillId="4" borderId="0" xfId="3" applyFont="1" applyFill="1"/>
    <xf numFmtId="0" fontId="5" fillId="0" borderId="0" xfId="0" applyFont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7" fontId="10" fillId="0" borderId="0" xfId="0" applyNumberFormat="1" applyFont="1" applyFill="1" applyBorder="1"/>
    <xf numFmtId="2" fontId="1" fillId="4" borderId="0" xfId="0" applyNumberFormat="1" applyFont="1" applyFill="1"/>
    <xf numFmtId="164" fontId="1" fillId="4" borderId="0" xfId="1" applyFont="1" applyFill="1"/>
    <xf numFmtId="17" fontId="4" fillId="2" borderId="0" xfId="0" applyNumberFormat="1" applyFont="1" applyFill="1" applyBorder="1" applyAlignment="1">
      <alignment horizontal="center"/>
    </xf>
    <xf numFmtId="0" fontId="43" fillId="8" borderId="0" xfId="10" applyNumberFormat="1" applyFont="1" applyFill="1" applyBorder="1" applyAlignment="1">
      <alignment horizontal="center" wrapText="1"/>
    </xf>
    <xf numFmtId="9" fontId="1" fillId="8" borderId="0" xfId="3" applyFont="1" applyFill="1"/>
    <xf numFmtId="0" fontId="8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/>
    </xf>
    <xf numFmtId="0" fontId="49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16" fillId="13" borderId="6" xfId="0" applyFont="1" applyFill="1" applyBorder="1" applyAlignment="1">
      <alignment horizontal="center" vertical="center"/>
    </xf>
    <xf numFmtId="0" fontId="16" fillId="13" borderId="6" xfId="0" applyFont="1" applyFill="1" applyBorder="1" applyAlignment="1">
      <alignment horizontal="center"/>
    </xf>
    <xf numFmtId="0" fontId="16" fillId="13" borderId="39" xfId="0" applyFont="1" applyFill="1" applyBorder="1" applyAlignment="1">
      <alignment horizontal="center"/>
    </xf>
    <xf numFmtId="0" fontId="36" fillId="13" borderId="6" xfId="0" applyFont="1" applyFill="1" applyBorder="1" applyAlignment="1">
      <alignment horizontal="center" vertical="center" wrapText="1"/>
    </xf>
    <xf numFmtId="0" fontId="16" fillId="13" borderId="40" xfId="0" applyFont="1" applyFill="1" applyBorder="1" applyAlignment="1">
      <alignment horizontal="center"/>
    </xf>
    <xf numFmtId="0" fontId="16" fillId="13" borderId="20" xfId="0" applyFont="1" applyFill="1" applyBorder="1" applyAlignment="1">
      <alignment horizontal="center"/>
    </xf>
    <xf numFmtId="0" fontId="16" fillId="13" borderId="41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13" borderId="42" xfId="0" applyFont="1" applyFill="1" applyBorder="1" applyAlignment="1">
      <alignment horizontal="center" vertical="center"/>
    </xf>
    <xf numFmtId="0" fontId="2" fillId="13" borderId="43" xfId="0" applyFont="1" applyFill="1" applyBorder="1" applyAlignment="1">
      <alignment horizontal="center" vertical="center"/>
    </xf>
    <xf numFmtId="0" fontId="2" fillId="13" borderId="38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</cellXfs>
  <cellStyles count="14">
    <cellStyle name="Hipervínculo 2" xfId="6" xr:uid="{00000000-0005-0000-0000-000000000000}"/>
    <cellStyle name="Millares" xfId="1" builtinId="3"/>
    <cellStyle name="Millares 2" xfId="4" xr:uid="{00000000-0005-0000-0000-000002000000}"/>
    <cellStyle name="Millares 3" xfId="5" xr:uid="{00000000-0005-0000-0000-000003000000}"/>
    <cellStyle name="Normal" xfId="0" builtinId="0"/>
    <cellStyle name="Normal 2" xfId="2" xr:uid="{00000000-0005-0000-0000-000005000000}"/>
    <cellStyle name="Normal 3" xfId="7" xr:uid="{00000000-0005-0000-0000-000006000000}"/>
    <cellStyle name="Normal 4" xfId="10" xr:uid="{00000000-0005-0000-0000-000007000000}"/>
    <cellStyle name="Porcentaje" xfId="3" builtinId="5"/>
    <cellStyle name="Porcentaje 2" xfId="8" xr:uid="{00000000-0005-0000-0000-000009000000}"/>
    <cellStyle name="Porcentaje 2 2" xfId="13" xr:uid="{00000000-0005-0000-0000-00000A000000}"/>
    <cellStyle name="Porcentaje 3" xfId="11" xr:uid="{00000000-0005-0000-0000-00000B000000}"/>
    <cellStyle name="Porcentaje 4" xfId="12" xr:uid="{00000000-0005-0000-0000-00000C000000}"/>
    <cellStyle name="Porcentual 2" xfId="9" xr:uid="{00000000-0005-0000-0000-00000D000000}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78193012635900705"/>
        </c:manualLayout>
      </c:layout>
      <c:lineChart>
        <c:grouping val="standard"/>
        <c:varyColors val="0"/>
        <c:ser>
          <c:idx val="0"/>
          <c:order val="0"/>
          <c:tx>
            <c:strRef>
              <c:f>'Datos precios'!$B$4</c:f>
              <c:strCache>
                <c:ptCount val="1"/>
                <c:pt idx="0">
                  <c:v>Precio</c:v>
                </c:pt>
              </c:strCache>
            </c:strRef>
          </c:tx>
          <c:dLbls>
            <c:dLbl>
              <c:idx val="0"/>
              <c:layout>
                <c:manualLayout>
                  <c:x val="-8.0925929465992835E-2"/>
                  <c:y val="3.9549472341528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DC-4791-B290-3607CF61A82A}"/>
                </c:ext>
              </c:extLst>
            </c:dLbl>
            <c:dLbl>
              <c:idx val="3"/>
              <c:layout>
                <c:manualLayout>
                  <c:x val="-4.2592594455785702E-3"/>
                  <c:y val="1.186484539732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DC-4791-B290-3607CF61A82A}"/>
                </c:ext>
              </c:extLst>
            </c:dLbl>
            <c:dLbl>
              <c:idx val="6"/>
              <c:layout>
                <c:manualLayout>
                  <c:x val="-8.9444448357149972E-2"/>
                  <c:y val="2.3729690794655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DC-4791-B290-3607CF61A8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precios'!$A$5:$A$14</c:f>
              <c:numCache>
                <c:formatCode>m/d/yyyy</c:formatCode>
                <c:ptCount val="10"/>
                <c:pt idx="0">
                  <c:v>44013</c:v>
                </c:pt>
                <c:pt idx="1">
                  <c:v>44105</c:v>
                </c:pt>
                <c:pt idx="2">
                  <c:v>44197</c:v>
                </c:pt>
                <c:pt idx="3">
                  <c:v>44287</c:v>
                </c:pt>
                <c:pt idx="4">
                  <c:v>44378</c:v>
                </c:pt>
                <c:pt idx="5">
                  <c:v>44470</c:v>
                </c:pt>
                <c:pt idx="6">
                  <c:v>44562</c:v>
                </c:pt>
                <c:pt idx="7">
                  <c:v>44652</c:v>
                </c:pt>
              </c:numCache>
            </c:numRef>
          </c:cat>
          <c:val>
            <c:numRef>
              <c:f>'Datos precios'!$B$5:$B$14</c:f>
              <c:numCache>
                <c:formatCode>_(* #,##0.0_);_(* \(#,##0.0\);_(* "-"??_);_(@_)</c:formatCode>
                <c:ptCount val="10"/>
                <c:pt idx="0">
                  <c:v>4.5999999999999996</c:v>
                </c:pt>
                <c:pt idx="1">
                  <c:v>5.2195121951219514</c:v>
                </c:pt>
                <c:pt idx="2">
                  <c:v>3.845665961945032</c:v>
                </c:pt>
                <c:pt idx="3">
                  <c:v>4.0999999999999996</c:v>
                </c:pt>
                <c:pt idx="4">
                  <c:v>4.3939393939393936</c:v>
                </c:pt>
                <c:pt idx="5">
                  <c:v>3.8918918918918921</c:v>
                </c:pt>
                <c:pt idx="6">
                  <c:v>2.3250000000000002</c:v>
                </c:pt>
                <c:pt idx="7">
                  <c:v>2.3636363636363638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DC-4791-B290-3607CF61A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ax val="6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Septiembre </a:t>
            </a:r>
            <a:r>
              <a:rPr lang="es-ES" baseline="0"/>
              <a:t>2022</a:t>
            </a:r>
            <a:endParaRPr lang="es-ES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'G3'!$R$3</c:f>
              <c:strCache>
                <c:ptCount val="1"/>
                <c:pt idx="0">
                  <c:v>Encuesta Abr-22</c:v>
                </c:pt>
              </c:strCache>
            </c:strRef>
          </c:tx>
          <c:invertIfNegative val="0"/>
          <c:cat>
            <c:strRef>
              <c:f>'G3'!$Q$4:$Q$10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'G3'!$R$4:$R$10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4.9382716049382713E-2</c:v>
                </c:pt>
                <c:pt idx="3">
                  <c:v>0.12345679012345678</c:v>
                </c:pt>
                <c:pt idx="4">
                  <c:v>0.44444444444444442</c:v>
                </c:pt>
                <c:pt idx="5">
                  <c:v>0.2839506172839506</c:v>
                </c:pt>
                <c:pt idx="6">
                  <c:v>9.8765432098765427E-2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8-4E48-9425-4946535655A7}"/>
            </c:ext>
          </c:extLst>
        </c:ser>
        <c:ser>
          <c:idx val="1"/>
          <c:order val="1"/>
          <c:tx>
            <c:strRef>
              <c:f>'G3'!$S$3</c:f>
              <c:strCache>
                <c:ptCount val="1"/>
                <c:pt idx="0">
                  <c:v>Encuesta Jul-22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'G3'!$Q$4:$Q$10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'G3'!$S$4:$S$10</c:f>
              <c:numCache>
                <c:formatCode>0%</c:formatCode>
                <c:ptCount val="7"/>
                <c:pt idx="0">
                  <c:v>0</c:v>
                </c:pt>
                <c:pt idx="1">
                  <c:v>1.2345679012345678E-2</c:v>
                </c:pt>
                <c:pt idx="2">
                  <c:v>0</c:v>
                </c:pt>
                <c:pt idx="3">
                  <c:v>0</c:v>
                </c:pt>
                <c:pt idx="4">
                  <c:v>3.7037037037037035E-2</c:v>
                </c:pt>
                <c:pt idx="5">
                  <c:v>0.19753086419753085</c:v>
                </c:pt>
                <c:pt idx="6">
                  <c:v>0.75308641975308643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8-4E48-9425-494653565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885616"/>
        <c:axId val="277886176"/>
        <c:axId val="0"/>
      </c:bar3DChart>
      <c:catAx>
        <c:axId val="2778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7886176"/>
        <c:crosses val="autoZero"/>
        <c:auto val="1"/>
        <c:lblAlgn val="ctr"/>
        <c:lblOffset val="100"/>
        <c:noMultiLvlLbl val="0"/>
      </c:catAx>
      <c:valAx>
        <c:axId val="277886176"/>
        <c:scaling>
          <c:orientation val="minMax"/>
          <c:max val="0.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7885616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Diciembre 2022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9512344780316044"/>
          <c:y val="3.1706413074935137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'G3'!$V$3</c:f>
              <c:strCache>
                <c:ptCount val="1"/>
                <c:pt idx="0">
                  <c:v>Encuesta Abr-22</c:v>
                </c:pt>
              </c:strCache>
            </c:strRef>
          </c:tx>
          <c:invertIfNegative val="0"/>
          <c:cat>
            <c:strRef>
              <c:f>'G3'!$U$4:$U$10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'G3'!$V$4:$V$10</c:f>
              <c:numCache>
                <c:formatCode>0%</c:formatCode>
                <c:ptCount val="7"/>
                <c:pt idx="0">
                  <c:v>0</c:v>
                </c:pt>
                <c:pt idx="1">
                  <c:v>1.2345679012345678E-2</c:v>
                </c:pt>
                <c:pt idx="2">
                  <c:v>0.12345679012345678</c:v>
                </c:pt>
                <c:pt idx="3">
                  <c:v>0.29629629629629628</c:v>
                </c:pt>
                <c:pt idx="4">
                  <c:v>0.27160493827160492</c:v>
                </c:pt>
                <c:pt idx="5">
                  <c:v>0.18518518518518517</c:v>
                </c:pt>
                <c:pt idx="6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A-4422-88DE-AF593889A39F}"/>
            </c:ext>
          </c:extLst>
        </c:ser>
        <c:ser>
          <c:idx val="1"/>
          <c:order val="1"/>
          <c:tx>
            <c:strRef>
              <c:f>'G3'!$W$3</c:f>
              <c:strCache>
                <c:ptCount val="1"/>
                <c:pt idx="0">
                  <c:v>Encuesta Jul-22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'G3'!$U$4:$U$10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'G3'!$W$4:$W$10</c:f>
              <c:numCache>
                <c:formatCode>0%</c:formatCode>
                <c:ptCount val="7"/>
                <c:pt idx="0">
                  <c:v>0</c:v>
                </c:pt>
                <c:pt idx="1">
                  <c:v>1.2345679012345678E-2</c:v>
                </c:pt>
                <c:pt idx="2">
                  <c:v>0</c:v>
                </c:pt>
                <c:pt idx="3">
                  <c:v>1.2345679012345678E-2</c:v>
                </c:pt>
                <c:pt idx="4">
                  <c:v>9.8765432098765427E-2</c:v>
                </c:pt>
                <c:pt idx="5">
                  <c:v>0.30864197530864196</c:v>
                </c:pt>
                <c:pt idx="6">
                  <c:v>0.5679012345679012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A-4422-88DE-AF593889A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889536"/>
        <c:axId val="277890096"/>
        <c:axId val="0"/>
      </c:bar3DChart>
      <c:catAx>
        <c:axId val="2778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7890096"/>
        <c:crosses val="autoZero"/>
        <c:auto val="1"/>
        <c:lblAlgn val="ctr"/>
        <c:lblOffset val="100"/>
        <c:noMultiLvlLbl val="0"/>
      </c:catAx>
      <c:valAx>
        <c:axId val="277890096"/>
        <c:scaling>
          <c:orientation val="minMax"/>
          <c:max val="0.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7889536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Marzo 2023</a:t>
            </a:r>
          </a:p>
        </c:rich>
      </c:tx>
      <c:layout>
        <c:manualLayout>
          <c:xMode val="edge"/>
          <c:yMode val="edge"/>
          <c:x val="0.37485411198600183"/>
          <c:y val="2.5806451612903226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'G3'!$Z$3</c:f>
              <c:strCache>
                <c:ptCount val="1"/>
                <c:pt idx="0">
                  <c:v>Encuesta Abr-22</c:v>
                </c:pt>
              </c:strCache>
            </c:strRef>
          </c:tx>
          <c:invertIfNegative val="0"/>
          <c:cat>
            <c:strRef>
              <c:f>'G3'!$U$4:$U$10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'G3'!$Z$4:$Z$10</c:f>
              <c:numCache>
                <c:formatCode>0%</c:formatCode>
                <c:ptCount val="7"/>
                <c:pt idx="0">
                  <c:v>6.1728395061728392E-2</c:v>
                </c:pt>
                <c:pt idx="1">
                  <c:v>0.30864197530864196</c:v>
                </c:pt>
                <c:pt idx="2">
                  <c:v>0.19753086419753085</c:v>
                </c:pt>
                <c:pt idx="3">
                  <c:v>0.13580246913580246</c:v>
                </c:pt>
                <c:pt idx="4">
                  <c:v>9.8765432098765427E-2</c:v>
                </c:pt>
                <c:pt idx="5">
                  <c:v>0.13580246913580246</c:v>
                </c:pt>
                <c:pt idx="6">
                  <c:v>6.1728395061728392E-2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3-4F78-BE26-3D0E920569ED}"/>
            </c:ext>
          </c:extLst>
        </c:ser>
        <c:ser>
          <c:idx val="1"/>
          <c:order val="1"/>
          <c:tx>
            <c:strRef>
              <c:f>'G3'!$AA$3</c:f>
              <c:strCache>
                <c:ptCount val="1"/>
                <c:pt idx="0">
                  <c:v>Encuesta Jul-22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'G3'!$U$4:$U$10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'G3'!$AA$4:$AA$10</c:f>
              <c:numCache>
                <c:formatCode>0%</c:formatCode>
                <c:ptCount val="7"/>
                <c:pt idx="0">
                  <c:v>2.4691358024691357E-2</c:v>
                </c:pt>
                <c:pt idx="1">
                  <c:v>7.407407407407407E-2</c:v>
                </c:pt>
                <c:pt idx="2">
                  <c:v>4.9382716049382713E-2</c:v>
                </c:pt>
                <c:pt idx="3">
                  <c:v>0.16049382716049382</c:v>
                </c:pt>
                <c:pt idx="4">
                  <c:v>0.24691358024691357</c:v>
                </c:pt>
                <c:pt idx="5">
                  <c:v>0.22222222222222221</c:v>
                </c:pt>
                <c:pt idx="6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F3-4F78-BE26-3D0E9205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313344"/>
        <c:axId val="277313904"/>
        <c:axId val="0"/>
      </c:bar3DChart>
      <c:catAx>
        <c:axId val="2773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7313904"/>
        <c:crosses val="autoZero"/>
        <c:auto val="1"/>
        <c:lblAlgn val="ctr"/>
        <c:lblOffset val="100"/>
        <c:noMultiLvlLbl val="0"/>
      </c:catAx>
      <c:valAx>
        <c:axId val="277313904"/>
        <c:scaling>
          <c:orientation val="minMax"/>
          <c:max val="0.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731334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G4p!$AC$3</c:f>
              <c:strCache>
                <c:ptCount val="1"/>
                <c:pt idx="0">
                  <c:v>Cadenas de almacenes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G4p!$AA$4:$AA$8</c:f>
              <c:strCache>
                <c:ptCount val="5"/>
                <c:pt idx="0">
                  <c:v>&lt;3 meses</c:v>
                </c:pt>
                <c:pt idx="1">
                  <c:v>3-6 meses </c:v>
                </c:pt>
                <c:pt idx="2">
                  <c:v>6-12 meses</c:v>
                </c:pt>
                <c:pt idx="3">
                  <c:v>12-24 meses </c:v>
                </c:pt>
                <c:pt idx="4">
                  <c:v>&gt; 24 meses </c:v>
                </c:pt>
              </c:strCache>
            </c:strRef>
          </c:cat>
          <c:val>
            <c:numRef>
              <c:f>G4p!$AC$4:$AC$8</c:f>
              <c:numCache>
                <c:formatCode>0%</c:formatCode>
                <c:ptCount val="5"/>
                <c:pt idx="0">
                  <c:v>0.41176470588235292</c:v>
                </c:pt>
                <c:pt idx="1">
                  <c:v>0.29411764705882354</c:v>
                </c:pt>
                <c:pt idx="2">
                  <c:v>0</c:v>
                </c:pt>
                <c:pt idx="3">
                  <c:v>5.8823529411764705E-2</c:v>
                </c:pt>
                <c:pt idx="4">
                  <c:v>0.23529411764705882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E-4543-A841-D34B0CBE4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357520"/>
        <c:axId val="19635808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G4p!$AB$3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G4p!$AA$4:$AA$8</c15:sqref>
                        </c15:formulaRef>
                      </c:ext>
                    </c:extLst>
                    <c:strCache>
                      <c:ptCount val="5"/>
                      <c:pt idx="0">
                        <c:v>&lt;3 meses</c:v>
                      </c:pt>
                      <c:pt idx="1">
                        <c:v>3-6 meses </c:v>
                      </c:pt>
                      <c:pt idx="2">
                        <c:v>6-12 meses</c:v>
                      </c:pt>
                      <c:pt idx="3">
                        <c:v>12-24 meses </c:v>
                      </c:pt>
                      <c:pt idx="4">
                        <c:v>&gt; 24 meses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G4p!$AB$4:$AB$8</c15:sqref>
                        </c15:formulaRef>
                      </c:ext>
                    </c:extLst>
                    <c:numCache>
                      <c:formatCode>0%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8E-4543-A841-D34B0CBE4EA4}"/>
                  </c:ext>
                </c:extLst>
              </c15:ser>
            </c15:filteredBarSeries>
          </c:ext>
        </c:extLst>
      </c:bar3DChart>
      <c:catAx>
        <c:axId val="1963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6358080"/>
        <c:crosses val="autoZero"/>
        <c:auto val="1"/>
        <c:lblAlgn val="ctr"/>
        <c:lblOffset val="100"/>
        <c:noMultiLvlLbl val="0"/>
      </c:catAx>
      <c:valAx>
        <c:axId val="196358080"/>
        <c:scaling>
          <c:orientation val="minMax"/>
          <c:max val="0.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635752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G4p!$U$3</c:f>
              <c:strCache>
                <c:ptCount val="1"/>
                <c:pt idx="0">
                  <c:v>Industría y minería</c:v>
                </c:pt>
              </c:strCache>
              <c:extLst xmlns:c15="http://schemas.microsoft.com/office/drawing/2012/chart"/>
            </c:strRef>
          </c:tx>
          <c:invertIfNegative val="0"/>
          <c:cat>
            <c:strRef>
              <c:f>G4p!$T$4:$T$8</c:f>
              <c:strCache>
                <c:ptCount val="5"/>
                <c:pt idx="0">
                  <c:v>&lt;3 meses</c:v>
                </c:pt>
                <c:pt idx="1">
                  <c:v>3-6 meses </c:v>
                </c:pt>
                <c:pt idx="2">
                  <c:v>6-12 meses</c:v>
                </c:pt>
                <c:pt idx="3">
                  <c:v>12-24 meses </c:v>
                </c:pt>
                <c:pt idx="4">
                  <c:v>&gt; 24 meses </c:v>
                </c:pt>
              </c:strCache>
              <c:extLst xmlns:c15="http://schemas.microsoft.com/office/drawing/2012/chart"/>
            </c:strRef>
          </c:cat>
          <c:val>
            <c:numRef>
              <c:f>G4p!$U$4:$U$8</c:f>
              <c:numCache>
                <c:formatCode>0%</c:formatCode>
                <c:ptCount val="5"/>
                <c:pt idx="0">
                  <c:v>0.78787878787878785</c:v>
                </c:pt>
                <c:pt idx="1">
                  <c:v>0.10606060606060606</c:v>
                </c:pt>
                <c:pt idx="2">
                  <c:v>9.0909090909090912E-2</c:v>
                </c:pt>
                <c:pt idx="3">
                  <c:v>1.5151515151515152E-2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590-42A4-84D5-6CF1E4B702C7}"/>
            </c:ext>
          </c:extLst>
        </c:ser>
        <c:ser>
          <c:idx val="1"/>
          <c:order val="1"/>
          <c:tx>
            <c:strRef>
              <c:f>G4p!$V$3</c:f>
              <c:strCache>
                <c:ptCount val="1"/>
                <c:pt idx="0">
                  <c:v>transporte y comuniciones 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G4p!$T$4:$T$8</c:f>
              <c:strCache>
                <c:ptCount val="5"/>
                <c:pt idx="0">
                  <c:v>&lt;3 meses</c:v>
                </c:pt>
                <c:pt idx="1">
                  <c:v>3-6 meses </c:v>
                </c:pt>
                <c:pt idx="2">
                  <c:v>6-12 meses</c:v>
                </c:pt>
                <c:pt idx="3">
                  <c:v>12-24 meses </c:v>
                </c:pt>
                <c:pt idx="4">
                  <c:v>&gt; 24 meses </c:v>
                </c:pt>
              </c:strCache>
            </c:strRef>
          </c:cat>
          <c:val>
            <c:numRef>
              <c:f>G4p!$V$4:$V$8</c:f>
              <c:numCache>
                <c:formatCode>0%</c:formatCode>
                <c:ptCount val="5"/>
                <c:pt idx="0">
                  <c:v>0.76470588235294112</c:v>
                </c:pt>
                <c:pt idx="1">
                  <c:v>0.11764705882352941</c:v>
                </c:pt>
                <c:pt idx="2">
                  <c:v>5.8823529411764705E-2</c:v>
                </c:pt>
                <c:pt idx="3">
                  <c:v>5.8823529411764705E-2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0-42A4-84D5-6CF1E4B7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042352"/>
        <c:axId val="201042912"/>
        <c:axId val="0"/>
        <c:extLst/>
      </c:bar3DChart>
      <c:catAx>
        <c:axId val="2010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1042912"/>
        <c:crosses val="autoZero"/>
        <c:auto val="1"/>
        <c:lblAlgn val="ctr"/>
        <c:lblOffset val="100"/>
        <c:noMultiLvlLbl val="0"/>
      </c:catAx>
      <c:valAx>
        <c:axId val="201042912"/>
        <c:scaling>
          <c:orientation val="minMax"/>
          <c:max val="0.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10423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78193012635900705"/>
        </c:manualLayout>
      </c:layout>
      <c:lineChart>
        <c:grouping val="standard"/>
        <c:varyColors val="0"/>
        <c:ser>
          <c:idx val="0"/>
          <c:order val="0"/>
          <c:tx>
            <c:strRef>
              <c:f>'Datos precios'!$K$4</c:f>
              <c:strCache>
                <c:ptCount val="1"/>
                <c:pt idx="0">
                  <c:v>Precio</c:v>
                </c:pt>
              </c:strCache>
            </c:strRef>
          </c:tx>
          <c:dLbls>
            <c:dLbl>
              <c:idx val="0"/>
              <c:layout>
                <c:manualLayout>
                  <c:x val="-8.0925929465992835E-2"/>
                  <c:y val="3.9549472341528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3A-46F2-867C-A0153AD32776}"/>
                </c:ext>
              </c:extLst>
            </c:dLbl>
            <c:dLbl>
              <c:idx val="3"/>
              <c:layout>
                <c:manualLayout>
                  <c:x val="-4.2592594455785702E-3"/>
                  <c:y val="1.186484539732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88-4880-9FC5-FEE2DF7E4ABF}"/>
                </c:ext>
              </c:extLst>
            </c:dLbl>
            <c:dLbl>
              <c:idx val="6"/>
              <c:layout>
                <c:manualLayout>
                  <c:x val="-8.9444448357149972E-2"/>
                  <c:y val="2.3729690794655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98-40C4-9507-EE9A3F0197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precios'!$J$5:$J$14</c:f>
              <c:numCache>
                <c:formatCode>m/d/yyyy</c:formatCode>
                <c:ptCount val="10"/>
                <c:pt idx="0">
                  <c:v>44652</c:v>
                </c:pt>
              </c:numCache>
            </c:numRef>
          </c:cat>
          <c:val>
            <c:numRef>
              <c:f>'Datos precios'!$K$5:$K$14</c:f>
              <c:numCache>
                <c:formatCode>_(* #,##0.0_);_(* \(#,##0.0\);_(* "-"??_);_(@_)</c:formatCode>
                <c:ptCount val="10"/>
                <c:pt idx="0">
                  <c:v>2.3636363636363638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A-46F2-867C-A0153AD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ax val="3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77797510998338004"/>
        </c:manualLayout>
      </c:layout>
      <c:lineChart>
        <c:grouping val="standard"/>
        <c:varyColors val="0"/>
        <c:ser>
          <c:idx val="0"/>
          <c:order val="0"/>
          <c:tx>
            <c:strRef>
              <c:f>'Datos precios'!$L$4</c:f>
              <c:strCache>
                <c:ptCount val="1"/>
                <c:pt idx="0">
                  <c:v>Margen de ganancias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precios'!$J$5:$J$14</c:f>
              <c:numCache>
                <c:formatCode>m/d/yyyy</c:formatCode>
                <c:ptCount val="10"/>
                <c:pt idx="0">
                  <c:v>44652</c:v>
                </c:pt>
              </c:numCache>
            </c:numRef>
          </c:cat>
          <c:val>
            <c:numRef>
              <c:f>'Datos precios'!$L$5:$L$14</c:f>
              <c:numCache>
                <c:formatCode>_(* #,##0.0_);_(* \(#,##0.0\);_(* "-"??_);_(@_)</c:formatCode>
                <c:ptCount val="10"/>
                <c:pt idx="0">
                  <c:v>1.2325581395348837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5-471D-B7E7-192BF1D03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ax val="3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43985588975145E-2"/>
          <c:y val="3.5689435444168971E-2"/>
          <c:w val="0.8962236915146643"/>
          <c:h val="0.48268411649803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precios'!$J$69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precios'!$I$70:$I$81</c:f>
              <c:strCache>
                <c:ptCount val="12"/>
                <c:pt idx="0">
                  <c:v>Valor arriendos</c:v>
                </c:pt>
                <c:pt idx="1">
                  <c:v>Tarifas servicios públicos</c:v>
                </c:pt>
                <c:pt idx="2">
                  <c:v>Cambios en impuestos</c:v>
                </c:pt>
                <c:pt idx="3">
                  <c:v>Costos financieros</c:v>
                </c:pt>
                <c:pt idx="4">
                  <c:v>Expectativas inflación</c:v>
                </c:pt>
                <c:pt idx="5">
                  <c:v>Costos laborales</c:v>
                </c:pt>
                <c:pt idx="6">
                  <c:v>Competencia</c:v>
                </c:pt>
                <c:pt idx="7">
                  <c:v>Inflación 2021</c:v>
                </c:pt>
                <c:pt idx="8">
                  <c:v>Margen de utilidad</c:v>
                </c:pt>
                <c:pt idx="9">
                  <c:v>Tasa de cambio</c:v>
                </c:pt>
                <c:pt idx="10">
                  <c:v>Precios materias primas</c:v>
                </c:pt>
                <c:pt idx="11">
                  <c:v>Demanda de productos</c:v>
                </c:pt>
              </c:strCache>
            </c:strRef>
          </c:cat>
          <c:val>
            <c:numRef>
              <c:f>'Datos precios'!$J$70:$J$81</c:f>
              <c:numCache>
                <c:formatCode>0%</c:formatCode>
                <c:ptCount val="12"/>
                <c:pt idx="0">
                  <c:v>-9.6153846153846145E-2</c:v>
                </c:pt>
                <c:pt idx="1">
                  <c:v>0</c:v>
                </c:pt>
                <c:pt idx="2">
                  <c:v>0.21153846153846154</c:v>
                </c:pt>
                <c:pt idx="3">
                  <c:v>0.32692307692307693</c:v>
                </c:pt>
                <c:pt idx="4">
                  <c:v>0.41509433962264158</c:v>
                </c:pt>
                <c:pt idx="5">
                  <c:v>0.50943396226415094</c:v>
                </c:pt>
                <c:pt idx="6">
                  <c:v>0.66037735849056611</c:v>
                </c:pt>
                <c:pt idx="7">
                  <c:v>0.67272727272727273</c:v>
                </c:pt>
                <c:pt idx="8">
                  <c:v>0.73584905660377353</c:v>
                </c:pt>
                <c:pt idx="9">
                  <c:v>0.77358490566037741</c:v>
                </c:pt>
                <c:pt idx="10">
                  <c:v>0.79245283018867929</c:v>
                </c:pt>
                <c:pt idx="11">
                  <c:v>0.82692307692307676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7-49D3-81AB-55D165F58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389951"/>
        <c:axId val="1677367071"/>
      </c:barChart>
      <c:catAx>
        <c:axId val="167738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367071"/>
        <c:crosses val="autoZero"/>
        <c:auto val="1"/>
        <c:lblAlgn val="ctr"/>
        <c:lblOffset val="100"/>
        <c:noMultiLvlLbl val="0"/>
      </c:catAx>
      <c:valAx>
        <c:axId val="167736707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38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78862337590100162"/>
        </c:manualLayout>
      </c:layout>
      <c:lineChart>
        <c:grouping val="standard"/>
        <c:varyColors val="0"/>
        <c:ser>
          <c:idx val="0"/>
          <c:order val="0"/>
          <c:tx>
            <c:strRef>
              <c:f>'Datos precios'!$A$23:$A$32</c:f>
              <c:strCache>
                <c:ptCount val="10"/>
                <c:pt idx="0">
                  <c:v>1/07/2020</c:v>
                </c:pt>
                <c:pt idx="1">
                  <c:v>1/10/2020</c:v>
                </c:pt>
                <c:pt idx="2">
                  <c:v>1/01/2021</c:v>
                </c:pt>
                <c:pt idx="3">
                  <c:v>1/04/2021</c:v>
                </c:pt>
                <c:pt idx="4">
                  <c:v>1/07/2021</c:v>
                </c:pt>
                <c:pt idx="5">
                  <c:v>1/10/2021</c:v>
                </c:pt>
                <c:pt idx="6">
                  <c:v>1/01/2022</c:v>
                </c:pt>
                <c:pt idx="7">
                  <c:v>1/04/2022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fld id="{4B2E007A-6E74-47AC-A907-7964AA3DDE1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671-4130-A7A2-DECD5279BD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precios'!$A$5:$A$14</c:f>
              <c:numCache>
                <c:formatCode>m/d/yyyy</c:formatCode>
                <c:ptCount val="10"/>
                <c:pt idx="0">
                  <c:v>44013</c:v>
                </c:pt>
                <c:pt idx="1">
                  <c:v>44105</c:v>
                </c:pt>
                <c:pt idx="2">
                  <c:v>44197</c:v>
                </c:pt>
                <c:pt idx="3">
                  <c:v>44287</c:v>
                </c:pt>
                <c:pt idx="4">
                  <c:v>44378</c:v>
                </c:pt>
                <c:pt idx="5">
                  <c:v>44470</c:v>
                </c:pt>
                <c:pt idx="6">
                  <c:v>44562</c:v>
                </c:pt>
                <c:pt idx="7">
                  <c:v>44652</c:v>
                </c:pt>
              </c:numCache>
            </c:numRef>
          </c:cat>
          <c:val>
            <c:numRef>
              <c:f>'Datos precios'!$B$23:$B$32</c:f>
              <c:numCache>
                <c:formatCode>_(* #,##0.0_);_(* \(#,##0.0\);_(* "-"??_);_(@_)</c:formatCode>
                <c:ptCount val="10"/>
                <c:pt idx="0">
                  <c:v>4.9000000000000004</c:v>
                </c:pt>
                <c:pt idx="1">
                  <c:v>4.1738181818181816</c:v>
                </c:pt>
                <c:pt idx="2">
                  <c:v>5.1583647798742138</c:v>
                </c:pt>
                <c:pt idx="3">
                  <c:v>4.6161988304093597</c:v>
                </c:pt>
                <c:pt idx="4">
                  <c:v>5.5128666666666666</c:v>
                </c:pt>
                <c:pt idx="5">
                  <c:v>5.8888505747126425</c:v>
                </c:pt>
                <c:pt idx="6">
                  <c:v>8.915454545454546</c:v>
                </c:pt>
                <c:pt idx="7">
                  <c:v>7.8816309501998738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365-8069-1AEC803B7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ax val="10"/>
          <c:min val="3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76709436741725356"/>
        </c:manualLayout>
      </c:layout>
      <c:lineChart>
        <c:grouping val="standard"/>
        <c:varyColors val="0"/>
        <c:ser>
          <c:idx val="0"/>
          <c:order val="0"/>
          <c:tx>
            <c:strRef>
              <c:f>'Datos precios'!$A$23:$A$32</c:f>
              <c:strCache>
                <c:ptCount val="10"/>
                <c:pt idx="0">
                  <c:v>1/07/2020</c:v>
                </c:pt>
                <c:pt idx="1">
                  <c:v>1/10/2020</c:v>
                </c:pt>
                <c:pt idx="2">
                  <c:v>1/01/2021</c:v>
                </c:pt>
                <c:pt idx="3">
                  <c:v>1/04/2021</c:v>
                </c:pt>
                <c:pt idx="4">
                  <c:v>1/07/2021</c:v>
                </c:pt>
                <c:pt idx="5">
                  <c:v>1/10/2021</c:v>
                </c:pt>
                <c:pt idx="6">
                  <c:v>1/01/2022</c:v>
                </c:pt>
                <c:pt idx="7">
                  <c:v>1/04/2022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fld id="{F427A4F1-7A8C-4B85-B089-74503B93F729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A94-42EE-8650-303D0454610A}"/>
                </c:ext>
              </c:extLst>
            </c:dLbl>
            <c:dLbl>
              <c:idx val="3"/>
              <c:layout>
                <c:manualLayout>
                  <c:x val="0"/>
                  <c:y val="-2.7685760083113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EE-1C4D-8614-1198413D46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precios'!$A$5:$A$14</c:f>
              <c:numCache>
                <c:formatCode>m/d/yyyy</c:formatCode>
                <c:ptCount val="10"/>
                <c:pt idx="0">
                  <c:v>44013</c:v>
                </c:pt>
                <c:pt idx="1">
                  <c:v>44105</c:v>
                </c:pt>
                <c:pt idx="2">
                  <c:v>44197</c:v>
                </c:pt>
                <c:pt idx="3">
                  <c:v>44287</c:v>
                </c:pt>
                <c:pt idx="4">
                  <c:v>44378</c:v>
                </c:pt>
                <c:pt idx="5">
                  <c:v>44470</c:v>
                </c:pt>
                <c:pt idx="6">
                  <c:v>44562</c:v>
                </c:pt>
                <c:pt idx="7">
                  <c:v>44652</c:v>
                </c:pt>
              </c:numCache>
            </c:numRef>
          </c:cat>
          <c:val>
            <c:numRef>
              <c:f>'Datos precios'!$C$23:$C$32</c:f>
              <c:numCache>
                <c:formatCode>_(* #,##0.0_);_(* \(#,##0.0\);_(* "-"??_);_(@_)</c:formatCode>
                <c:ptCount val="10"/>
                <c:pt idx="0">
                  <c:v>5.71</c:v>
                </c:pt>
                <c:pt idx="1">
                  <c:v>3.9009090909090909</c:v>
                </c:pt>
                <c:pt idx="2">
                  <c:v>5.2585534591194962</c:v>
                </c:pt>
                <c:pt idx="3">
                  <c:v>4.96602339181287</c:v>
                </c:pt>
                <c:pt idx="4">
                  <c:v>4.6063945578231298</c:v>
                </c:pt>
                <c:pt idx="5">
                  <c:v>5.53367816091954</c:v>
                </c:pt>
                <c:pt idx="6">
                  <c:v>7.4421727272727276</c:v>
                </c:pt>
                <c:pt idx="7">
                  <c:v>6.4123140397827854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6-4058-8FA9-02272146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ax val="10"/>
          <c:min val="3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77797510998338004"/>
        </c:manualLayout>
      </c:layout>
      <c:lineChart>
        <c:grouping val="standard"/>
        <c:varyColors val="0"/>
        <c:ser>
          <c:idx val="0"/>
          <c:order val="0"/>
          <c:tx>
            <c:strRef>
              <c:f>'Datos precios'!$A$5:$A$14</c:f>
              <c:strCache>
                <c:ptCount val="10"/>
                <c:pt idx="0">
                  <c:v>1/07/2020</c:v>
                </c:pt>
                <c:pt idx="1">
                  <c:v>1/10/2020</c:v>
                </c:pt>
                <c:pt idx="2">
                  <c:v>1/01/2021</c:v>
                </c:pt>
                <c:pt idx="3">
                  <c:v>1/04/2021</c:v>
                </c:pt>
                <c:pt idx="4">
                  <c:v>1/07/2021</c:v>
                </c:pt>
                <c:pt idx="5">
                  <c:v>1/10/2021</c:v>
                </c:pt>
                <c:pt idx="6">
                  <c:v>1/01/2022</c:v>
                </c:pt>
                <c:pt idx="7">
                  <c:v>1/04/2022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precios'!$A$5:$A$14</c:f>
              <c:numCache>
                <c:formatCode>m/d/yyyy</c:formatCode>
                <c:ptCount val="10"/>
                <c:pt idx="0">
                  <c:v>44013</c:v>
                </c:pt>
                <c:pt idx="1">
                  <c:v>44105</c:v>
                </c:pt>
                <c:pt idx="2">
                  <c:v>44197</c:v>
                </c:pt>
                <c:pt idx="3">
                  <c:v>44287</c:v>
                </c:pt>
                <c:pt idx="4">
                  <c:v>44378</c:v>
                </c:pt>
                <c:pt idx="5">
                  <c:v>44470</c:v>
                </c:pt>
                <c:pt idx="6">
                  <c:v>44562</c:v>
                </c:pt>
                <c:pt idx="7">
                  <c:v>44652</c:v>
                </c:pt>
              </c:numCache>
            </c:numRef>
          </c:cat>
          <c:val>
            <c:numRef>
              <c:f>'Datos precios'!$C$5:$C$14</c:f>
              <c:numCache>
                <c:formatCode>_(* #,##0.0_);_(* \(#,##0.0\);_(* "-"??_);_(@_)</c:formatCode>
                <c:ptCount val="10"/>
                <c:pt idx="0">
                  <c:v>8</c:v>
                </c:pt>
                <c:pt idx="1">
                  <c:v>4.8571428571428568</c:v>
                </c:pt>
                <c:pt idx="2">
                  <c:v>9.5</c:v>
                </c:pt>
                <c:pt idx="3">
                  <c:v>4.0285714285714285</c:v>
                </c:pt>
                <c:pt idx="4">
                  <c:v>4.8888888888888893</c:v>
                </c:pt>
                <c:pt idx="5">
                  <c:v>14</c:v>
                </c:pt>
                <c:pt idx="6">
                  <c:v>9.5</c:v>
                </c:pt>
                <c:pt idx="7">
                  <c:v>1.2325581395348837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A-4B91-A125-05F0F3328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78324199431191033"/>
        </c:manualLayout>
      </c:layout>
      <c:lineChart>
        <c:grouping val="standard"/>
        <c:varyColors val="0"/>
        <c:ser>
          <c:idx val="0"/>
          <c:order val="0"/>
          <c:tx>
            <c:strRef>
              <c:f>'Datos precios'!$A$40:$A$49</c:f>
              <c:strCache>
                <c:ptCount val="10"/>
                <c:pt idx="0">
                  <c:v>1/07/2020</c:v>
                </c:pt>
                <c:pt idx="1">
                  <c:v>1/10/2020</c:v>
                </c:pt>
                <c:pt idx="2">
                  <c:v>1/01/2021</c:v>
                </c:pt>
                <c:pt idx="3">
                  <c:v>1/04/2021</c:v>
                </c:pt>
                <c:pt idx="4">
                  <c:v>1/07/2021</c:v>
                </c:pt>
                <c:pt idx="5">
                  <c:v>1/10/2021</c:v>
                </c:pt>
                <c:pt idx="6">
                  <c:v>1/01/2022</c:v>
                </c:pt>
                <c:pt idx="7">
                  <c:v>1/04/2022</c:v>
                </c:pt>
              </c:strCache>
            </c:strRef>
          </c:tx>
          <c:dLbls>
            <c:dLbl>
              <c:idx val="0"/>
              <c:layout>
                <c:manualLayout>
                  <c:x val="-6.3888891683678589E-2"/>
                  <c:y val="-4.3504419575680894E-2"/>
                </c:manualLayout>
              </c:layout>
              <c:tx>
                <c:rich>
                  <a:bodyPr/>
                  <a:lstStyle/>
                  <a:p>
                    <a:fld id="{25679330-429D-423F-AD53-2438A8013BA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F69-4A31-94DC-9E1FDF3D3E0E}"/>
                </c:ext>
              </c:extLst>
            </c:dLbl>
            <c:dLbl>
              <c:idx val="2"/>
              <c:layout>
                <c:manualLayout>
                  <c:x val="0"/>
                  <c:y val="-1.977473617076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5A-43C5-97EF-4BAAB86755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precios'!$A$5:$A$14</c:f>
              <c:numCache>
                <c:formatCode>m/d/yyyy</c:formatCode>
                <c:ptCount val="10"/>
                <c:pt idx="0">
                  <c:v>44013</c:v>
                </c:pt>
                <c:pt idx="1">
                  <c:v>44105</c:v>
                </c:pt>
                <c:pt idx="2">
                  <c:v>44197</c:v>
                </c:pt>
                <c:pt idx="3">
                  <c:v>44287</c:v>
                </c:pt>
                <c:pt idx="4">
                  <c:v>44378</c:v>
                </c:pt>
                <c:pt idx="5">
                  <c:v>44470</c:v>
                </c:pt>
                <c:pt idx="6">
                  <c:v>44562</c:v>
                </c:pt>
                <c:pt idx="7">
                  <c:v>44652</c:v>
                </c:pt>
              </c:numCache>
            </c:numRef>
          </c:cat>
          <c:val>
            <c:numRef>
              <c:f>'Datos precios'!$B$40:$B$49</c:f>
              <c:numCache>
                <c:formatCode>_(* #,##0.0_);_(* \(#,##0.0\);_(* "-"??_);_(@_)</c:formatCode>
                <c:ptCount val="10"/>
                <c:pt idx="0">
                  <c:v>3.86</c:v>
                </c:pt>
                <c:pt idx="1">
                  <c:v>3.3909090909090911</c:v>
                </c:pt>
                <c:pt idx="2">
                  <c:v>3.8913580246913577</c:v>
                </c:pt>
                <c:pt idx="3">
                  <c:v>3.62505952380952</c:v>
                </c:pt>
                <c:pt idx="4">
                  <c:v>4.6964539007092201</c:v>
                </c:pt>
                <c:pt idx="5">
                  <c:v>5.0126900584795324</c:v>
                </c:pt>
                <c:pt idx="6">
                  <c:v>8.155555555555555</c:v>
                </c:pt>
                <c:pt idx="7">
                  <c:v>7.3553846153846161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1-4153-855C-F988724BA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ax val="9"/>
          <c:min val="2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78193012635900705"/>
        </c:manualLayout>
      </c:layout>
      <c:lineChart>
        <c:grouping val="standard"/>
        <c:varyColors val="0"/>
        <c:ser>
          <c:idx val="0"/>
          <c:order val="0"/>
          <c:tx>
            <c:strRef>
              <c:f>'Datos precios'!$A$40:$A$49</c:f>
              <c:strCache>
                <c:ptCount val="10"/>
                <c:pt idx="0">
                  <c:v>1/07/2020</c:v>
                </c:pt>
                <c:pt idx="1">
                  <c:v>1/10/2020</c:v>
                </c:pt>
                <c:pt idx="2">
                  <c:v>1/01/2021</c:v>
                </c:pt>
                <c:pt idx="3">
                  <c:v>1/04/2021</c:v>
                </c:pt>
                <c:pt idx="4">
                  <c:v>1/07/2021</c:v>
                </c:pt>
                <c:pt idx="5">
                  <c:v>1/10/2021</c:v>
                </c:pt>
                <c:pt idx="6">
                  <c:v>1/01/2022</c:v>
                </c:pt>
                <c:pt idx="7">
                  <c:v>1/04/2022</c:v>
                </c:pt>
              </c:strCache>
            </c:strRef>
          </c:tx>
          <c:dLbls>
            <c:dLbl>
              <c:idx val="0"/>
              <c:layout>
                <c:manualLayout>
                  <c:x val="-4.2592594455785702E-3"/>
                  <c:y val="-2.7684630639069657E-2"/>
                </c:manualLayout>
              </c:layout>
              <c:tx>
                <c:rich>
                  <a:bodyPr/>
                  <a:lstStyle/>
                  <a:p>
                    <a:fld id="{BC8F24F7-62EA-40E9-A5C9-743C871F6AC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14F-45CF-8496-76AC62176FE0}"/>
                </c:ext>
              </c:extLst>
            </c:dLbl>
            <c:dLbl>
              <c:idx val="1"/>
              <c:layout>
                <c:manualLayout>
                  <c:x val="-6.3888891683678631E-2"/>
                  <c:y val="3.954947234152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56-4115-987E-99E3603BFC14}"/>
                </c:ext>
              </c:extLst>
            </c:dLbl>
            <c:dLbl>
              <c:idx val="2"/>
              <c:layout>
                <c:manualLayout>
                  <c:x val="-6.3888891683678631E-2"/>
                  <c:y val="3.9549472341527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B0-4E67-8295-1BCD11DC12CF}"/>
                </c:ext>
              </c:extLst>
            </c:dLbl>
            <c:dLbl>
              <c:idx val="4"/>
              <c:layout>
                <c:manualLayout>
                  <c:x val="-3.833333501020713E-2"/>
                  <c:y val="5.141431404398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38-4CE8-856F-D44250174F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precios'!$A$5:$A$14</c:f>
              <c:numCache>
                <c:formatCode>m/d/yyyy</c:formatCode>
                <c:ptCount val="10"/>
                <c:pt idx="0">
                  <c:v>44013</c:v>
                </c:pt>
                <c:pt idx="1">
                  <c:v>44105</c:v>
                </c:pt>
                <c:pt idx="2">
                  <c:v>44197</c:v>
                </c:pt>
                <c:pt idx="3">
                  <c:v>44287</c:v>
                </c:pt>
                <c:pt idx="4">
                  <c:v>44378</c:v>
                </c:pt>
                <c:pt idx="5">
                  <c:v>44470</c:v>
                </c:pt>
                <c:pt idx="6">
                  <c:v>44562</c:v>
                </c:pt>
                <c:pt idx="7">
                  <c:v>44652</c:v>
                </c:pt>
              </c:numCache>
            </c:numRef>
          </c:cat>
          <c:val>
            <c:numRef>
              <c:f>'Datos precios'!$C$40:$C$49</c:f>
              <c:numCache>
                <c:formatCode>_(* #,##0.0_);_(* \(#,##0.0\);_(* "-"??_);_(@_)</c:formatCode>
                <c:ptCount val="10"/>
                <c:pt idx="0">
                  <c:v>4.58</c:v>
                </c:pt>
                <c:pt idx="1">
                  <c:v>3.586363636363636</c:v>
                </c:pt>
                <c:pt idx="2">
                  <c:v>3.7465432098765432</c:v>
                </c:pt>
                <c:pt idx="3">
                  <c:v>3.9072023809523801</c:v>
                </c:pt>
                <c:pt idx="4">
                  <c:v>4.9745390070921989</c:v>
                </c:pt>
                <c:pt idx="5">
                  <c:v>5.0344444444444454</c:v>
                </c:pt>
                <c:pt idx="6">
                  <c:v>6.8542592592592602</c:v>
                </c:pt>
                <c:pt idx="7">
                  <c:v>6.4633333333333338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6-4CE0-BD98-36A50AF9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ax val="9"/>
          <c:min val="2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82147959870053511"/>
        </c:manualLayout>
      </c:layout>
      <c:lineChart>
        <c:grouping val="standard"/>
        <c:varyColors val="0"/>
        <c:ser>
          <c:idx val="0"/>
          <c:order val="0"/>
          <c:tx>
            <c:strRef>
              <c:f>'Resultados encuestas'!$B$187</c:f>
              <c:strCache>
                <c:ptCount val="1"/>
                <c:pt idx="0">
                  <c:v>Observada</c:v>
                </c:pt>
              </c:strCache>
            </c:strRef>
          </c:tx>
          <c:dLbls>
            <c:dLbl>
              <c:idx val="0"/>
              <c:layout>
                <c:manualLayout>
                  <c:x val="-3.4152006682498966E-2"/>
                  <c:y val="-3.6963328368238797E-2"/>
                </c:manualLayout>
              </c:layout>
              <c:tx>
                <c:rich>
                  <a:bodyPr/>
                  <a:lstStyle/>
                  <a:p>
                    <a:fld id="{4B2E007A-6E74-47AC-A907-7964AA3DDE1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432-4923-BF93-3ABF0C4942BD}"/>
                </c:ext>
              </c:extLst>
            </c:dLbl>
            <c:dLbl>
              <c:idx val="1"/>
              <c:layout>
                <c:manualLayout>
                  <c:x val="-3.4152006682498945E-2"/>
                  <c:y val="-2.464221891215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2-4923-BF93-3ABF0C4942BD}"/>
                </c:ext>
              </c:extLst>
            </c:dLbl>
            <c:dLbl>
              <c:idx val="2"/>
              <c:layout>
                <c:manualLayout>
                  <c:x val="-3.8421007517811315E-2"/>
                  <c:y val="-3.28562918828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32-4923-BF93-3ABF0C4942BD}"/>
                </c:ext>
              </c:extLst>
            </c:dLbl>
            <c:dLbl>
              <c:idx val="3"/>
              <c:layout>
                <c:manualLayout>
                  <c:x val="-2.1345004176561842E-2"/>
                  <c:y val="-4.107036485359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2-4923-BF93-3ABF0C4942BD}"/>
                </c:ext>
              </c:extLst>
            </c:dLbl>
            <c:dLbl>
              <c:idx val="4"/>
              <c:layout>
                <c:manualLayout>
                  <c:x val="-2.5614005011874209E-2"/>
                  <c:y val="-4.1070364853598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2-4923-BF93-3ABF0C4942B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Desviaciones!$B$19:$B$25</c:f>
                <c:numCache>
                  <c:formatCode>General</c:formatCode>
                  <c:ptCount val="7"/>
                  <c:pt idx="0">
                    <c:v>1.2</c:v>
                  </c:pt>
                  <c:pt idx="1">
                    <c:v>1.0784573972514899</c:v>
                  </c:pt>
                  <c:pt idx="2">
                    <c:v>1.5331475124697496</c:v>
                  </c:pt>
                  <c:pt idx="3">
                    <c:v>1.7775449682494715</c:v>
                  </c:pt>
                  <c:pt idx="4">
                    <c:v>2.1216961065008655</c:v>
                  </c:pt>
                  <c:pt idx="5">
                    <c:v>2.0208038422900172</c:v>
                  </c:pt>
                  <c:pt idx="6">
                    <c:v>2.735234861102553</c:v>
                  </c:pt>
                </c:numCache>
              </c:numRef>
            </c:plus>
            <c:minus>
              <c:numRef>
                <c:f>Desviaciones!$B$19:$B$25</c:f>
                <c:numCache>
                  <c:formatCode>General</c:formatCode>
                  <c:ptCount val="7"/>
                  <c:pt idx="0">
                    <c:v>1.2</c:v>
                  </c:pt>
                  <c:pt idx="1">
                    <c:v>1.0784573972514899</c:v>
                  </c:pt>
                  <c:pt idx="2">
                    <c:v>1.5331475124697496</c:v>
                  </c:pt>
                  <c:pt idx="3">
                    <c:v>1.7775449682494715</c:v>
                  </c:pt>
                  <c:pt idx="4">
                    <c:v>2.1216961065008655</c:v>
                  </c:pt>
                  <c:pt idx="5">
                    <c:v>2.0208038422900172</c:v>
                  </c:pt>
                  <c:pt idx="6">
                    <c:v>2.735234861102553</c:v>
                  </c:pt>
                </c:numCache>
              </c:numRef>
            </c:minus>
          </c:errBars>
          <c:cat>
            <c:numRef>
              <c:f>'Resultados encuestas'!$A$188:$A$194</c:f>
              <c:numCache>
                <c:formatCode>mmm\-yy</c:formatCode>
                <c:ptCount val="7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</c:v>
                </c:pt>
                <c:pt idx="5">
                  <c:v>44652</c:v>
                </c:pt>
                <c:pt idx="6">
                  <c:v>44743</c:v>
                </c:pt>
              </c:numCache>
            </c:numRef>
          </c:cat>
          <c:val>
            <c:numRef>
              <c:f>'Resultados encuestas'!$B$188:$B$194</c:f>
              <c:numCache>
                <c:formatCode>_(* #,##0.00_);_(* \(#,##0.00\);_(* "-"??_);_(@_)</c:formatCode>
                <c:ptCount val="7"/>
                <c:pt idx="0">
                  <c:v>3.72</c:v>
                </c:pt>
                <c:pt idx="1">
                  <c:v>3.5993150684931501</c:v>
                </c:pt>
                <c:pt idx="2">
                  <c:v>4.0990277777777777</c:v>
                </c:pt>
                <c:pt idx="3">
                  <c:v>4.5300649350649342</c:v>
                </c:pt>
                <c:pt idx="4">
                  <c:v>6.6897260273972625</c:v>
                </c:pt>
                <c:pt idx="5">
                  <c:v>7.325211267605634</c:v>
                </c:pt>
                <c:pt idx="6">
                  <c:v>8.4135294117647064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32-4923-BF93-3ABF0C494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  <c:min val="44378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0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ax val="10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'Resultados encuestas'!$B$198</c:f>
              <c:strCache>
                <c:ptCount val="1"/>
                <c:pt idx="0">
                  <c:v>Observada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alpha val="92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3.666281755196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3-49B6-80FB-60905D104A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Desviaciones!$B$29:$B$31</c:f>
                <c:numCache>
                  <c:formatCode>General</c:formatCode>
                  <c:ptCount val="3"/>
                  <c:pt idx="0">
                    <c:v>1.8327277995170823</c:v>
                  </c:pt>
                  <c:pt idx="1">
                    <c:v>1.8849512814217051</c:v>
                  </c:pt>
                  <c:pt idx="2">
                    <c:v>2.760535498863776</c:v>
                  </c:pt>
                </c:numCache>
              </c:numRef>
            </c:plus>
            <c:minus>
              <c:numRef>
                <c:f>Desviaciones!$B$29:$B$31</c:f>
                <c:numCache>
                  <c:formatCode>General</c:formatCode>
                  <c:ptCount val="3"/>
                  <c:pt idx="0">
                    <c:v>1.8327277995170823</c:v>
                  </c:pt>
                  <c:pt idx="1">
                    <c:v>1.8849512814217051</c:v>
                  </c:pt>
                  <c:pt idx="2">
                    <c:v>2.760535498863776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'Resultados encuestas'!$A$199:$A$202</c:f>
              <c:strCache>
                <c:ptCount val="3"/>
                <c:pt idx="0">
                  <c:v>ene-22</c:v>
                </c:pt>
                <c:pt idx="1">
                  <c:v>abr-22</c:v>
                </c:pt>
                <c:pt idx="2">
                  <c:v>jul-22</c:v>
                </c:pt>
              </c:strCache>
            </c:strRef>
          </c:cat>
          <c:val>
            <c:numRef>
              <c:f>'Resultados encuestas'!$B$199:$B$202</c:f>
              <c:numCache>
                <c:formatCode>General</c:formatCode>
                <c:ptCount val="4"/>
                <c:pt idx="0" formatCode="0.00">
                  <c:v>5.5521126760563391</c:v>
                </c:pt>
                <c:pt idx="1">
                  <c:v>6.3578666666666672</c:v>
                </c:pt>
                <c:pt idx="2">
                  <c:v>7.8978082191780814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3-49B6-80FB-60905D104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353184"/>
        <c:axId val="1279349440"/>
      </c:lineChart>
      <c:dateAx>
        <c:axId val="1279353184"/>
        <c:scaling>
          <c:orientation val="minMax"/>
        </c:scaling>
        <c:delete val="0"/>
        <c:axPos val="b"/>
        <c:numFmt formatCode="mmm\-yy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9349440"/>
        <c:crosses val="autoZero"/>
        <c:auto val="0"/>
        <c:lblOffset val="100"/>
        <c:baseTimeUnit val="months"/>
        <c:majorUnit val="3"/>
        <c:majorTimeUnit val="months"/>
      </c:dateAx>
      <c:valAx>
        <c:axId val="1279349440"/>
        <c:scaling>
          <c:orientation val="minMax"/>
          <c:max val="10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935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82147959870053511"/>
        </c:manualLayout>
      </c:layout>
      <c:lineChart>
        <c:grouping val="standard"/>
        <c:varyColors val="0"/>
        <c:ser>
          <c:idx val="4"/>
          <c:order val="0"/>
          <c:tx>
            <c:strRef>
              <c:f>'Datos y gráficos'!$B$527</c:f>
              <c:strCache>
                <c:ptCount val="1"/>
                <c:pt idx="0">
                  <c:v>Percepción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4-4ED5-A656-7611D82870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y gráficos'!$A$528:$A$569</c:f>
              <c:numCache>
                <c:formatCode>mmm\-yy</c:formatCode>
                <c:ptCount val="42"/>
                <c:pt idx="0">
                  <c:v>41000</c:v>
                </c:pt>
                <c:pt idx="1">
                  <c:v>41091</c:v>
                </c:pt>
                <c:pt idx="2">
                  <c:v>41183</c:v>
                </c:pt>
                <c:pt idx="3">
                  <c:v>41275</c:v>
                </c:pt>
                <c:pt idx="4">
                  <c:v>41365</c:v>
                </c:pt>
                <c:pt idx="5">
                  <c:v>41456</c:v>
                </c:pt>
                <c:pt idx="6">
                  <c:v>41548</c:v>
                </c:pt>
                <c:pt idx="7">
                  <c:v>41640</c:v>
                </c:pt>
                <c:pt idx="8">
                  <c:v>41730</c:v>
                </c:pt>
                <c:pt idx="9">
                  <c:v>41821</c:v>
                </c:pt>
                <c:pt idx="10">
                  <c:v>41913</c:v>
                </c:pt>
                <c:pt idx="11">
                  <c:v>42005</c:v>
                </c:pt>
                <c:pt idx="12">
                  <c:v>42095</c:v>
                </c:pt>
                <c:pt idx="13">
                  <c:v>42186</c:v>
                </c:pt>
                <c:pt idx="14">
                  <c:v>42278</c:v>
                </c:pt>
                <c:pt idx="15">
                  <c:v>42370</c:v>
                </c:pt>
                <c:pt idx="16">
                  <c:v>42461</c:v>
                </c:pt>
                <c:pt idx="17">
                  <c:v>42552</c:v>
                </c:pt>
                <c:pt idx="18">
                  <c:v>42644</c:v>
                </c:pt>
                <c:pt idx="19">
                  <c:v>42736</c:v>
                </c:pt>
                <c:pt idx="20">
                  <c:v>42826</c:v>
                </c:pt>
                <c:pt idx="21">
                  <c:v>42917</c:v>
                </c:pt>
                <c:pt idx="22">
                  <c:v>43009</c:v>
                </c:pt>
                <c:pt idx="23">
                  <c:v>43101</c:v>
                </c:pt>
                <c:pt idx="24">
                  <c:v>43191</c:v>
                </c:pt>
                <c:pt idx="25">
                  <c:v>43282</c:v>
                </c:pt>
                <c:pt idx="26">
                  <c:v>43374</c:v>
                </c:pt>
                <c:pt idx="27">
                  <c:v>43466</c:v>
                </c:pt>
                <c:pt idx="28">
                  <c:v>43556</c:v>
                </c:pt>
                <c:pt idx="29">
                  <c:v>43647</c:v>
                </c:pt>
                <c:pt idx="30">
                  <c:v>43739</c:v>
                </c:pt>
                <c:pt idx="31">
                  <c:v>43831</c:v>
                </c:pt>
                <c:pt idx="32">
                  <c:v>43922</c:v>
                </c:pt>
                <c:pt idx="33">
                  <c:v>44013</c:v>
                </c:pt>
                <c:pt idx="34">
                  <c:v>44105</c:v>
                </c:pt>
                <c:pt idx="35">
                  <c:v>44197</c:v>
                </c:pt>
                <c:pt idx="36">
                  <c:v>44287</c:v>
                </c:pt>
                <c:pt idx="37">
                  <c:v>44378</c:v>
                </c:pt>
                <c:pt idx="38">
                  <c:v>44470</c:v>
                </c:pt>
                <c:pt idx="39">
                  <c:v>44562</c:v>
                </c:pt>
                <c:pt idx="40">
                  <c:v>44652</c:v>
                </c:pt>
                <c:pt idx="41">
                  <c:v>44743</c:v>
                </c:pt>
              </c:numCache>
            </c:numRef>
          </c:cat>
          <c:val>
            <c:numRef>
              <c:f>'Datos y gráficos'!$B$528:$B$569</c:f>
              <c:numCache>
                <c:formatCode>0.0</c:formatCode>
                <c:ptCount val="42"/>
                <c:pt idx="0">
                  <c:v>74.100000000000009</c:v>
                </c:pt>
                <c:pt idx="1">
                  <c:v>59.2</c:v>
                </c:pt>
                <c:pt idx="2">
                  <c:v>85.1</c:v>
                </c:pt>
                <c:pt idx="3">
                  <c:v>81.5</c:v>
                </c:pt>
                <c:pt idx="4">
                  <c:v>83.899999999999991</c:v>
                </c:pt>
                <c:pt idx="5">
                  <c:v>87.6</c:v>
                </c:pt>
                <c:pt idx="6">
                  <c:v>80.3</c:v>
                </c:pt>
                <c:pt idx="7">
                  <c:v>83.899999999999991</c:v>
                </c:pt>
                <c:pt idx="8">
                  <c:v>82.7</c:v>
                </c:pt>
                <c:pt idx="9">
                  <c:v>83.9</c:v>
                </c:pt>
                <c:pt idx="10">
                  <c:v>83.9</c:v>
                </c:pt>
                <c:pt idx="11">
                  <c:v>80.300000000000011</c:v>
                </c:pt>
                <c:pt idx="12">
                  <c:v>83.899999999999991</c:v>
                </c:pt>
                <c:pt idx="13">
                  <c:v>59.300000000000011</c:v>
                </c:pt>
                <c:pt idx="14">
                  <c:v>69.100000000000009</c:v>
                </c:pt>
                <c:pt idx="15">
                  <c:v>37.1</c:v>
                </c:pt>
                <c:pt idx="16">
                  <c:v>36.299999999999997</c:v>
                </c:pt>
                <c:pt idx="17">
                  <c:v>42.599999999999994</c:v>
                </c:pt>
                <c:pt idx="18">
                  <c:v>48.099999999999994</c:v>
                </c:pt>
                <c:pt idx="19">
                  <c:v>35.500000000000007</c:v>
                </c:pt>
                <c:pt idx="20">
                  <c:v>52.5</c:v>
                </c:pt>
                <c:pt idx="21">
                  <c:v>52.5</c:v>
                </c:pt>
                <c:pt idx="22">
                  <c:v>48.75</c:v>
                </c:pt>
                <c:pt idx="23">
                  <c:v>41.899999999999991</c:v>
                </c:pt>
                <c:pt idx="24">
                  <c:v>55.5</c:v>
                </c:pt>
                <c:pt idx="25">
                  <c:v>44.300000000000004</c:v>
                </c:pt>
                <c:pt idx="26">
                  <c:v>55.5</c:v>
                </c:pt>
                <c:pt idx="27">
                  <c:v>68.400000000000006</c:v>
                </c:pt>
                <c:pt idx="28">
                  <c:v>72.099999999999994</c:v>
                </c:pt>
                <c:pt idx="29">
                  <c:v>81.481481481481467</c:v>
                </c:pt>
                <c:pt idx="30">
                  <c:v>64.2</c:v>
                </c:pt>
                <c:pt idx="31">
                  <c:v>75.199999999999989</c:v>
                </c:pt>
                <c:pt idx="32">
                  <c:v>8.8999999999999986</c:v>
                </c:pt>
                <c:pt idx="33">
                  <c:v>6.25</c:v>
                </c:pt>
                <c:pt idx="34">
                  <c:v>21.25</c:v>
                </c:pt>
                <c:pt idx="35">
                  <c:v>41.900000000000006</c:v>
                </c:pt>
                <c:pt idx="36">
                  <c:v>33.333333333333336</c:v>
                </c:pt>
                <c:pt idx="37">
                  <c:v>45.679012345679013</c:v>
                </c:pt>
                <c:pt idx="38">
                  <c:v>39.24050632911392</c:v>
                </c:pt>
                <c:pt idx="39">
                  <c:v>41.975308641975317</c:v>
                </c:pt>
                <c:pt idx="40">
                  <c:v>40</c:v>
                </c:pt>
                <c:pt idx="41">
                  <c:v>29.629629629629619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7-443B-8987-C3619F5C0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336224"/>
        <c:axId val="278336784"/>
      </c:lineChart>
      <c:dateAx>
        <c:axId val="278336224"/>
        <c:scaling>
          <c:orientation val="minMax"/>
          <c:min val="41091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8336784"/>
        <c:crossesAt val="-5"/>
        <c:auto val="1"/>
        <c:lblOffset val="100"/>
        <c:baseTimeUnit val="months"/>
        <c:majorUnit val="24"/>
        <c:majorTimeUnit val="months"/>
        <c:minorUnit val="1"/>
        <c:minorTimeUnit val="months"/>
      </c:dateAx>
      <c:valAx>
        <c:axId val="278336784"/>
        <c:scaling>
          <c:orientation val="minMax"/>
          <c:max val="10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78336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43492311383105"/>
          <c:y val="4.058856421235435E-2"/>
          <c:w val="0.76201742410423567"/>
          <c:h val="0.80408480222347289"/>
        </c:manualLayout>
      </c:layout>
      <c:lineChart>
        <c:grouping val="standard"/>
        <c:varyColors val="0"/>
        <c:ser>
          <c:idx val="4"/>
          <c:order val="0"/>
          <c:tx>
            <c:strRef>
              <c:f>'Datos y gráficos'!$C$527</c:f>
              <c:strCache>
                <c:ptCount val="1"/>
                <c:pt idx="0">
                  <c:v>Expectativas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9F-402B-BF3F-9B0FC51F99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y gráficos'!$A$528:$A$569</c:f>
              <c:numCache>
                <c:formatCode>mmm\-yy</c:formatCode>
                <c:ptCount val="42"/>
                <c:pt idx="0">
                  <c:v>41000</c:v>
                </c:pt>
                <c:pt idx="1">
                  <c:v>41091</c:v>
                </c:pt>
                <c:pt idx="2">
                  <c:v>41183</c:v>
                </c:pt>
                <c:pt idx="3">
                  <c:v>41275</c:v>
                </c:pt>
                <c:pt idx="4">
                  <c:v>41365</c:v>
                </c:pt>
                <c:pt idx="5">
                  <c:v>41456</c:v>
                </c:pt>
                <c:pt idx="6">
                  <c:v>41548</c:v>
                </c:pt>
                <c:pt idx="7">
                  <c:v>41640</c:v>
                </c:pt>
                <c:pt idx="8">
                  <c:v>41730</c:v>
                </c:pt>
                <c:pt idx="9">
                  <c:v>41821</c:v>
                </c:pt>
                <c:pt idx="10">
                  <c:v>41913</c:v>
                </c:pt>
                <c:pt idx="11">
                  <c:v>42005</c:v>
                </c:pt>
                <c:pt idx="12">
                  <c:v>42095</c:v>
                </c:pt>
                <c:pt idx="13">
                  <c:v>42186</c:v>
                </c:pt>
                <c:pt idx="14">
                  <c:v>42278</c:v>
                </c:pt>
                <c:pt idx="15">
                  <c:v>42370</c:v>
                </c:pt>
                <c:pt idx="16">
                  <c:v>42461</c:v>
                </c:pt>
                <c:pt idx="17">
                  <c:v>42552</c:v>
                </c:pt>
                <c:pt idx="18">
                  <c:v>42644</c:v>
                </c:pt>
                <c:pt idx="19">
                  <c:v>42736</c:v>
                </c:pt>
                <c:pt idx="20">
                  <c:v>42826</c:v>
                </c:pt>
                <c:pt idx="21">
                  <c:v>42917</c:v>
                </c:pt>
                <c:pt idx="22">
                  <c:v>43009</c:v>
                </c:pt>
                <c:pt idx="23">
                  <c:v>43101</c:v>
                </c:pt>
                <c:pt idx="24">
                  <c:v>43191</c:v>
                </c:pt>
                <c:pt idx="25">
                  <c:v>43282</c:v>
                </c:pt>
                <c:pt idx="26">
                  <c:v>43374</c:v>
                </c:pt>
                <c:pt idx="27">
                  <c:v>43466</c:v>
                </c:pt>
                <c:pt idx="28">
                  <c:v>43556</c:v>
                </c:pt>
                <c:pt idx="29">
                  <c:v>43647</c:v>
                </c:pt>
                <c:pt idx="30">
                  <c:v>43739</c:v>
                </c:pt>
                <c:pt idx="31">
                  <c:v>43831</c:v>
                </c:pt>
                <c:pt idx="32">
                  <c:v>43922</c:v>
                </c:pt>
                <c:pt idx="33">
                  <c:v>44013</c:v>
                </c:pt>
                <c:pt idx="34">
                  <c:v>44105</c:v>
                </c:pt>
                <c:pt idx="35">
                  <c:v>44197</c:v>
                </c:pt>
                <c:pt idx="36">
                  <c:v>44287</c:v>
                </c:pt>
                <c:pt idx="37">
                  <c:v>44378</c:v>
                </c:pt>
                <c:pt idx="38">
                  <c:v>44470</c:v>
                </c:pt>
                <c:pt idx="39">
                  <c:v>44562</c:v>
                </c:pt>
                <c:pt idx="40">
                  <c:v>44652</c:v>
                </c:pt>
                <c:pt idx="41">
                  <c:v>44743</c:v>
                </c:pt>
              </c:numCache>
            </c:numRef>
          </c:cat>
          <c:val>
            <c:numRef>
              <c:f>'Datos y gráficos'!$C$528:$C$569</c:f>
              <c:numCache>
                <c:formatCode>0.0</c:formatCode>
                <c:ptCount val="42"/>
                <c:pt idx="0">
                  <c:v>54.32098765432098</c:v>
                </c:pt>
                <c:pt idx="1">
                  <c:v>40.70000000000001</c:v>
                </c:pt>
                <c:pt idx="2">
                  <c:v>65.5</c:v>
                </c:pt>
                <c:pt idx="3">
                  <c:v>70.299999999999983</c:v>
                </c:pt>
                <c:pt idx="4">
                  <c:v>84</c:v>
                </c:pt>
                <c:pt idx="5">
                  <c:v>80.3</c:v>
                </c:pt>
                <c:pt idx="6">
                  <c:v>74.099999999999994</c:v>
                </c:pt>
                <c:pt idx="7">
                  <c:v>71.599999999999994</c:v>
                </c:pt>
                <c:pt idx="8">
                  <c:v>61.699999999999989</c:v>
                </c:pt>
                <c:pt idx="9">
                  <c:v>62.900000000000006</c:v>
                </c:pt>
                <c:pt idx="10">
                  <c:v>77.8</c:v>
                </c:pt>
                <c:pt idx="11">
                  <c:v>58</c:v>
                </c:pt>
                <c:pt idx="12">
                  <c:v>59.3</c:v>
                </c:pt>
                <c:pt idx="13">
                  <c:v>51.8</c:v>
                </c:pt>
                <c:pt idx="14">
                  <c:v>24.799999999999997</c:v>
                </c:pt>
                <c:pt idx="15">
                  <c:v>8.7999999999999972</c:v>
                </c:pt>
                <c:pt idx="16">
                  <c:v>33.799999999999997</c:v>
                </c:pt>
                <c:pt idx="17">
                  <c:v>30</c:v>
                </c:pt>
                <c:pt idx="18">
                  <c:v>48.8</c:v>
                </c:pt>
                <c:pt idx="19">
                  <c:v>60.7</c:v>
                </c:pt>
                <c:pt idx="20">
                  <c:v>62.962962962962962</c:v>
                </c:pt>
                <c:pt idx="21">
                  <c:v>61.728395061728392</c:v>
                </c:pt>
                <c:pt idx="22">
                  <c:v>67.901234567901241</c:v>
                </c:pt>
                <c:pt idx="23">
                  <c:v>70</c:v>
                </c:pt>
                <c:pt idx="24">
                  <c:v>76.2</c:v>
                </c:pt>
                <c:pt idx="25">
                  <c:v>81.999999999999986</c:v>
                </c:pt>
                <c:pt idx="26">
                  <c:v>81</c:v>
                </c:pt>
                <c:pt idx="27">
                  <c:v>78.7</c:v>
                </c:pt>
                <c:pt idx="28">
                  <c:v>84</c:v>
                </c:pt>
                <c:pt idx="29">
                  <c:v>70.370370370370352</c:v>
                </c:pt>
                <c:pt idx="30">
                  <c:v>65.400000000000006</c:v>
                </c:pt>
                <c:pt idx="31">
                  <c:v>72.900000000000006</c:v>
                </c:pt>
                <c:pt idx="32">
                  <c:v>23.5</c:v>
                </c:pt>
                <c:pt idx="33">
                  <c:v>39.506172839506164</c:v>
                </c:pt>
                <c:pt idx="34">
                  <c:v>61.25</c:v>
                </c:pt>
                <c:pt idx="35">
                  <c:v>60.5</c:v>
                </c:pt>
                <c:pt idx="36">
                  <c:v>74.074074074074076</c:v>
                </c:pt>
                <c:pt idx="37">
                  <c:v>70.370370370370367</c:v>
                </c:pt>
                <c:pt idx="38">
                  <c:v>38.271604938271601</c:v>
                </c:pt>
                <c:pt idx="39">
                  <c:v>28.395061728395056</c:v>
                </c:pt>
                <c:pt idx="40">
                  <c:v>16.049382716049386</c:v>
                </c:pt>
                <c:pt idx="41">
                  <c:v>12.345679012345684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3-419A-94C6-55D302548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339024"/>
        <c:axId val="278339584"/>
      </c:lineChart>
      <c:dateAx>
        <c:axId val="278339024"/>
        <c:scaling>
          <c:orientation val="minMax"/>
          <c:min val="41091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8339584"/>
        <c:crossesAt val="-5"/>
        <c:auto val="1"/>
        <c:lblOffset val="100"/>
        <c:baseTimeUnit val="months"/>
        <c:majorUnit val="24"/>
        <c:majorTimeUnit val="months"/>
        <c:minorUnit val="1"/>
        <c:minorTimeUnit val="months"/>
      </c:dateAx>
      <c:valAx>
        <c:axId val="278339584"/>
        <c:scaling>
          <c:orientation val="minMax"/>
          <c:max val="10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78339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58233652515213E-2"/>
          <c:y val="4.4065890416963717E-2"/>
          <c:w val="0.88497810019569367"/>
          <c:h val="0.59372884327808229"/>
        </c:manualLayout>
      </c:layout>
      <c:barChart>
        <c:barDir val="col"/>
        <c:grouping val="clustered"/>
        <c:varyColors val="0"/>
        <c:ser>
          <c:idx val="1"/>
          <c:order val="5"/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Desviaciones!$B$9</c:f>
                <c:numCache>
                  <c:formatCode>General</c:formatCode>
                  <c:ptCount val="1"/>
                  <c:pt idx="0">
                    <c:v>0.93388662812814638</c:v>
                  </c:pt>
                </c:numCache>
              </c:numRef>
            </c:plus>
            <c:minus>
              <c:numRef>
                <c:f>Desviaciones!$B$9</c:f>
                <c:numCache>
                  <c:formatCode>General</c:formatCode>
                  <c:ptCount val="1"/>
                  <c:pt idx="0">
                    <c:v>0.93388662812814638</c:v>
                  </c:pt>
                </c:numCache>
              </c:numRef>
            </c:minus>
          </c:errBars>
          <c:val>
            <c:numRef>
              <c:f>'Datos y gráficos'!$G$795:$G$808</c:f>
              <c:numCache>
                <c:formatCode>General</c:formatCode>
                <c:ptCount val="14"/>
                <c:pt idx="9" formatCode="0.00">
                  <c:v>8.1467803064250024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99B-A9DF-A796B86DE1AC}"/>
            </c:ext>
          </c:extLst>
        </c:ser>
        <c:ser>
          <c:idx val="3"/>
          <c:order val="6"/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Desviaciones!$B$10</c:f>
                <c:numCache>
                  <c:formatCode>General</c:formatCode>
                  <c:ptCount val="1"/>
                  <c:pt idx="0">
                    <c:v>1.1111155708071216</c:v>
                  </c:pt>
                </c:numCache>
              </c:numRef>
            </c:plus>
            <c:minus>
              <c:numRef>
                <c:f>Desviaciones!$B$10</c:f>
                <c:numCache>
                  <c:formatCode>General</c:formatCode>
                  <c:ptCount val="1"/>
                  <c:pt idx="0">
                    <c:v>1.1111155708071216</c:v>
                  </c:pt>
                </c:numCache>
              </c:numRef>
            </c:minus>
          </c:errBars>
          <c:val>
            <c:numRef>
              <c:f>'Datos y gráficos'!$H$795:$H$808</c:f>
              <c:numCache>
                <c:formatCode>General</c:formatCode>
                <c:ptCount val="14"/>
                <c:pt idx="10" formatCode="0.00">
                  <c:v>8.3907092640187653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4-499B-A9DF-A796B86DE1AC}"/>
            </c:ext>
          </c:extLst>
        </c:ser>
        <c:ser>
          <c:idx val="4"/>
          <c:order val="7"/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Desviaciones!$B$11</c:f>
                <c:numCache>
                  <c:formatCode>General</c:formatCode>
                  <c:ptCount val="1"/>
                  <c:pt idx="0">
                    <c:v>1.5127179946960296</c:v>
                  </c:pt>
                </c:numCache>
              </c:numRef>
            </c:plus>
            <c:minus>
              <c:numRef>
                <c:f>Desviaciones!$B$11</c:f>
                <c:numCache>
                  <c:formatCode>General</c:formatCode>
                  <c:ptCount val="1"/>
                  <c:pt idx="0">
                    <c:v>1.5127179946960296</c:v>
                  </c:pt>
                </c:numCache>
              </c:numRef>
            </c:minus>
          </c:errBars>
          <c:val>
            <c:numRef>
              <c:f>'Datos y gráficos'!$I$795:$I$808</c:f>
              <c:numCache>
                <c:formatCode>General</c:formatCode>
                <c:ptCount val="14"/>
                <c:pt idx="11" formatCode="0.00">
                  <c:v>7.7529135129224827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94-499B-A9DF-A796B86DE1AC}"/>
            </c:ext>
          </c:extLst>
        </c:ser>
        <c:ser>
          <c:idx val="6"/>
          <c:order val="8"/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Desviaciones!$B$12</c:f>
                <c:numCache>
                  <c:formatCode>General</c:formatCode>
                  <c:ptCount val="1"/>
                  <c:pt idx="0">
                    <c:v>1.6320136920651136</c:v>
                  </c:pt>
                </c:numCache>
              </c:numRef>
            </c:plus>
            <c:minus>
              <c:numRef>
                <c:f>Desviaciones!$B$12</c:f>
                <c:numCache>
                  <c:formatCode>General</c:formatCode>
                  <c:ptCount val="1"/>
                  <c:pt idx="0">
                    <c:v>1.6320136920651136</c:v>
                  </c:pt>
                </c:numCache>
              </c:numRef>
            </c:minus>
          </c:errBars>
          <c:val>
            <c:numRef>
              <c:f>'Datos y gráficos'!$J$795:$J$808</c:f>
              <c:numCache>
                <c:formatCode>General</c:formatCode>
                <c:ptCount val="14"/>
                <c:pt idx="12" formatCode="0.00">
                  <c:v>7.3675239910251253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4-499B-A9DF-A796B86D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539200"/>
        <c:axId val="200539760"/>
      </c:barChart>
      <c:lineChart>
        <c:grouping val="standard"/>
        <c:varyColors val="0"/>
        <c:ser>
          <c:idx val="0"/>
          <c:order val="0"/>
          <c:tx>
            <c:strRef>
              <c:f>'Datos y gráficos'!$B$794</c:f>
              <c:strCache>
                <c:ptCount val="1"/>
                <c:pt idx="0">
                  <c:v>Observada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'Datos y gráficos'!$A$795:$A$808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gráficos'!$B$795:$B$808</c:f>
              <c:numCache>
                <c:formatCode>General</c:formatCode>
                <c:ptCount val="14"/>
                <c:pt idx="0">
                  <c:v>2.3570000000000002</c:v>
                </c:pt>
                <c:pt idx="1">
                  <c:v>1.7490000000000001</c:v>
                </c:pt>
                <c:pt idx="2">
                  <c:v>1.75</c:v>
                </c:pt>
                <c:pt idx="3">
                  <c:v>1.7410000000000001</c:v>
                </c:pt>
                <c:pt idx="4">
                  <c:v>1.756</c:v>
                </c:pt>
                <c:pt idx="5">
                  <c:v>2.0830000000000002</c:v>
                </c:pt>
                <c:pt idx="6">
                  <c:v>3.0489999999999999</c:v>
                </c:pt>
                <c:pt idx="7">
                  <c:v>5.4669999999999996</c:v>
                </c:pt>
                <c:pt idx="8">
                  <c:v>7.4969999999999999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94-499B-A9DF-A796B86DE1AC}"/>
            </c:ext>
          </c:extLst>
        </c:ser>
        <c:ser>
          <c:idx val="2"/>
          <c:order val="1"/>
          <c:tx>
            <c:strRef>
              <c:f>'Datos y gráficos'!$C$794</c:f>
              <c:strCache>
                <c:ptCount val="1"/>
                <c:pt idx="0">
                  <c:v>Encuesta, jul-22</c:v>
                </c:pt>
              </c:strCache>
            </c:strRef>
          </c:tx>
          <c:marker>
            <c:symbol val="circle"/>
            <c:size val="5"/>
          </c:marker>
          <c:dPt>
            <c:idx val="8"/>
            <c:marker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8F94-499B-A9DF-A796B86DE1AC}"/>
              </c:ext>
            </c:extLst>
          </c:dPt>
          <c:dLbls>
            <c:dLbl>
              <c:idx val="8"/>
              <c:layout>
                <c:manualLayout>
                  <c:x val="-9.3215602661373187E-2"/>
                  <c:y val="6.5162352136330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94-499B-A9DF-A796B86DE1AC}"/>
                </c:ext>
              </c:extLst>
            </c:dLbl>
            <c:dLbl>
              <c:idx val="9"/>
              <c:layout>
                <c:manualLayout>
                  <c:x val="-7.8373544231589681E-2"/>
                  <c:y val="-2.9771521015636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94-499B-A9DF-A796B86DE1AC}"/>
                </c:ext>
              </c:extLst>
            </c:dLbl>
            <c:dLbl>
              <c:idx val="10"/>
              <c:layout>
                <c:manualLayout>
                  <c:x val="-7.8348837686566891E-2"/>
                  <c:y val="-2.9650117898408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94-499B-A9DF-A796B86DE1AC}"/>
                </c:ext>
              </c:extLst>
            </c:dLbl>
            <c:dLbl>
              <c:idx val="11"/>
              <c:layout>
                <c:manualLayout>
                  <c:x val="-8.2175562716468781E-2"/>
                  <c:y val="-6.4912816860734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957058630026069E-2"/>
                      <c:h val="5.41418650098272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F94-499B-A9DF-A796B86DE1AC}"/>
                </c:ext>
              </c:extLst>
            </c:dLbl>
            <c:dLbl>
              <c:idx val="12"/>
              <c:layout>
                <c:manualLayout>
                  <c:x val="-7.8329809661972616E-2"/>
                  <c:y val="-4.16836060931467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26630228497674E-2"/>
                      <c:h val="6.48242178190616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94-499B-A9DF-A796B86DE1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'Datos y gráficos'!$A$795:$A$808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gráficos'!$C$795:$C$808</c:f>
              <c:numCache>
                <c:formatCode>General</c:formatCode>
                <c:ptCount val="14"/>
                <c:pt idx="8" formatCode="0.00">
                  <c:v>7.4969999999999999</c:v>
                </c:pt>
                <c:pt idx="9" formatCode="0.00">
                  <c:v>8.1467803064250024</c:v>
                </c:pt>
                <c:pt idx="10" formatCode="0.00">
                  <c:v>8.3907092640187653</c:v>
                </c:pt>
                <c:pt idx="11" formatCode="0.00">
                  <c:v>7.7529135129224827</c:v>
                </c:pt>
                <c:pt idx="12" formatCode="0.00">
                  <c:v>7.3675239910251253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F94-499B-A9DF-A796B86DE1AC}"/>
            </c:ext>
          </c:extLst>
        </c:ser>
        <c:ser>
          <c:idx val="5"/>
          <c:order val="3"/>
          <c:tx>
            <c:strRef>
              <c:f>'Datos y gráficos'!$D$794</c:f>
              <c:strCache>
                <c:ptCount val="1"/>
                <c:pt idx="0">
                  <c:v>Encuesta, abr-22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diamond"/>
            <c:size val="8"/>
            <c:spPr>
              <a:solidFill>
                <a:schemeClr val="accent5">
                  <a:lumMod val="75000"/>
                  <a:alpha val="70000"/>
                </a:schemeClr>
              </a:solidFill>
              <a:ln>
                <a:noFill/>
              </a:ln>
            </c:spPr>
          </c:marker>
          <c:cat>
            <c:numRef>
              <c:f>'Datos y gráficos'!$A$795:$A$808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  <c:extLst xmlns:c15="http://schemas.microsoft.com/office/drawing/2012/chart"/>
            </c:numRef>
          </c:cat>
          <c:val>
            <c:numRef>
              <c:f>'Datos y gráficos'!$D$795:$D$808</c:f>
              <c:numCache>
                <c:formatCode>General</c:formatCode>
                <c:ptCount val="14"/>
                <c:pt idx="7" formatCode="0.00">
                  <c:v>5.4669999999999996</c:v>
                </c:pt>
                <c:pt idx="8" formatCode="0.00">
                  <c:v>6.0417283950617282</c:v>
                </c:pt>
                <c:pt idx="9" formatCode="0.00">
                  <c:v>6.3540740740740738</c:v>
                </c:pt>
                <c:pt idx="10" formatCode="0.00">
                  <c:v>6.425802469135804</c:v>
                </c:pt>
                <c:pt idx="11" formatCode="0.00">
                  <c:v>6.1275308641975297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8F94-499B-A9DF-A796B86DE1AC}"/>
            </c:ext>
          </c:extLst>
        </c:ser>
        <c:ser>
          <c:idx val="8"/>
          <c:order val="4"/>
          <c:tx>
            <c:strRef>
              <c:f>'Datos y gráficos'!$F$794</c:f>
              <c:strCache>
                <c:ptCount val="1"/>
                <c:pt idx="0">
                  <c:v>Límite</c:v>
                </c:pt>
              </c:strCache>
            </c:strRef>
          </c:tx>
          <c:marker>
            <c:symbol val="none"/>
          </c:marker>
          <c:errBars>
            <c:errDir val="y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11</c:v>
                </c:pt>
              </c:numLit>
            </c:plus>
          </c:errBars>
          <c:cat>
            <c:numRef>
              <c:f>'Datos y gráficos'!$A$795:$A$808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gráficos'!$F$795:$F$808</c:f>
              <c:numCache>
                <c:formatCode>0.00</c:formatCode>
                <c:ptCount val="14"/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94-499B-A9DF-A796B86D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39200"/>
        <c:axId val="200539760"/>
        <c:extLst>
          <c:ext xmlns:c15="http://schemas.microsoft.com/office/drawing/2012/chart" uri="{02D57815-91ED-43cb-92C2-25804820EDAC}">
            <c15:filteredLineSeries>
              <c15:ser>
                <c:idx val="7"/>
                <c:order val="2"/>
                <c:tx>
                  <c:strRef>
                    <c:extLst>
                      <c:ext uri="{02D57815-91ED-43cb-92C2-25804820EDAC}">
                        <c15:formulaRef>
                          <c15:sqref>'Datos y gráficos'!$E$794</c15:sqref>
                        </c15:formulaRef>
                      </c:ext>
                    </c:extLst>
                    <c:strCache>
                      <c:ptCount val="1"/>
                      <c:pt idx="0">
                        <c:v>Encuesta, jul-21</c:v>
                      </c:pt>
                    </c:strCache>
                  </c:strRef>
                </c:tx>
                <c:spPr>
                  <a:ln w="28575">
                    <a:solidFill>
                      <a:schemeClr val="bg1">
                        <a:lumMod val="75000"/>
                      </a:schemeClr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'Datos y gráficos'!$A$795:$A$808</c15:sqref>
                        </c15:formulaRef>
                      </c:ext>
                    </c:extLst>
                    <c:numCache>
                      <c:formatCode>mmm\-yy</c:formatCode>
                      <c:ptCount val="14"/>
                      <c:pt idx="0">
                        <c:v>43983</c:v>
                      </c:pt>
                      <c:pt idx="1">
                        <c:v>44075</c:v>
                      </c:pt>
                      <c:pt idx="2">
                        <c:v>44166</c:v>
                      </c:pt>
                      <c:pt idx="3">
                        <c:v>44256</c:v>
                      </c:pt>
                      <c:pt idx="4">
                        <c:v>44348</c:v>
                      </c:pt>
                      <c:pt idx="5">
                        <c:v>44440</c:v>
                      </c:pt>
                      <c:pt idx="6">
                        <c:v>44531</c:v>
                      </c:pt>
                      <c:pt idx="7">
                        <c:v>44621</c:v>
                      </c:pt>
                      <c:pt idx="8">
                        <c:v>44713</c:v>
                      </c:pt>
                      <c:pt idx="9">
                        <c:v>44805</c:v>
                      </c:pt>
                      <c:pt idx="10">
                        <c:v>44896</c:v>
                      </c:pt>
                      <c:pt idx="11">
                        <c:v>44986</c:v>
                      </c:pt>
                      <c:pt idx="12">
                        <c:v>45078</c:v>
                      </c:pt>
                      <c:pt idx="13">
                        <c:v>45139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'Datos y gráficos'!$E$795:$E$808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4" formatCode="0.00">
                        <c:v>1.756</c:v>
                      </c:pt>
                      <c:pt idx="5" formatCode="0.00">
                        <c:v>0</c:v>
                      </c:pt>
                      <c:pt idx="6" formatCode="0.00">
                        <c:v>0</c:v>
                      </c:pt>
                      <c:pt idx="7" formatCode="0.00">
                        <c:v>0</c:v>
                      </c:pt>
                      <c:pt idx="8" formatCode="0.0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8F94-499B-A9DF-A796B86DE1AC}"/>
                  </c:ext>
                </c:extLst>
              </c15:ser>
            </c15:filteredLineSeries>
          </c:ext>
        </c:extLst>
      </c:lineChart>
      <c:dateAx>
        <c:axId val="200539200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00539760"/>
        <c:crossesAt val="0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200539760"/>
        <c:scaling>
          <c:orientation val="minMax"/>
          <c:max val="10"/>
          <c:min val="1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00539200"/>
        <c:crossesAt val="41153"/>
        <c:crossBetween val="midCat"/>
        <c:majorUnit val="1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104032446562911"/>
          <c:y val="0.74545600255158229"/>
          <c:w val="0.79410774033630127"/>
          <c:h val="0.168190290806550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77" r="0.75000000000000477" t="1" header="0" footer="0"/>
    <c:pageSetup orientation="portrait" verticalDpi="30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21152930085331E-2"/>
          <c:y val="5.060067249384894E-2"/>
          <c:w val="0.87947259584988735"/>
          <c:h val="0.59372884327808229"/>
        </c:manualLayout>
      </c:layout>
      <c:barChart>
        <c:barDir val="col"/>
        <c:grouping val="clustered"/>
        <c:varyColors val="0"/>
        <c:ser>
          <c:idx val="3"/>
          <c:order val="5"/>
          <c:tx>
            <c:strRef>
              <c:f>'Datos y gráficos'!$G$673</c:f>
              <c:strCache>
                <c:ptCount val="1"/>
                <c:pt idx="0">
                  <c:v>ser1</c:v>
                </c:pt>
              </c:strCache>
            </c:strRef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Desviaciones!$B$14</c:f>
                <c:numCache>
                  <c:formatCode>General</c:formatCode>
                  <c:ptCount val="1"/>
                  <c:pt idx="0">
                    <c:v>228.62536855480326</c:v>
                  </c:pt>
                </c:numCache>
              </c:numRef>
            </c:plus>
            <c:minus>
              <c:numRef>
                <c:f>Desviaciones!$B$14</c:f>
                <c:numCache>
                  <c:formatCode>General</c:formatCode>
                  <c:ptCount val="1"/>
                  <c:pt idx="0">
                    <c:v>228.62536855480326</c:v>
                  </c:pt>
                </c:numCache>
              </c:numRef>
            </c:minus>
          </c:errBars>
          <c:cat>
            <c:numRef>
              <c:f>'Datos y gráficos'!$A$674:$A$687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gráficos'!$G$674:$G$687</c:f>
              <c:numCache>
                <c:formatCode>General</c:formatCode>
                <c:ptCount val="14"/>
                <c:pt idx="9" formatCode="0.00">
                  <c:v>4294.0688749999999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9-4E3C-9AF3-A87E1DCD0192}"/>
            </c:ext>
          </c:extLst>
        </c:ser>
        <c:ser>
          <c:idx val="4"/>
          <c:order val="6"/>
          <c:tx>
            <c:strRef>
              <c:f>'Datos y gráficos'!$H$673</c:f>
              <c:strCache>
                <c:ptCount val="1"/>
                <c:pt idx="0">
                  <c:v>ser2</c:v>
                </c:pt>
              </c:strCache>
            </c:strRef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Desviaciones!$B$15</c:f>
                <c:numCache>
                  <c:formatCode>General</c:formatCode>
                  <c:ptCount val="1"/>
                  <c:pt idx="0">
                    <c:v>280.361574132405</c:v>
                  </c:pt>
                </c:numCache>
              </c:numRef>
            </c:plus>
            <c:minus>
              <c:numRef>
                <c:f>Desviaciones!$B$15</c:f>
                <c:numCache>
                  <c:formatCode>General</c:formatCode>
                  <c:ptCount val="1"/>
                  <c:pt idx="0">
                    <c:v>280.361574132405</c:v>
                  </c:pt>
                </c:numCache>
              </c:numRef>
            </c:minus>
          </c:errBars>
          <c:cat>
            <c:numRef>
              <c:f>'Datos y gráficos'!$A$674:$A$687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gráficos'!$H$674:$H$687</c:f>
              <c:numCache>
                <c:formatCode>General</c:formatCode>
                <c:ptCount val="14"/>
                <c:pt idx="10" formatCode="0.00">
                  <c:v>4236.0055555555555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49-4E3C-9AF3-A87E1DCD0192}"/>
            </c:ext>
          </c:extLst>
        </c:ser>
        <c:ser>
          <c:idx val="6"/>
          <c:order val="7"/>
          <c:tx>
            <c:strRef>
              <c:f>'Datos y gráficos'!$I$673</c:f>
              <c:strCache>
                <c:ptCount val="1"/>
                <c:pt idx="0">
                  <c:v>ser3</c:v>
                </c:pt>
              </c:strCache>
            </c:strRef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Desviaciones!$B$16</c:f>
                <c:numCache>
                  <c:formatCode>General</c:formatCode>
                  <c:ptCount val="1"/>
                  <c:pt idx="0">
                    <c:v>329.56159534343288</c:v>
                  </c:pt>
                </c:numCache>
              </c:numRef>
            </c:plus>
            <c:minus>
              <c:numRef>
                <c:f>Desviaciones!$B$16</c:f>
                <c:numCache>
                  <c:formatCode>General</c:formatCode>
                  <c:ptCount val="1"/>
                  <c:pt idx="0">
                    <c:v>329.56159534343288</c:v>
                  </c:pt>
                </c:numCache>
              </c:numRef>
            </c:minus>
          </c:errBars>
          <c:cat>
            <c:numRef>
              <c:f>'Datos y gráficos'!$A$674:$A$687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gráficos'!$I$674:$I$687</c:f>
              <c:numCache>
                <c:formatCode>General</c:formatCode>
                <c:ptCount val="14"/>
                <c:pt idx="11" formatCode="0.00">
                  <c:v>4175.9849382716056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49-4E3C-9AF3-A87E1DCD0192}"/>
            </c:ext>
          </c:extLst>
        </c:ser>
        <c:ser>
          <c:idx val="1"/>
          <c:order val="8"/>
          <c:tx>
            <c:strRef>
              <c:f>'Datos y gráficos'!$J$673</c:f>
              <c:strCache>
                <c:ptCount val="1"/>
                <c:pt idx="0">
                  <c:v>ser4</c:v>
                </c:pt>
              </c:strCache>
            </c:strRef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Desviaciones!$B$17</c:f>
                <c:numCache>
                  <c:formatCode>General</c:formatCode>
                  <c:ptCount val="1"/>
                  <c:pt idx="0">
                    <c:v>380.20634170356101</c:v>
                  </c:pt>
                </c:numCache>
              </c:numRef>
            </c:plus>
            <c:minus>
              <c:numRef>
                <c:f>Desviaciones!$B$17</c:f>
                <c:numCache>
                  <c:formatCode>General</c:formatCode>
                  <c:ptCount val="1"/>
                  <c:pt idx="0">
                    <c:v>380.20634170356101</c:v>
                  </c:pt>
                </c:numCache>
              </c:numRef>
            </c:minus>
          </c:errBars>
          <c:cat>
            <c:numRef>
              <c:f>'Datos y gráficos'!$A$674:$A$687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gráficos'!$J$674:$J$687</c:f>
              <c:numCache>
                <c:formatCode>General</c:formatCode>
                <c:ptCount val="14"/>
                <c:pt idx="12" formatCode="0.00">
                  <c:v>4133.8669135802465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49-4E3C-9AF3-A87E1DCD0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662656"/>
        <c:axId val="200663216"/>
      </c:barChart>
      <c:lineChart>
        <c:grouping val="standard"/>
        <c:varyColors val="0"/>
        <c:ser>
          <c:idx val="0"/>
          <c:order val="0"/>
          <c:tx>
            <c:strRef>
              <c:f>'Datos y gráficos'!$B$673</c:f>
              <c:strCache>
                <c:ptCount val="1"/>
                <c:pt idx="0">
                  <c:v>Observada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'Datos y gráficos'!$A$674:$A$687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gráficos'!$B$674:$B$687</c:f>
              <c:numCache>
                <c:formatCode>General</c:formatCode>
                <c:ptCount val="14"/>
                <c:pt idx="0">
                  <c:v>3758.91</c:v>
                </c:pt>
                <c:pt idx="1">
                  <c:v>3878.94</c:v>
                </c:pt>
                <c:pt idx="2">
                  <c:v>3432.5</c:v>
                </c:pt>
                <c:pt idx="3">
                  <c:v>3736.91</c:v>
                </c:pt>
                <c:pt idx="4">
                  <c:v>3756.67</c:v>
                </c:pt>
                <c:pt idx="5">
                  <c:v>3834.68</c:v>
                </c:pt>
                <c:pt idx="6">
                  <c:v>3981.16</c:v>
                </c:pt>
                <c:pt idx="7">
                  <c:v>3748.15</c:v>
                </c:pt>
                <c:pt idx="8">
                  <c:v>4127.47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49-4E3C-9AF3-A87E1DCD0192}"/>
            </c:ext>
          </c:extLst>
        </c:ser>
        <c:ser>
          <c:idx val="2"/>
          <c:order val="1"/>
          <c:tx>
            <c:strRef>
              <c:f>'Datos y gráficos'!$C$673</c:f>
              <c:strCache>
                <c:ptCount val="1"/>
                <c:pt idx="0">
                  <c:v>Encuesta, jul-22</c:v>
                </c:pt>
              </c:strCache>
            </c:strRef>
          </c:tx>
          <c:marker>
            <c:symbol val="circle"/>
            <c:size val="5"/>
          </c:marker>
          <c:dPt>
            <c:idx val="8"/>
            <c:marker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E49-4E3C-9AF3-A87E1DCD0192}"/>
              </c:ext>
            </c:extLst>
          </c:dPt>
          <c:dLbls>
            <c:dLbl>
              <c:idx val="8"/>
              <c:layout>
                <c:manualLayout>
                  <c:x val="-0.12222280843211422"/>
                  <c:y val="-6.5945028944824199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9-4E3C-9AF3-A87E1DCD0192}"/>
                </c:ext>
              </c:extLst>
            </c:dLbl>
            <c:dLbl>
              <c:idx val="9"/>
              <c:layout>
                <c:manualLayout>
                  <c:x val="-9.9436297015143657E-2"/>
                  <c:y val="-3.29435288047707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49-4E3C-9AF3-A87E1DCD0192}"/>
                </c:ext>
              </c:extLst>
            </c:dLbl>
            <c:dLbl>
              <c:idx val="10"/>
              <c:layout>
                <c:manualLayout>
                  <c:x val="-9.7165621880763844E-2"/>
                  <c:y val="-4.988815484881472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681314630750814E-2"/>
                      <c:h val="6.0187421326969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E49-4E3C-9AF3-A87E1DCD0192}"/>
                </c:ext>
              </c:extLst>
            </c:dLbl>
            <c:dLbl>
              <c:idx val="11"/>
              <c:layout>
                <c:manualLayout>
                  <c:x val="-8.5884012510784924E-2"/>
                  <c:y val="-5.6535227204155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49-4E3C-9AF3-A87E1DCD0192}"/>
                </c:ext>
              </c:extLst>
            </c:dLbl>
            <c:dLbl>
              <c:idx val="12"/>
              <c:layout>
                <c:manualLayout>
                  <c:x val="-8.5884054293508899E-2"/>
                  <c:y val="-2.9568323167539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49-4E3C-9AF3-A87E1DCD019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y gráficos'!$A$674:$A$687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gráficos'!$C$674:$C$687</c:f>
              <c:numCache>
                <c:formatCode>General</c:formatCode>
                <c:ptCount val="14"/>
                <c:pt idx="8" formatCode="0.00">
                  <c:v>4127.47</c:v>
                </c:pt>
                <c:pt idx="9" formatCode="0.00">
                  <c:v>4294.0688749999999</c:v>
                </c:pt>
                <c:pt idx="10" formatCode="0.00">
                  <c:v>4236.0055555555555</c:v>
                </c:pt>
                <c:pt idx="11" formatCode="0.00">
                  <c:v>4175.9849382716056</c:v>
                </c:pt>
                <c:pt idx="12" formatCode="0.00">
                  <c:v>4133.8669135802465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49-4E3C-9AF3-A87E1DCD0192}"/>
            </c:ext>
          </c:extLst>
        </c:ser>
        <c:ser>
          <c:idx val="5"/>
          <c:order val="2"/>
          <c:tx>
            <c:strRef>
              <c:f>'Datos y gráficos'!$E$673</c:f>
              <c:strCache>
                <c:ptCount val="1"/>
                <c:pt idx="0">
                  <c:v>Encuesta, jul-21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'Datos y gráficos'!$A$674:$A$687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gráficos'!$E$674:$E$687</c:f>
              <c:numCache>
                <c:formatCode>General</c:formatCode>
                <c:ptCount val="14"/>
                <c:pt idx="4" formatCode="0.00">
                  <c:v>3756.67</c:v>
                </c:pt>
                <c:pt idx="5" formatCode="0.00">
                  <c:v>3748.2843619050122</c:v>
                </c:pt>
                <c:pt idx="6" formatCode="0.00">
                  <c:v>3719.9585966023001</c:v>
                </c:pt>
                <c:pt idx="7" formatCode="0.00">
                  <c:v>3704.8430387227809</c:v>
                </c:pt>
                <c:pt idx="8" formatCode="0.00">
                  <c:v>3701.4737396074538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E49-4E3C-9AF3-A87E1DCD0192}"/>
            </c:ext>
          </c:extLst>
        </c:ser>
        <c:ser>
          <c:idx val="7"/>
          <c:order val="3"/>
          <c:tx>
            <c:strRef>
              <c:f>'Datos y gráficos'!$D$673</c:f>
              <c:strCache>
                <c:ptCount val="1"/>
                <c:pt idx="0">
                  <c:v>Encuesta, abr-22</c:v>
                </c:pt>
              </c:strCache>
            </c:strRef>
          </c:tx>
          <c:spPr>
            <a:ln w="22225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5">
                  <a:lumMod val="75000"/>
                  <a:alpha val="62000"/>
                </a:schemeClr>
              </a:solidFill>
              <a:ln>
                <a:noFill/>
              </a:ln>
            </c:spPr>
          </c:marker>
          <c:cat>
            <c:numRef>
              <c:f>'Datos y gráficos'!$A$674:$A$687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gráficos'!$D$674:$D$687</c:f>
              <c:numCache>
                <c:formatCode>General</c:formatCode>
                <c:ptCount val="14"/>
                <c:pt idx="7" formatCode="0.00">
                  <c:v>3748.15</c:v>
                </c:pt>
                <c:pt idx="8" formatCode="0.00">
                  <c:v>3812.2002469135805</c:v>
                </c:pt>
                <c:pt idx="9" formatCode="0.00">
                  <c:v>3811.4440740740743</c:v>
                </c:pt>
                <c:pt idx="10" formatCode="0.00">
                  <c:v>3813.962592592593</c:v>
                </c:pt>
                <c:pt idx="11" formatCode="0.00">
                  <c:v>3808.926419753087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E49-4E3C-9AF3-A87E1DCD0192}"/>
            </c:ext>
          </c:extLst>
        </c:ser>
        <c:ser>
          <c:idx val="8"/>
          <c:order val="4"/>
          <c:tx>
            <c:strRef>
              <c:f>'Datos y gráficos'!$F$673</c:f>
              <c:strCache>
                <c:ptCount val="1"/>
                <c:pt idx="0">
                  <c:v>Límite</c:v>
                </c:pt>
              </c:strCache>
            </c:strRef>
          </c:tx>
          <c:marker>
            <c:symbol val="none"/>
          </c:marker>
          <c:errBars>
            <c:errDir val="y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5000</c:v>
                </c:pt>
              </c:numLit>
            </c:plus>
          </c:errBars>
          <c:cat>
            <c:numRef>
              <c:f>'Datos y gráficos'!$A$674:$A$687</c:f>
              <c:numCache>
                <c:formatCode>mmm\-yy</c:formatCode>
                <c:ptCount val="14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45139</c:v>
                </c:pt>
              </c:numCache>
            </c:numRef>
          </c:cat>
          <c:val>
            <c:numRef>
              <c:f>'Datos y gráficos'!$F$674:$F$687</c:f>
              <c:numCache>
                <c:formatCode>0.00</c:formatCode>
                <c:ptCount val="14"/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49-4E3C-9AF3-A87E1DCD0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62656"/>
        <c:axId val="200663216"/>
      </c:lineChart>
      <c:dateAx>
        <c:axId val="200662656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00663216"/>
        <c:crossesAt val="0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200663216"/>
        <c:scaling>
          <c:orientation val="minMax"/>
          <c:max val="4800"/>
          <c:min val="320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00662656"/>
        <c:crosses val="autoZero"/>
        <c:crossBetween val="midCat"/>
        <c:majorUnit val="200"/>
      </c:val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2045354297281025"/>
          <c:y val="0.72833033114695112"/>
          <c:w val="0.72055639913676328"/>
          <c:h val="0.1749449996728605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77" r="0.75000000000000477" t="1" header="0" footer="0"/>
    <c:pageSetup orientation="portrait" verticalDpi="30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7329924855502"/>
          <c:y val="2.8032635104566155E-2"/>
          <c:w val="0.76980090085369357"/>
          <c:h val="0.86161776279275304"/>
        </c:manualLayout>
      </c:layout>
      <c:lineChart>
        <c:grouping val="standard"/>
        <c:varyColors val="0"/>
        <c:ser>
          <c:idx val="0"/>
          <c:order val="0"/>
          <c:tx>
            <c:strRef>
              <c:f>'Resultados encuestas'!$B$302</c:f>
              <c:strCache>
                <c:ptCount val="1"/>
                <c:pt idx="0">
                  <c:v>Observada</c:v>
                </c:pt>
              </c:strCache>
            </c:strRef>
          </c:tx>
          <c:dLbls>
            <c:dLbl>
              <c:idx val="0"/>
              <c:layout>
                <c:manualLayout>
                  <c:x val="-3.4152006682498966E-2"/>
                  <c:y val="-3.6963328368238797E-2"/>
                </c:manualLayout>
              </c:layout>
              <c:tx>
                <c:rich>
                  <a:bodyPr/>
                  <a:lstStyle/>
                  <a:p>
                    <a:fld id="{4B2E007A-6E74-47AC-A907-7964AA3DDE1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81F-4952-8AD7-F4DECCEB8C3E}"/>
                </c:ext>
              </c:extLst>
            </c:dLbl>
            <c:dLbl>
              <c:idx val="1"/>
              <c:layout>
                <c:manualLayout>
                  <c:x val="-3.4152006682498945E-2"/>
                  <c:y val="-2.464221891215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1F-4952-8AD7-F4DECCEB8C3E}"/>
                </c:ext>
              </c:extLst>
            </c:dLbl>
            <c:dLbl>
              <c:idx val="2"/>
              <c:layout>
                <c:manualLayout>
                  <c:x val="-3.8421007517811315E-2"/>
                  <c:y val="-3.28562918828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1F-4952-8AD7-F4DECCEB8C3E}"/>
                </c:ext>
              </c:extLst>
            </c:dLbl>
            <c:dLbl>
              <c:idx val="3"/>
              <c:layout>
                <c:manualLayout>
                  <c:x val="-1.7076003341249434E-2"/>
                  <c:y val="-7.3926680643530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1F-4952-8AD7-F4DECCEB8C3E}"/>
                </c:ext>
              </c:extLst>
            </c:dLbl>
            <c:dLbl>
              <c:idx val="4"/>
              <c:layout>
                <c:manualLayout>
                  <c:x val="-2.5614005011874209E-2"/>
                  <c:y val="-4.1070364853598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1F-4952-8AD7-F4DECCEB8C3E}"/>
                </c:ext>
              </c:extLst>
            </c:dLbl>
            <c:dLbl>
              <c:idx val="5"/>
              <c:layout>
                <c:manualLayout>
                  <c:x val="-2.9883005847186579E-2"/>
                  <c:y val="-4.9284453762353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6B-4FE8-B2CF-B06DE1B496E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Desviaciones!$B$36:$B$42</c:f>
                <c:numCache>
                  <c:formatCode>General</c:formatCode>
                  <c:ptCount val="7"/>
                  <c:pt idx="0">
                    <c:v>2.0210897196966018</c:v>
                  </c:pt>
                  <c:pt idx="1">
                    <c:v>1.5063440117472213</c:v>
                  </c:pt>
                  <c:pt idx="2">
                    <c:v>1.7807721310476647</c:v>
                  </c:pt>
                  <c:pt idx="3">
                    <c:v>1.197285425134921</c:v>
                  </c:pt>
                  <c:pt idx="4">
                    <c:v>2.4836505703889906</c:v>
                  </c:pt>
                  <c:pt idx="5">
                    <c:v>2.6623070149731594</c:v>
                  </c:pt>
                  <c:pt idx="6">
                    <c:v>2.0973024997913932</c:v>
                  </c:pt>
                </c:numCache>
              </c:numRef>
            </c:plus>
            <c:minus>
              <c:numRef>
                <c:f>Desviaciones!$B$36:$B$42</c:f>
                <c:numCache>
                  <c:formatCode>General</c:formatCode>
                  <c:ptCount val="7"/>
                  <c:pt idx="0">
                    <c:v>2.0210897196966018</c:v>
                  </c:pt>
                  <c:pt idx="1">
                    <c:v>1.5063440117472213</c:v>
                  </c:pt>
                  <c:pt idx="2">
                    <c:v>1.7807721310476647</c:v>
                  </c:pt>
                  <c:pt idx="3">
                    <c:v>1.197285425134921</c:v>
                  </c:pt>
                  <c:pt idx="4">
                    <c:v>2.4836505703889906</c:v>
                  </c:pt>
                  <c:pt idx="5">
                    <c:v>2.6623070149731594</c:v>
                  </c:pt>
                  <c:pt idx="6">
                    <c:v>2.0973024997913932</c:v>
                  </c:pt>
                </c:numCache>
              </c:numRef>
            </c:minus>
          </c:errBars>
          <c:cat>
            <c:numRef>
              <c:f>'Resultados encuestas'!$A$303:$A$309</c:f>
              <c:numCache>
                <c:formatCode>mmm\-yy</c:formatCode>
                <c:ptCount val="7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</c:v>
                </c:pt>
                <c:pt idx="5">
                  <c:v>44652</c:v>
                </c:pt>
                <c:pt idx="6">
                  <c:v>44743</c:v>
                </c:pt>
              </c:numCache>
            </c:numRef>
          </c:cat>
          <c:val>
            <c:numRef>
              <c:f>'Resultados encuestas'!$B$303:$B$309</c:f>
              <c:numCache>
                <c:formatCode>_(* #,##0.00_);_(* \(#,##0.00\);_(* "-"??_);_(@_)</c:formatCode>
                <c:ptCount val="7"/>
                <c:pt idx="0">
                  <c:v>3.1883749999999997</c:v>
                </c:pt>
                <c:pt idx="1">
                  <c:v>3.0708860759493675</c:v>
                </c:pt>
                <c:pt idx="2">
                  <c:v>3.3986419753086436</c:v>
                </c:pt>
                <c:pt idx="3">
                  <c:v>3.8598749999999997</c:v>
                </c:pt>
                <c:pt idx="4">
                  <c:v>5.2548101265822789</c:v>
                </c:pt>
                <c:pt idx="5">
                  <c:v>5.7683950617283957</c:v>
                </c:pt>
                <c:pt idx="6">
                  <c:v>6.587409851977756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1F-4952-8AD7-F4DECCEB8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92"/>
        <c:axId val="280350352"/>
      </c:lineChart>
      <c:dateAx>
        <c:axId val="280349792"/>
        <c:scaling>
          <c:orientation val="minMax"/>
          <c:min val="44378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0"/>
        <c:lblOffset val="100"/>
        <c:baseTimeUnit val="months"/>
        <c:majorUnit val="3"/>
        <c:majorTimeUnit val="months"/>
        <c:minorUnit val="1"/>
        <c:minorTimeUnit val="months"/>
      </c:dateAx>
      <c:valAx>
        <c:axId val="280350352"/>
        <c:scaling>
          <c:orientation val="minMax"/>
          <c:max val="10"/>
          <c:min val="-2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6113239583922"/>
          <c:y val="4.5227739286630743E-2"/>
          <c:w val="0.80502198823857474"/>
          <c:h val="0.85272068257634082"/>
        </c:manualLayout>
      </c:layout>
      <c:lineChart>
        <c:grouping val="standard"/>
        <c:varyColors val="0"/>
        <c:ser>
          <c:idx val="0"/>
          <c:order val="0"/>
          <c:tx>
            <c:strRef>
              <c:f>'Resultados encuestas'!$B$313</c:f>
              <c:strCache>
                <c:ptCount val="1"/>
                <c:pt idx="0">
                  <c:v>Observada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alpha val="92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527529828726318E-17"/>
                  <c:y val="7.332563510392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0A-46BC-BFDA-1D115BB01E49}"/>
                </c:ext>
              </c:extLst>
            </c:dLbl>
            <c:dLbl>
              <c:idx val="1"/>
              <c:layout>
                <c:manualLayout>
                  <c:x val="-5.112721417069243E-2"/>
                  <c:y val="6.925198870926353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63271604938272"/>
                      <c:h val="0.109255196304849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378-4716-BB7C-84A778126F5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Desviaciones!$B$46:$B$49</c:f>
                <c:numCache>
                  <c:formatCode>General</c:formatCode>
                  <c:ptCount val="4"/>
                  <c:pt idx="0">
                    <c:v>2.4182341915121426</c:v>
                  </c:pt>
                  <c:pt idx="1">
                    <c:v>2.7443660470134077</c:v>
                  </c:pt>
                  <c:pt idx="2">
                    <c:v>2.1722795814985307</c:v>
                  </c:pt>
                </c:numCache>
              </c:numRef>
            </c:plus>
            <c:minus>
              <c:numRef>
                <c:f>Desviaciones!$B$46:$B$49</c:f>
                <c:numCache>
                  <c:formatCode>General</c:formatCode>
                  <c:ptCount val="4"/>
                  <c:pt idx="0">
                    <c:v>2.4182341915121426</c:v>
                  </c:pt>
                  <c:pt idx="1">
                    <c:v>2.7443660470134077</c:v>
                  </c:pt>
                  <c:pt idx="2">
                    <c:v>2.1722795814985307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'Resultados encuestas'!$A$314:$A$317</c:f>
              <c:strCache>
                <c:ptCount val="3"/>
                <c:pt idx="0">
                  <c:v>ene-22</c:v>
                </c:pt>
                <c:pt idx="1">
                  <c:v>abr-22</c:v>
                </c:pt>
                <c:pt idx="2">
                  <c:v>jul-22</c:v>
                </c:pt>
              </c:strCache>
            </c:strRef>
          </c:cat>
          <c:val>
            <c:numRef>
              <c:f>'Resultados encuestas'!$B$314:$B$317</c:f>
              <c:numCache>
                <c:formatCode>_(* #,##0.00_);_(* \(#,##0.00\);_(* "-"??_);_(@_)</c:formatCode>
                <c:ptCount val="4"/>
                <c:pt idx="0">
                  <c:v>4.5581012658227849</c:v>
                </c:pt>
                <c:pt idx="1">
                  <c:v>4.7411111111111115</c:v>
                </c:pt>
                <c:pt idx="2">
                  <c:v>4.3893643818356294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A-46BC-BFDA-1D115BB0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353184"/>
        <c:axId val="1279349440"/>
      </c:lineChart>
      <c:dateAx>
        <c:axId val="1279353184"/>
        <c:scaling>
          <c:orientation val="minMax"/>
        </c:scaling>
        <c:delete val="0"/>
        <c:axPos val="b"/>
        <c:numFmt formatCode="mmm\-yy" sourceLinked="1"/>
        <c:majorTickMark val="in"/>
        <c:minorTickMark val="in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9349440"/>
        <c:crosses val="autoZero"/>
        <c:auto val="0"/>
        <c:lblOffset val="100"/>
        <c:baseTimeUnit val="months"/>
        <c:majorUnit val="3"/>
        <c:majorTimeUnit val="months"/>
      </c:dateAx>
      <c:valAx>
        <c:axId val="1279349440"/>
        <c:scaling>
          <c:orientation val="minMax"/>
          <c:max val="9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935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18216005185632E-2"/>
          <c:y val="2.1112326293674849E-2"/>
          <c:w val="0.90994600188452646"/>
          <c:h val="0.64543654345930379"/>
        </c:manualLayout>
      </c:layout>
      <c:barChart>
        <c:barDir val="col"/>
        <c:grouping val="clustered"/>
        <c:varyColors val="0"/>
        <c:ser>
          <c:idx val="3"/>
          <c:order val="5"/>
          <c:tx>
            <c:v>est1</c:v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Desviaciones!$B$2</c:f>
                <c:numCache>
                  <c:formatCode>General</c:formatCode>
                  <c:ptCount val="1"/>
                  <c:pt idx="0">
                    <c:v>0.91461029351671963</c:v>
                  </c:pt>
                </c:numCache>
              </c:numRef>
            </c:plus>
            <c:minus>
              <c:numRef>
                <c:f>Desviaciones!$B$2</c:f>
                <c:numCache>
                  <c:formatCode>General</c:formatCode>
                  <c:ptCount val="1"/>
                  <c:pt idx="0">
                    <c:v>0.91461029351671963</c:v>
                  </c:pt>
                </c:numCache>
              </c:numRef>
            </c:minus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gráficos'!$J$89:$J$107</c:f>
              <c:numCache>
                <c:formatCode>General</c:formatCode>
                <c:ptCount val="19"/>
                <c:pt idx="10" formatCode="0.00">
                  <c:v>9.513474943929058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9-4FD6-8EB0-8E0896D8D436}"/>
            </c:ext>
          </c:extLst>
        </c:ser>
        <c:ser>
          <c:idx val="9"/>
          <c:order val="6"/>
          <c:tx>
            <c:v>est2</c:v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Desviaciones!$B$3</c:f>
                <c:numCache>
                  <c:formatCode>General</c:formatCode>
                  <c:ptCount val="1"/>
                  <c:pt idx="0">
                    <c:v>1.3433487883581252</c:v>
                  </c:pt>
                </c:numCache>
              </c:numRef>
            </c:plus>
            <c:minus>
              <c:numRef>
                <c:f>Desviaciones!$B$3</c:f>
                <c:numCache>
                  <c:formatCode>General</c:formatCode>
                  <c:ptCount val="1"/>
                  <c:pt idx="0">
                    <c:v>1.3433487883581252</c:v>
                  </c:pt>
                </c:numCache>
              </c:numRef>
            </c:minus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gráficos'!$L$89:$L$107</c:f>
              <c:numCache>
                <c:formatCode>General</c:formatCode>
                <c:ptCount val="19"/>
                <c:pt idx="11" formatCode="0.00">
                  <c:v>9.3723721340387982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9-4FD6-8EB0-8E0896D8D436}"/>
            </c:ext>
          </c:extLst>
        </c:ser>
        <c:ser>
          <c:idx val="10"/>
          <c:order val="7"/>
          <c:tx>
            <c:v>est3</c:v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Desviaciones!$B$4</c:f>
                <c:numCache>
                  <c:formatCode>General</c:formatCode>
                  <c:ptCount val="1"/>
                  <c:pt idx="0">
                    <c:v>1.7632480401186099</c:v>
                  </c:pt>
                </c:numCache>
              </c:numRef>
            </c:plus>
            <c:minus>
              <c:numRef>
                <c:f>Desviaciones!$B$4</c:f>
                <c:numCache>
                  <c:formatCode>General</c:formatCode>
                  <c:ptCount val="1"/>
                  <c:pt idx="0">
                    <c:v>1.7632480401186099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gráficos'!$M$89:$M$107</c:f>
              <c:numCache>
                <c:formatCode>General</c:formatCode>
                <c:ptCount val="19"/>
                <c:pt idx="12" formatCode="0.00">
                  <c:v>7.8252980309698321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79-4FD6-8EB0-8E0896D8D436}"/>
            </c:ext>
          </c:extLst>
        </c:ser>
        <c:ser>
          <c:idx val="1"/>
          <c:order val="8"/>
          <c:tx>
            <c:v>est4</c:v>
          </c:tx>
          <c:spPr>
            <a:noFill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779-4FD6-8EB0-8E0896D8D436}"/>
              </c:ext>
            </c:extLst>
          </c:dPt>
          <c:errBars>
            <c:errBarType val="both"/>
            <c:errValType val="cust"/>
            <c:noEndCap val="0"/>
            <c:plus>
              <c:numRef>
                <c:f>Desviaciones!$B$5</c:f>
                <c:numCache>
                  <c:formatCode>General</c:formatCode>
                  <c:ptCount val="1"/>
                  <c:pt idx="0">
                    <c:v>1.9637494727918376</c:v>
                  </c:pt>
                </c:numCache>
              </c:numRef>
            </c:plus>
            <c:minus>
              <c:numRef>
                <c:f>Desviaciones!$B$5</c:f>
                <c:numCache>
                  <c:formatCode>General</c:formatCode>
                  <c:ptCount val="1"/>
                  <c:pt idx="0">
                    <c:v>1.9637494727918376</c:v>
                  </c:pt>
                </c:numCache>
              </c:numRef>
            </c:minus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gráficos'!$N$89:$N$107</c:f>
              <c:numCache>
                <c:formatCode>General</c:formatCode>
                <c:ptCount val="19"/>
                <c:pt idx="13" formatCode="0.00">
                  <c:v>7.1265307233276216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79-4FD6-8EB0-8E0896D8D436}"/>
            </c:ext>
          </c:extLst>
        </c:ser>
        <c:ser>
          <c:idx val="19"/>
          <c:order val="9"/>
          <c:tx>
            <c:v>est5</c:v>
          </c:tx>
          <c:spPr>
            <a:noFill/>
            <a:ln>
              <a:noFill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779-4FD6-8EB0-8E0896D8D436}"/>
              </c:ext>
            </c:extLst>
          </c:dPt>
          <c:trendline>
            <c:trendlineType val="linear"/>
            <c:dispRSqr val="0"/>
            <c:dispEq val="0"/>
          </c:trendline>
          <c:errBars>
            <c:errBarType val="both"/>
            <c:errValType val="cust"/>
            <c:noEndCap val="0"/>
            <c:plus>
              <c:numRef>
                <c:f>Desviaciones!$B$6</c:f>
                <c:numCache>
                  <c:formatCode>General</c:formatCode>
                  <c:ptCount val="1"/>
                  <c:pt idx="0">
                    <c:v>2.5184827667628351</c:v>
                  </c:pt>
                </c:numCache>
              </c:numRef>
            </c:plus>
            <c:minus>
              <c:numRef>
                <c:f>Desviaciones!$B$6</c:f>
                <c:numCache>
                  <c:formatCode>General</c:formatCode>
                  <c:ptCount val="1"/>
                  <c:pt idx="0">
                    <c:v>2.5184827667628351</c:v>
                  </c:pt>
                </c:numCache>
              </c:numRef>
            </c:minus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gráficos'!$O$89:$O$107</c:f>
              <c:numCache>
                <c:formatCode>General</c:formatCode>
                <c:ptCount val="19"/>
                <c:pt idx="17" formatCode="0.00">
                  <c:v>5.8633069714933548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79-4FD6-8EB0-8E0896D8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99971376"/>
        <c:axId val="199971936"/>
      </c:barChart>
      <c:lineChart>
        <c:grouping val="standard"/>
        <c:varyColors val="0"/>
        <c:ser>
          <c:idx val="0"/>
          <c:order val="0"/>
          <c:tx>
            <c:strRef>
              <c:f>'Datos y gráficos'!$B$88</c:f>
              <c:strCache>
                <c:ptCount val="1"/>
                <c:pt idx="0">
                  <c:v>Observada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gráficos'!$B$89:$B$107</c:f>
              <c:numCache>
                <c:formatCode>_(* #,##0.00_);_(* \(#,##0.00\);_(* "-"??_);_(@_)</c:formatCode>
                <c:ptCount val="19"/>
                <c:pt idx="0">
                  <c:v>3.8559265660794262</c:v>
                </c:pt>
                <c:pt idx="1">
                  <c:v>2.1933149380191752</c:v>
                </c:pt>
                <c:pt idx="2">
                  <c:v>1.967423159107029</c:v>
                </c:pt>
                <c:pt idx="3">
                  <c:v>1.6104496413604341</c:v>
                </c:pt>
                <c:pt idx="4">
                  <c:v>1.51</c:v>
                </c:pt>
                <c:pt idx="5">
                  <c:v>3.634761677547993</c:v>
                </c:pt>
                <c:pt idx="6">
                  <c:v>4.5101743699790031</c:v>
                </c:pt>
                <c:pt idx="7">
                  <c:v>5.6226682456570476</c:v>
                </c:pt>
                <c:pt idx="8">
                  <c:v>8.5278757673705741</c:v>
                </c:pt>
                <c:pt idx="9">
                  <c:v>9.6738334218320574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79-4FD6-8EB0-8E0896D8D436}"/>
            </c:ext>
          </c:extLst>
        </c:ser>
        <c:ser>
          <c:idx val="2"/>
          <c:order val="1"/>
          <c:tx>
            <c:strRef>
              <c:f>'Datos y gráficos'!$C$88</c:f>
              <c:strCache>
                <c:ptCount val="1"/>
                <c:pt idx="0">
                  <c:v>Encuesta, jul-22</c:v>
                </c:pt>
              </c:strCache>
            </c:strRef>
          </c:tx>
          <c:spPr>
            <a:ln w="31750"/>
          </c:spPr>
          <c:marker>
            <c:symbol val="circle"/>
            <c:size val="6"/>
            <c:spPr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dPt>
            <c:idx val="9"/>
            <c:marker>
              <c:spPr>
                <a:solidFill>
                  <a:schemeClr val="tx1"/>
                </a:solidFill>
                <a:ln>
                  <a:solidFill>
                    <a:schemeClr val="accent2">
                      <a:lumMod val="50000"/>
                    </a:schemeClr>
                  </a:solidFill>
                </a:ln>
              </c:spPr>
            </c:marker>
            <c:bubble3D val="0"/>
            <c:spPr>
              <a:ln w="317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779-4FD6-8EB0-8E0896D8D436}"/>
              </c:ext>
            </c:extLst>
          </c:dPt>
          <c:dLbls>
            <c:dLbl>
              <c:idx val="8"/>
              <c:layout>
                <c:manualLayout>
                  <c:x val="-1.2277490009047379E-2"/>
                  <c:y val="4.444062541648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79-4FD6-8EB0-8E0896D8D436}"/>
                </c:ext>
              </c:extLst>
            </c:dLbl>
            <c:dLbl>
              <c:idx val="9"/>
              <c:layout>
                <c:manualLayout>
                  <c:x val="-6.873765566446377E-2"/>
                  <c:y val="-9.552509257071120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79-4FD6-8EB0-8E0896D8D436}"/>
                </c:ext>
              </c:extLst>
            </c:dLbl>
            <c:dLbl>
              <c:idx val="10"/>
              <c:layout>
                <c:manualLayout>
                  <c:x val="-6.6920300078124662E-2"/>
                  <c:y val="-4.0447036222266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79-4FD6-8EB0-8E0896D8D436}"/>
                </c:ext>
              </c:extLst>
            </c:dLbl>
            <c:dLbl>
              <c:idx val="11"/>
              <c:layout>
                <c:manualLayout>
                  <c:x val="-6.2257809985495183E-2"/>
                  <c:y val="-4.2571162785060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79-4FD6-8EB0-8E0896D8D436}"/>
                </c:ext>
              </c:extLst>
            </c:dLbl>
            <c:dLbl>
              <c:idx val="12"/>
              <c:layout>
                <c:manualLayout>
                  <c:x val="-6.667447677031782E-2"/>
                  <c:y val="-9.6995340658186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21210351022214E-2"/>
                      <c:h val="5.76761469576406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779-4FD6-8EB0-8E0896D8D436}"/>
                </c:ext>
              </c:extLst>
            </c:dLbl>
            <c:dLbl>
              <c:idx val="13"/>
              <c:layout>
                <c:manualLayout>
                  <c:x val="-5.7753589693782581E-2"/>
                  <c:y val="-5.8308940724445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79-4FD6-8EB0-8E0896D8D436}"/>
                </c:ext>
              </c:extLst>
            </c:dLbl>
            <c:dLbl>
              <c:idx val="14"/>
              <c:layout>
                <c:manualLayout>
                  <c:x val="-1.1613980682055968E-2"/>
                  <c:y val="-1.9578383634384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79-4FD6-8EB0-8E0896D8D436}"/>
                </c:ext>
              </c:extLst>
            </c:dLbl>
            <c:dLbl>
              <c:idx val="17"/>
              <c:layout>
                <c:manualLayout>
                  <c:x val="-6.9979965635659794E-2"/>
                  <c:y val="1.941813274831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79-4FD6-8EB0-8E0896D8D436}"/>
                </c:ext>
              </c:extLst>
            </c:dLbl>
            <c:dLbl>
              <c:idx val="18"/>
              <c:layout>
                <c:manualLayout>
                  <c:x val="-7.1681247975737723E-3"/>
                  <c:y val="0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79-4FD6-8EB0-8E0896D8D436}"/>
                </c:ext>
              </c:extLst>
            </c:dLbl>
            <c:dLbl>
              <c:idx val="19"/>
              <c:layout>
                <c:manualLayout>
                  <c:x val="-1.1444920284778455E-2"/>
                  <c:y val="-6.011562566988462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79-4FD6-8EB0-8E0896D8D4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gráficos'!$C$89:$C$107</c:f>
              <c:numCache>
                <c:formatCode>General</c:formatCode>
                <c:ptCount val="19"/>
                <c:pt idx="9" formatCode="0.00">
                  <c:v>9.6738334218320574</c:v>
                </c:pt>
                <c:pt idx="10" formatCode="0.00">
                  <c:v>9.513474943929058</c:v>
                </c:pt>
                <c:pt idx="11" formatCode="0.00">
                  <c:v>9.3723721340387982</c:v>
                </c:pt>
                <c:pt idx="12" formatCode="0.00">
                  <c:v>7.8252980309698321</c:v>
                </c:pt>
                <c:pt idx="13" formatCode="0.00">
                  <c:v>7.1265307233276216</c:v>
                </c:pt>
                <c:pt idx="17" formatCode="0.00">
                  <c:v>5.8633069714933548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779-4FD6-8EB0-8E0896D8D436}"/>
            </c:ext>
          </c:extLst>
        </c:ser>
        <c:ser>
          <c:idx val="5"/>
          <c:order val="2"/>
          <c:tx>
            <c:strRef>
              <c:f>'Datos y gráficos'!$E$88</c:f>
              <c:strCache>
                <c:ptCount val="1"/>
                <c:pt idx="0">
                  <c:v>Encuesta, jul-21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gráficos'!$E$89:$E$107</c:f>
              <c:numCache>
                <c:formatCode>0.00</c:formatCode>
                <c:ptCount val="19"/>
                <c:pt idx="5">
                  <c:v>3.634761677547993</c:v>
                </c:pt>
                <c:pt idx="6">
                  <c:v>3.3103879671433392</c:v>
                </c:pt>
                <c:pt idx="7">
                  <c:v>3.4337499999999994</c:v>
                </c:pt>
                <c:pt idx="8">
                  <c:v>3.1554390052609969</c:v>
                </c:pt>
                <c:pt idx="9">
                  <c:v>3.1302536227284943</c:v>
                </c:pt>
                <c:pt idx="13">
                  <c:v>3.2011804211932393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779-4FD6-8EB0-8E0896D8D436}"/>
            </c:ext>
          </c:extLst>
        </c:ser>
        <c:ser>
          <c:idx val="7"/>
          <c:order val="3"/>
          <c:tx>
            <c:strRef>
              <c:f>'Datos y gráficos'!$D$88</c:f>
              <c:strCache>
                <c:ptCount val="1"/>
                <c:pt idx="0">
                  <c:v>Encuesta, abr-22</c:v>
                </c:pt>
              </c:strCache>
            </c:strRef>
          </c:tx>
          <c:spPr>
            <a:ln w="22225">
              <a:solidFill>
                <a:schemeClr val="accent5">
                  <a:lumMod val="75000"/>
                  <a:alpha val="50000"/>
                </a:schemeClr>
              </a:solidFill>
              <a:prstDash val="solid"/>
            </a:ln>
          </c:spPr>
          <c:marker>
            <c:symbol val="diamond"/>
            <c:size val="9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</c:spPr>
          </c:marker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79-4FD6-8EB0-8E0896D8D436}"/>
                </c:ext>
              </c:extLst>
            </c:dLbl>
            <c:dLbl>
              <c:idx val="9"/>
              <c:layout>
                <c:manualLayout>
                  <c:x val="-7.687937394690425E-2"/>
                  <c:y val="2.890978673890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79-4FD6-8EB0-8E0896D8D436}"/>
                </c:ext>
              </c:extLst>
            </c:dLbl>
            <c:dLbl>
              <c:idx val="10"/>
              <c:layout>
                <c:manualLayout>
                  <c:x val="-5.2082800684880484E-2"/>
                  <c:y val="3.0017554598032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79-4FD6-8EB0-8E0896D8D436}"/>
                </c:ext>
              </c:extLst>
            </c:dLbl>
            <c:dLbl>
              <c:idx val="11"/>
              <c:layout>
                <c:manualLayout>
                  <c:x val="-5.2149279083715333E-2"/>
                  <c:y val="3.9236496191116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79-4FD6-8EB0-8E0896D8D436}"/>
                </c:ext>
              </c:extLst>
            </c:dLbl>
            <c:dLbl>
              <c:idx val="12"/>
              <c:layout>
                <c:manualLayout>
                  <c:x val="-3.1859196946474051E-2"/>
                  <c:y val="4.5950776422296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779-4FD6-8EB0-8E0896D8D436}"/>
                </c:ext>
              </c:extLst>
            </c:dLbl>
            <c:dLbl>
              <c:idx val="13"/>
              <c:layout>
                <c:manualLayout>
                  <c:x val="-3.662374491129114E-2"/>
                  <c:y val="4.5907008099824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779-4FD6-8EB0-8E0896D8D436}"/>
                </c:ext>
              </c:extLst>
            </c:dLbl>
            <c:dLbl>
              <c:idx val="14"/>
              <c:layout>
                <c:manualLayout>
                  <c:x val="-1.8311872455645611E-2"/>
                  <c:y val="2.62325760570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779-4FD6-8EB0-8E0896D8D436}"/>
                </c:ext>
              </c:extLst>
            </c:dLbl>
            <c:dLbl>
              <c:idx val="16"/>
              <c:layout>
                <c:manualLayout>
                  <c:x val="-8.1437045862823257E-2"/>
                  <c:y val="6.5902970949059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779-4FD6-8EB0-8E0896D8D436}"/>
                </c:ext>
              </c:extLst>
            </c:dLbl>
            <c:dLbl>
              <c:idx val="17"/>
              <c:layout>
                <c:manualLayout>
                  <c:x val="-3.6623744911291056E-2"/>
                  <c:y val="2.2953504049912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779-4FD6-8EB0-8E0896D8D436}"/>
                </c:ext>
              </c:extLst>
            </c:dLbl>
            <c:dLbl>
              <c:idx val="18"/>
              <c:layout>
                <c:manualLayout>
                  <c:x val="-1.1444920284778455E-2"/>
                  <c:y val="2.2953504049912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779-4FD6-8EB0-8E0896D8D4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gráficos'!$D$89:$D$107</c:f>
              <c:numCache>
                <c:formatCode>0.00</c:formatCode>
                <c:ptCount val="19"/>
                <c:pt idx="8">
                  <c:v>8.5278757673705741</c:v>
                </c:pt>
                <c:pt idx="9">
                  <c:v>8.2418948915469592</c:v>
                </c:pt>
                <c:pt idx="10">
                  <c:v>7.9002443733316658</c:v>
                </c:pt>
                <c:pt idx="11">
                  <c:v>7.5181224279835401</c:v>
                </c:pt>
                <c:pt idx="12">
                  <c:v>6.3433927087702875</c:v>
                </c:pt>
                <c:pt idx="16">
                  <c:v>5.4690164206012941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A779-4FD6-8EB0-8E0896D8D436}"/>
            </c:ext>
          </c:extLst>
        </c:ser>
        <c:ser>
          <c:idx val="8"/>
          <c:order val="4"/>
          <c:tx>
            <c:v>Límite</c:v>
          </c:tx>
          <c:marker>
            <c:symbol val="none"/>
          </c:marker>
          <c:errBars>
            <c:errDir val="y"/>
            <c:errBarType val="plus"/>
            <c:errValType val="fixedVal"/>
            <c:noEndCap val="1"/>
            <c:val val="10"/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gráficos'!$F$89:$F$107</c:f>
              <c:numCache>
                <c:formatCode>0.00</c:formatCode>
                <c:ptCount val="19"/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A779-4FD6-8EB0-8E0896D8D436}"/>
            </c:ext>
          </c:extLst>
        </c:ser>
        <c:ser>
          <c:idx val="13"/>
          <c:order val="10"/>
          <c:tx>
            <c:strRef>
              <c:f>'Datos y gráficos'!$G$88</c:f>
              <c:strCache>
                <c:ptCount val="1"/>
                <c:pt idx="0">
                  <c:v>Meta 1</c:v>
                </c:pt>
              </c:strCache>
            </c:strRef>
          </c:tx>
          <c:spPr>
            <a:ln w="15875">
              <a:solidFill>
                <a:schemeClr val="accent2">
                  <a:lumMod val="60000"/>
                  <a:lumOff val="40000"/>
                  <a:alpha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gráficos'!$G$89:$G$107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A779-4FD6-8EB0-8E0896D8D436}"/>
            </c:ext>
          </c:extLst>
        </c:ser>
        <c:ser>
          <c:idx val="14"/>
          <c:order val="11"/>
          <c:tx>
            <c:strRef>
              <c:f>'Datos y gráficos'!$H$88</c:f>
              <c:strCache>
                <c:ptCount val="1"/>
                <c:pt idx="0">
                  <c:v>Meta 2</c:v>
                </c:pt>
              </c:strCache>
            </c:strRef>
          </c:tx>
          <c:spPr>
            <a:ln w="15875">
              <a:solidFill>
                <a:schemeClr val="accent2">
                  <a:lumMod val="60000"/>
                  <a:lumOff val="40000"/>
                  <a:alpha val="50000"/>
                </a:schemeClr>
              </a:solidFill>
              <a:prstDash val="sysDash"/>
            </a:ln>
            <a:effectLst>
              <a:outerShdw blurRad="50800" dist="50800" dir="5400000" algn="ctr" rotWithShape="0">
                <a:srgbClr val="000000">
                  <a:alpha val="0"/>
                </a:srgbClr>
              </a:outerShdw>
            </a:effectLst>
          </c:spPr>
          <c:marker>
            <c:symbol val="none"/>
          </c:marker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gráficos'!$H$89:$H$107</c:f>
              <c:numCache>
                <c:formatCode>General</c:formatCode>
                <c:ptCount val="1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A779-4FD6-8EB0-8E0896D8D436}"/>
            </c:ext>
          </c:extLst>
        </c:ser>
        <c:ser>
          <c:idx val="4"/>
          <c:order val="12"/>
          <c:tx>
            <c:v>Meta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'Datos y gráficos'!$I$89:$I$107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A779-4FD6-8EB0-8E0896D8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71376"/>
        <c:axId val="199971936"/>
        <c:extLst/>
      </c:lineChart>
      <c:dateAx>
        <c:axId val="199971376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99971936"/>
        <c:crossesAt val="0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199971936"/>
        <c:scaling>
          <c:orientation val="minMax"/>
          <c:max val="11"/>
          <c:min val="1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99971376"/>
        <c:crossesAt val="41153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5263621641375888"/>
          <c:y val="0.7990639947535636"/>
          <c:w val="0.63920702152219688"/>
          <c:h val="0.1352570431267224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77" r="0.75000000000000477" t="1" header="0" footer="0"/>
    <c:pageSetup orientation="portrait" verticalDpi="30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980090085369357"/>
          <c:h val="0.82147959870053511"/>
        </c:manualLayout>
      </c:layout>
      <c:lineChart>
        <c:grouping val="standard"/>
        <c:varyColors val="0"/>
        <c:ser>
          <c:idx val="4"/>
          <c:order val="0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4.2592594455785702E-3"/>
                  <c:y val="-2.7684630639069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B2-458F-A586-FE32A07F2389}"/>
                </c:ext>
              </c:extLst>
            </c:dLbl>
            <c:dLbl>
              <c:idx val="6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2-458F-A586-FE32A07F238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'Resultados encuestas'!$A$508:$A$548</c:f>
              <c:numCache>
                <c:formatCode>mmm\-yy</c:formatCode>
                <c:ptCount val="41"/>
                <c:pt idx="0">
                  <c:v>41091</c:v>
                </c:pt>
                <c:pt idx="1">
                  <c:v>41183</c:v>
                </c:pt>
                <c:pt idx="2">
                  <c:v>41275</c:v>
                </c:pt>
                <c:pt idx="3">
                  <c:v>41365</c:v>
                </c:pt>
                <c:pt idx="4">
                  <c:v>41456</c:v>
                </c:pt>
                <c:pt idx="5">
                  <c:v>41548</c:v>
                </c:pt>
                <c:pt idx="6">
                  <c:v>41640</c:v>
                </c:pt>
                <c:pt idx="7">
                  <c:v>41730</c:v>
                </c:pt>
                <c:pt idx="8">
                  <c:v>41821</c:v>
                </c:pt>
                <c:pt idx="9">
                  <c:v>41913</c:v>
                </c:pt>
                <c:pt idx="10">
                  <c:v>42005</c:v>
                </c:pt>
                <c:pt idx="11">
                  <c:v>42095</c:v>
                </c:pt>
                <c:pt idx="12">
                  <c:v>42186</c:v>
                </c:pt>
                <c:pt idx="13">
                  <c:v>42278</c:v>
                </c:pt>
                <c:pt idx="14">
                  <c:v>42370</c:v>
                </c:pt>
                <c:pt idx="15">
                  <c:v>42461</c:v>
                </c:pt>
                <c:pt idx="16">
                  <c:v>42552</c:v>
                </c:pt>
                <c:pt idx="17">
                  <c:v>42644</c:v>
                </c:pt>
                <c:pt idx="18">
                  <c:v>42736</c:v>
                </c:pt>
                <c:pt idx="19">
                  <c:v>42826</c:v>
                </c:pt>
                <c:pt idx="20">
                  <c:v>42917</c:v>
                </c:pt>
                <c:pt idx="21">
                  <c:v>43009</c:v>
                </c:pt>
                <c:pt idx="22">
                  <c:v>43101</c:v>
                </c:pt>
                <c:pt idx="23">
                  <c:v>43191</c:v>
                </c:pt>
                <c:pt idx="24">
                  <c:v>43282</c:v>
                </c:pt>
                <c:pt idx="25">
                  <c:v>43374</c:v>
                </c:pt>
                <c:pt idx="26">
                  <c:v>43466</c:v>
                </c:pt>
                <c:pt idx="27">
                  <c:v>43556</c:v>
                </c:pt>
                <c:pt idx="28">
                  <c:v>43647</c:v>
                </c:pt>
                <c:pt idx="29">
                  <c:v>43739</c:v>
                </c:pt>
                <c:pt idx="30">
                  <c:v>43831</c:v>
                </c:pt>
                <c:pt idx="31">
                  <c:v>43922</c:v>
                </c:pt>
                <c:pt idx="32">
                  <c:v>44013</c:v>
                </c:pt>
                <c:pt idx="33">
                  <c:v>44105</c:v>
                </c:pt>
                <c:pt idx="34">
                  <c:v>44197</c:v>
                </c:pt>
                <c:pt idx="35">
                  <c:v>44287</c:v>
                </c:pt>
                <c:pt idx="36">
                  <c:v>44378</c:v>
                </c:pt>
                <c:pt idx="37">
                  <c:v>44470</c:v>
                </c:pt>
                <c:pt idx="38">
                  <c:v>44562</c:v>
                </c:pt>
                <c:pt idx="39">
                  <c:v>44652</c:v>
                </c:pt>
                <c:pt idx="40">
                  <c:v>44743</c:v>
                </c:pt>
              </c:numCache>
            </c:numRef>
          </c:cat>
          <c:val>
            <c:numRef>
              <c:f>'Resultados encuestas'!$B$508:$B$548</c:f>
              <c:numCache>
                <c:formatCode>0.0</c:formatCode>
                <c:ptCount val="41"/>
                <c:pt idx="0">
                  <c:v>71.599999999999994</c:v>
                </c:pt>
                <c:pt idx="1">
                  <c:v>72.900000000000006</c:v>
                </c:pt>
                <c:pt idx="2">
                  <c:v>66.3</c:v>
                </c:pt>
                <c:pt idx="3">
                  <c:v>66.7</c:v>
                </c:pt>
                <c:pt idx="4">
                  <c:v>70.099999999999994</c:v>
                </c:pt>
                <c:pt idx="5">
                  <c:v>59.3</c:v>
                </c:pt>
                <c:pt idx="6">
                  <c:v>60.499999999999993</c:v>
                </c:pt>
                <c:pt idx="7">
                  <c:v>76.599999999999994</c:v>
                </c:pt>
                <c:pt idx="8">
                  <c:v>71.600000000000009</c:v>
                </c:pt>
                <c:pt idx="9">
                  <c:v>65</c:v>
                </c:pt>
                <c:pt idx="10">
                  <c:v>74.100000000000009</c:v>
                </c:pt>
                <c:pt idx="11">
                  <c:v>69.100000000000009</c:v>
                </c:pt>
                <c:pt idx="12">
                  <c:v>71.600000000000009</c:v>
                </c:pt>
                <c:pt idx="13">
                  <c:v>57.5</c:v>
                </c:pt>
                <c:pt idx="14">
                  <c:v>63.8</c:v>
                </c:pt>
                <c:pt idx="15">
                  <c:v>60.5</c:v>
                </c:pt>
                <c:pt idx="16">
                  <c:v>72.7</c:v>
                </c:pt>
                <c:pt idx="17">
                  <c:v>77.300000000000011</c:v>
                </c:pt>
                <c:pt idx="18">
                  <c:v>65.8</c:v>
                </c:pt>
                <c:pt idx="19">
                  <c:v>71.604938271604951</c:v>
                </c:pt>
                <c:pt idx="20">
                  <c:v>77.5</c:v>
                </c:pt>
                <c:pt idx="21">
                  <c:v>67.5</c:v>
                </c:pt>
                <c:pt idx="22">
                  <c:v>70.400000000000006</c:v>
                </c:pt>
                <c:pt idx="23">
                  <c:v>72.8</c:v>
                </c:pt>
                <c:pt idx="24">
                  <c:v>80</c:v>
                </c:pt>
                <c:pt idx="25">
                  <c:v>71.2</c:v>
                </c:pt>
                <c:pt idx="26">
                  <c:v>65.399999999999991</c:v>
                </c:pt>
                <c:pt idx="27">
                  <c:v>72.8</c:v>
                </c:pt>
                <c:pt idx="28">
                  <c:v>65.432098765432102</c:v>
                </c:pt>
                <c:pt idx="29">
                  <c:v>66.7</c:v>
                </c:pt>
                <c:pt idx="30">
                  <c:v>70.3</c:v>
                </c:pt>
                <c:pt idx="31">
                  <c:v>51.9</c:v>
                </c:pt>
                <c:pt idx="32">
                  <c:v>43.20987654320988</c:v>
                </c:pt>
                <c:pt idx="33">
                  <c:v>61.728395061728399</c:v>
                </c:pt>
                <c:pt idx="34">
                  <c:v>73.099999999999994</c:v>
                </c:pt>
                <c:pt idx="35">
                  <c:v>69.620253164556999</c:v>
                </c:pt>
                <c:pt idx="36">
                  <c:v>77.631578947368425</c:v>
                </c:pt>
                <c:pt idx="37">
                  <c:v>83.950617283950621</c:v>
                </c:pt>
                <c:pt idx="38">
                  <c:v>88.75</c:v>
                </c:pt>
                <c:pt idx="39">
                  <c:v>86.842105263157904</c:v>
                </c:pt>
                <c:pt idx="40">
                  <c:v>79.012345679012341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'Resultados encuestas'!#REF!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4B2-458F-A586-FE32A07F2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349792"/>
        <c:axId val="280350352"/>
      </c:lineChart>
      <c:dateAx>
        <c:axId val="2803497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80350352"/>
        <c:crossesAt val="-5"/>
        <c:auto val="1"/>
        <c:lblOffset val="100"/>
        <c:baseTimeUnit val="months"/>
        <c:majorUnit val="24"/>
        <c:majorTimeUnit val="months"/>
        <c:minorUnit val="1"/>
        <c:minorTimeUnit val="months"/>
      </c:dateAx>
      <c:valAx>
        <c:axId val="280350352"/>
        <c:scaling>
          <c:orientation val="minMax"/>
          <c:max val="90"/>
          <c:min val="4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49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201742410423567"/>
          <c:h val="0.80408480222347289"/>
        </c:manualLayout>
      </c:layout>
      <c:lineChart>
        <c:grouping val="standard"/>
        <c:varyColors val="0"/>
        <c:ser>
          <c:idx val="4"/>
          <c:order val="0"/>
          <c:tx>
            <c:strRef>
              <c:f>'Datos y gráficos'!$G$137</c:f>
              <c:strCache>
                <c:ptCount val="1"/>
                <c:pt idx="0">
                  <c:v>Balance (Alta+Ninguna-Baja)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1.9607849191863411E-2"/>
                  <c:y val="-1.1616158228538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6A-4C7E-90B8-CCD87A9506DC}"/>
                </c:ext>
              </c:extLst>
            </c:dLbl>
            <c:dLbl>
              <c:idx val="6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6A-4C7E-90B8-CCD87A9506D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'Resultados encuestas'!$A$508:$A$548</c:f>
              <c:numCache>
                <c:formatCode>mmm\-yy</c:formatCode>
                <c:ptCount val="41"/>
                <c:pt idx="0">
                  <c:v>41091</c:v>
                </c:pt>
                <c:pt idx="1">
                  <c:v>41183</c:v>
                </c:pt>
                <c:pt idx="2">
                  <c:v>41275</c:v>
                </c:pt>
                <c:pt idx="3">
                  <c:v>41365</c:v>
                </c:pt>
                <c:pt idx="4">
                  <c:v>41456</c:v>
                </c:pt>
                <c:pt idx="5">
                  <c:v>41548</c:v>
                </c:pt>
                <c:pt idx="6">
                  <c:v>41640</c:v>
                </c:pt>
                <c:pt idx="7">
                  <c:v>41730</c:v>
                </c:pt>
                <c:pt idx="8">
                  <c:v>41821</c:v>
                </c:pt>
                <c:pt idx="9">
                  <c:v>41913</c:v>
                </c:pt>
                <c:pt idx="10">
                  <c:v>42005</c:v>
                </c:pt>
                <c:pt idx="11">
                  <c:v>42095</c:v>
                </c:pt>
                <c:pt idx="12">
                  <c:v>42186</c:v>
                </c:pt>
                <c:pt idx="13">
                  <c:v>42278</c:v>
                </c:pt>
                <c:pt idx="14">
                  <c:v>42370</c:v>
                </c:pt>
                <c:pt idx="15">
                  <c:v>42461</c:v>
                </c:pt>
                <c:pt idx="16">
                  <c:v>42552</c:v>
                </c:pt>
                <c:pt idx="17">
                  <c:v>42644</c:v>
                </c:pt>
                <c:pt idx="18">
                  <c:v>42736</c:v>
                </c:pt>
                <c:pt idx="19">
                  <c:v>42826</c:v>
                </c:pt>
                <c:pt idx="20">
                  <c:v>42917</c:v>
                </c:pt>
                <c:pt idx="21">
                  <c:v>43009</c:v>
                </c:pt>
                <c:pt idx="22">
                  <c:v>43101</c:v>
                </c:pt>
                <c:pt idx="23">
                  <c:v>43191</c:v>
                </c:pt>
                <c:pt idx="24">
                  <c:v>43282</c:v>
                </c:pt>
                <c:pt idx="25">
                  <c:v>43374</c:v>
                </c:pt>
                <c:pt idx="26">
                  <c:v>43466</c:v>
                </c:pt>
                <c:pt idx="27">
                  <c:v>43556</c:v>
                </c:pt>
                <c:pt idx="28">
                  <c:v>43647</c:v>
                </c:pt>
                <c:pt idx="29">
                  <c:v>43739</c:v>
                </c:pt>
                <c:pt idx="30">
                  <c:v>43831</c:v>
                </c:pt>
                <c:pt idx="31">
                  <c:v>43922</c:v>
                </c:pt>
                <c:pt idx="32">
                  <c:v>44013</c:v>
                </c:pt>
                <c:pt idx="33">
                  <c:v>44105</c:v>
                </c:pt>
                <c:pt idx="34">
                  <c:v>44197</c:v>
                </c:pt>
                <c:pt idx="35">
                  <c:v>44287</c:v>
                </c:pt>
                <c:pt idx="36">
                  <c:v>44378</c:v>
                </c:pt>
                <c:pt idx="37">
                  <c:v>44470</c:v>
                </c:pt>
                <c:pt idx="38">
                  <c:v>44562</c:v>
                </c:pt>
                <c:pt idx="39">
                  <c:v>44652</c:v>
                </c:pt>
                <c:pt idx="40">
                  <c:v>44743</c:v>
                </c:pt>
              </c:numCache>
            </c:numRef>
          </c:cat>
          <c:val>
            <c:numRef>
              <c:f>'Resultados encuestas'!$C$508:$C$548</c:f>
              <c:numCache>
                <c:formatCode>0.0</c:formatCode>
                <c:ptCount val="41"/>
                <c:pt idx="0">
                  <c:v>65</c:v>
                </c:pt>
                <c:pt idx="1">
                  <c:v>75</c:v>
                </c:pt>
                <c:pt idx="2">
                  <c:v>78.8</c:v>
                </c:pt>
                <c:pt idx="3">
                  <c:v>69.2</c:v>
                </c:pt>
                <c:pt idx="4">
                  <c:v>57.5</c:v>
                </c:pt>
                <c:pt idx="5">
                  <c:v>66.7</c:v>
                </c:pt>
                <c:pt idx="6">
                  <c:v>61.8</c:v>
                </c:pt>
                <c:pt idx="7">
                  <c:v>77.8</c:v>
                </c:pt>
                <c:pt idx="8">
                  <c:v>70.400000000000006</c:v>
                </c:pt>
                <c:pt idx="9">
                  <c:v>78.7</c:v>
                </c:pt>
                <c:pt idx="10">
                  <c:v>77.699999999999989</c:v>
                </c:pt>
                <c:pt idx="11">
                  <c:v>78.500000000000014</c:v>
                </c:pt>
                <c:pt idx="12">
                  <c:v>65.5</c:v>
                </c:pt>
                <c:pt idx="13">
                  <c:v>75.099999999999994</c:v>
                </c:pt>
                <c:pt idx="14">
                  <c:v>66.3</c:v>
                </c:pt>
                <c:pt idx="15">
                  <c:v>72.5</c:v>
                </c:pt>
                <c:pt idx="16">
                  <c:v>73</c:v>
                </c:pt>
                <c:pt idx="17">
                  <c:v>79.800000000000011</c:v>
                </c:pt>
                <c:pt idx="18">
                  <c:v>76.999999999999986</c:v>
                </c:pt>
                <c:pt idx="19">
                  <c:v>79.746835443037966</c:v>
                </c:pt>
                <c:pt idx="20">
                  <c:v>67.901234567901227</c:v>
                </c:pt>
                <c:pt idx="21">
                  <c:v>76.25</c:v>
                </c:pt>
                <c:pt idx="22">
                  <c:v>77.7</c:v>
                </c:pt>
                <c:pt idx="23">
                  <c:v>80.3</c:v>
                </c:pt>
                <c:pt idx="24">
                  <c:v>73.8</c:v>
                </c:pt>
                <c:pt idx="25">
                  <c:v>72.2</c:v>
                </c:pt>
                <c:pt idx="26">
                  <c:v>77.699999999999989</c:v>
                </c:pt>
                <c:pt idx="27">
                  <c:v>76.499999999999986</c:v>
                </c:pt>
                <c:pt idx="28">
                  <c:v>74.07407407407409</c:v>
                </c:pt>
                <c:pt idx="29">
                  <c:v>67.899999999999991</c:v>
                </c:pt>
                <c:pt idx="30">
                  <c:v>70.399999999999991</c:v>
                </c:pt>
                <c:pt idx="31">
                  <c:v>62.1</c:v>
                </c:pt>
                <c:pt idx="32">
                  <c:v>55.555555555555557</c:v>
                </c:pt>
                <c:pt idx="33">
                  <c:v>74.074074074074062</c:v>
                </c:pt>
                <c:pt idx="34">
                  <c:v>80.399999999999991</c:v>
                </c:pt>
                <c:pt idx="35">
                  <c:v>84.615384615384627</c:v>
                </c:pt>
                <c:pt idx="36">
                  <c:v>72.368421052631589</c:v>
                </c:pt>
                <c:pt idx="37">
                  <c:v>84.810126582278485</c:v>
                </c:pt>
                <c:pt idx="38">
                  <c:v>86.25</c:v>
                </c:pt>
                <c:pt idx="39">
                  <c:v>89.333333333333329</c:v>
                </c:pt>
                <c:pt idx="40">
                  <c:v>64.197530864197532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A-4C7E-90B8-CCD87A950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352592"/>
        <c:axId val="280353152"/>
      </c:lineChart>
      <c:dateAx>
        <c:axId val="280352592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80353152"/>
        <c:crossesAt val="-5"/>
        <c:auto val="1"/>
        <c:lblOffset val="100"/>
        <c:baseTimeUnit val="months"/>
        <c:majorUnit val="24"/>
        <c:majorTimeUnit val="months"/>
        <c:minorUnit val="1"/>
        <c:minorTimeUnit val="months"/>
      </c:dateAx>
      <c:valAx>
        <c:axId val="280353152"/>
        <c:scaling>
          <c:orientation val="minMax"/>
          <c:min val="4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0352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6789023658005E-2"/>
          <c:y val="1.8052095566293822E-2"/>
          <c:w val="0.88276052449965459"/>
          <c:h val="0.73535704938576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'Resultados encuestas'!$J$5</c:f>
              <c:strCache>
                <c:ptCount val="1"/>
                <c:pt idx="0">
                  <c:v>Diciembre del año actual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8824035600192415E-3"/>
                  <c:y val="6.51990353240267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3B-4537-AA98-2D9F8D48FF1E}"/>
                </c:ext>
              </c:extLst>
            </c:dLbl>
            <c:dLbl>
              <c:idx val="3"/>
              <c:layout>
                <c:manualLayout>
                  <c:x val="0"/>
                  <c:y val="9.7210467806878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3B-4537-AA98-2D9F8D48FF1E}"/>
                </c:ext>
              </c:extLst>
            </c:dLbl>
            <c:dLbl>
              <c:idx val="4"/>
              <c:layout>
                <c:manualLayout>
                  <c:x val="-1.6517377788805448E-2"/>
                  <c:y val="1.0099427682938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3B-4537-AA98-2D9F8D48FF1E}"/>
                </c:ext>
              </c:extLst>
            </c:dLbl>
            <c:dLbl>
              <c:idx val="5"/>
              <c:layout>
                <c:manualLayout>
                  <c:x val="-1.6512610368489087E-2"/>
                  <c:y val="1.296139570758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3B-4537-AA98-2D9F8D48FF1E}"/>
                </c:ext>
              </c:extLst>
            </c:dLbl>
            <c:dLbl>
              <c:idx val="6"/>
              <c:layout>
                <c:manualLayout>
                  <c:x val="-1.9264712096570699E-2"/>
                  <c:y val="1.6221390844508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3B-4537-AA98-2D9F8D48FF1E}"/>
                </c:ext>
              </c:extLst>
            </c:dLbl>
            <c:dLbl>
              <c:idx val="7"/>
              <c:layout>
                <c:manualLayout>
                  <c:x val="-1.6512827069412657E-2"/>
                  <c:y val="1.3079272967758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3B-4537-AA98-2D9F8D48FF1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'Resultados encuestas'!$I$6:$I$13</c:f>
              <c:numCache>
                <c:formatCode>mmm\-yy</c:formatCode>
                <c:ptCount val="8"/>
                <c:pt idx="0">
                  <c:v>41365</c:v>
                </c:pt>
                <c:pt idx="1">
                  <c:v>41730</c:v>
                </c:pt>
                <c:pt idx="2">
                  <c:v>42095</c:v>
                </c:pt>
                <c:pt idx="3">
                  <c:v>42461</c:v>
                </c:pt>
                <c:pt idx="4">
                  <c:v>42826</c:v>
                </c:pt>
                <c:pt idx="5">
                  <c:v>43191</c:v>
                </c:pt>
                <c:pt idx="6">
                  <c:v>43556</c:v>
                </c:pt>
                <c:pt idx="7">
                  <c:v>43922</c:v>
                </c:pt>
              </c:numCache>
            </c:numRef>
          </c:cat>
          <c:val>
            <c:numRef>
              <c:f>'Resultados encuestas'!$K$6:$K$13</c:f>
              <c:numCache>
                <c:formatCode>0.0</c:formatCode>
                <c:ptCount val="8"/>
                <c:pt idx="0">
                  <c:v>98.77</c:v>
                </c:pt>
                <c:pt idx="1">
                  <c:v>97.53</c:v>
                </c:pt>
                <c:pt idx="2">
                  <c:v>66.67</c:v>
                </c:pt>
                <c:pt idx="3">
                  <c:v>3.6999999999999997</c:v>
                </c:pt>
                <c:pt idx="4">
                  <c:v>20.987654320987652</c:v>
                </c:pt>
                <c:pt idx="5">
                  <c:v>86.42</c:v>
                </c:pt>
                <c:pt idx="6">
                  <c:v>90.12</c:v>
                </c:pt>
                <c:pt idx="7">
                  <c:v>58.02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3B-4537-AA98-2D9F8D48FF1E}"/>
            </c:ext>
          </c:extLst>
        </c:ser>
        <c:ser>
          <c:idx val="0"/>
          <c:order val="1"/>
          <c:tx>
            <c:strRef>
              <c:f>'Resultados encuestas'!$L$5</c:f>
              <c:strCache>
                <c:ptCount val="1"/>
                <c:pt idx="0">
                  <c:v>Diciembre del próximo año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2.7521017280815142E-3"/>
                  <c:y val="1.296139570758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3B-4537-AA98-2D9F8D48FF1E}"/>
                </c:ext>
              </c:extLst>
            </c:dLbl>
            <c:dLbl>
              <c:idx val="5"/>
              <c:layout>
                <c:manualLayout>
                  <c:x val="1.376050864040747E-2"/>
                  <c:y val="1.2961395707583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3B-4537-AA98-2D9F8D48FF1E}"/>
                </c:ext>
              </c:extLst>
            </c:dLbl>
            <c:dLbl>
              <c:idx val="6"/>
              <c:layout>
                <c:manualLayout>
                  <c:x val="5.5042034561629278E-3"/>
                  <c:y val="1.296139570758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3B-4537-AA98-2D9F8D48FF1E}"/>
                </c:ext>
              </c:extLst>
            </c:dLbl>
            <c:dLbl>
              <c:idx val="7"/>
              <c:layout>
                <c:manualLayout>
                  <c:x val="1.6512610368489087E-2"/>
                  <c:y val="1.296139570758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3B-4537-AA98-2D9F8D48FF1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'Resultados encuestas'!$M$6:$M$13</c:f>
              <c:numCache>
                <c:formatCode>0.0</c:formatCode>
                <c:ptCount val="8"/>
                <c:pt idx="4">
                  <c:v>57.692307692307686</c:v>
                </c:pt>
                <c:pt idx="5">
                  <c:v>78.210000000000008</c:v>
                </c:pt>
                <c:pt idx="6">
                  <c:v>87.18</c:v>
                </c:pt>
                <c:pt idx="7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3B-4537-AA98-2D9F8D48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8124864"/>
        <c:axId val="198636640"/>
      </c:barChart>
      <c:catAx>
        <c:axId val="19812486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O"/>
          </a:p>
        </c:txPr>
        <c:crossAx val="19863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636640"/>
        <c:scaling>
          <c:orientation val="minMax"/>
          <c:max val="10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O"/>
          </a:p>
        </c:txPr>
        <c:crossAx val="198124864"/>
        <c:crosses val="autoZero"/>
        <c:crossBetween val="between"/>
        <c:majorUnit val="10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2222733877180418"/>
          <c:y val="0.86726178523834818"/>
          <c:w val="0.7610495259125547"/>
          <c:h val="5.496984051614931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CO"/>
    </a:p>
  </c:txPr>
  <c:printSettings>
    <c:headerFooter alignWithMargins="0"/>
    <c:pageMargins b="1" l="0.75000000000000433" r="0.75000000000000433" t="1" header="0" footer="0"/>
    <c:pageSetup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0429084652432"/>
          <c:y val="4.4460706340164413E-2"/>
          <c:w val="0.76201742410423567"/>
          <c:h val="0.73051577964650838"/>
        </c:manualLayout>
      </c:layout>
      <c:lineChart>
        <c:grouping val="standard"/>
        <c:varyColors val="0"/>
        <c:ser>
          <c:idx val="4"/>
          <c:order val="0"/>
          <c:tx>
            <c:strRef>
              <c:f>'Datos y gráficos'!$B$301</c:f>
              <c:strCache>
                <c:ptCount val="1"/>
                <c:pt idx="0">
                  <c:v>Percepción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0.1196736208243408"/>
                  <c:y val="4.0341063041010976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91-43D6-B6E2-3F713F049109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1-43D6-B6E2-3F713F0491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y gráficos'!$A$302:$A$342</c:f>
              <c:numCache>
                <c:formatCode>mmm\-yy</c:formatCode>
                <c:ptCount val="41"/>
                <c:pt idx="0">
                  <c:v>40269</c:v>
                </c:pt>
                <c:pt idx="1">
                  <c:v>40360</c:v>
                </c:pt>
                <c:pt idx="2">
                  <c:v>40452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  <c:pt idx="7">
                  <c:v>40909</c:v>
                </c:pt>
                <c:pt idx="8">
                  <c:v>41000</c:v>
                </c:pt>
                <c:pt idx="9">
                  <c:v>41091</c:v>
                </c:pt>
                <c:pt idx="10">
                  <c:v>41183</c:v>
                </c:pt>
                <c:pt idx="11">
                  <c:v>41275</c:v>
                </c:pt>
                <c:pt idx="12">
                  <c:v>41365</c:v>
                </c:pt>
                <c:pt idx="13">
                  <c:v>41456</c:v>
                </c:pt>
                <c:pt idx="14">
                  <c:v>41548</c:v>
                </c:pt>
                <c:pt idx="15">
                  <c:v>41640</c:v>
                </c:pt>
                <c:pt idx="16">
                  <c:v>41730</c:v>
                </c:pt>
                <c:pt idx="17">
                  <c:v>41821</c:v>
                </c:pt>
                <c:pt idx="18">
                  <c:v>41913</c:v>
                </c:pt>
                <c:pt idx="19">
                  <c:v>42005</c:v>
                </c:pt>
                <c:pt idx="20">
                  <c:v>42095</c:v>
                </c:pt>
                <c:pt idx="21">
                  <c:v>42186</c:v>
                </c:pt>
                <c:pt idx="22">
                  <c:v>42278</c:v>
                </c:pt>
                <c:pt idx="23">
                  <c:v>42370</c:v>
                </c:pt>
                <c:pt idx="24">
                  <c:v>42461</c:v>
                </c:pt>
                <c:pt idx="25">
                  <c:v>42552</c:v>
                </c:pt>
                <c:pt idx="26">
                  <c:v>42644</c:v>
                </c:pt>
                <c:pt idx="27">
                  <c:v>42736</c:v>
                </c:pt>
                <c:pt idx="28">
                  <c:v>42826</c:v>
                </c:pt>
                <c:pt idx="29">
                  <c:v>42917</c:v>
                </c:pt>
                <c:pt idx="30">
                  <c:v>43009</c:v>
                </c:pt>
                <c:pt idx="31">
                  <c:v>43101</c:v>
                </c:pt>
                <c:pt idx="32">
                  <c:v>43191</c:v>
                </c:pt>
                <c:pt idx="33">
                  <c:v>43282</c:v>
                </c:pt>
                <c:pt idx="34">
                  <c:v>43374</c:v>
                </c:pt>
                <c:pt idx="35">
                  <c:v>43466</c:v>
                </c:pt>
                <c:pt idx="36">
                  <c:v>43556</c:v>
                </c:pt>
                <c:pt idx="37">
                  <c:v>43647</c:v>
                </c:pt>
                <c:pt idx="38">
                  <c:v>43739</c:v>
                </c:pt>
                <c:pt idx="39">
                  <c:v>43831</c:v>
                </c:pt>
                <c:pt idx="40">
                  <c:v>43922</c:v>
                </c:pt>
              </c:numCache>
            </c:numRef>
          </c:cat>
          <c:val>
            <c:numRef>
              <c:f>'Datos y gráficos'!$B$302:$B$342</c:f>
              <c:numCache>
                <c:formatCode>0.0</c:formatCode>
                <c:ptCount val="41"/>
                <c:pt idx="0">
                  <c:v>59.2</c:v>
                </c:pt>
                <c:pt idx="1">
                  <c:v>59.2</c:v>
                </c:pt>
                <c:pt idx="2">
                  <c:v>67.899999999999991</c:v>
                </c:pt>
                <c:pt idx="3">
                  <c:v>59.2</c:v>
                </c:pt>
                <c:pt idx="4">
                  <c:v>69.2</c:v>
                </c:pt>
                <c:pt idx="5">
                  <c:v>76.600000000000009</c:v>
                </c:pt>
                <c:pt idx="6">
                  <c:v>71.599999999999994</c:v>
                </c:pt>
                <c:pt idx="7">
                  <c:v>76.500000000000014</c:v>
                </c:pt>
                <c:pt idx="8">
                  <c:v>69.2</c:v>
                </c:pt>
                <c:pt idx="9">
                  <c:v>46.900000000000006</c:v>
                </c:pt>
                <c:pt idx="10">
                  <c:v>75.3</c:v>
                </c:pt>
                <c:pt idx="11">
                  <c:v>75.3</c:v>
                </c:pt>
                <c:pt idx="12">
                  <c:v>78.8</c:v>
                </c:pt>
                <c:pt idx="13">
                  <c:v>76.599999999999994</c:v>
                </c:pt>
                <c:pt idx="14">
                  <c:v>74.099999999999994</c:v>
                </c:pt>
                <c:pt idx="15">
                  <c:v>81.5</c:v>
                </c:pt>
                <c:pt idx="16">
                  <c:v>74.100000000000009</c:v>
                </c:pt>
                <c:pt idx="17">
                  <c:v>71.599999999999994</c:v>
                </c:pt>
                <c:pt idx="18">
                  <c:v>75.199999999999989</c:v>
                </c:pt>
                <c:pt idx="19">
                  <c:v>72.900000000000006</c:v>
                </c:pt>
                <c:pt idx="20">
                  <c:v>75.199999999999989</c:v>
                </c:pt>
                <c:pt idx="21">
                  <c:v>55.5</c:v>
                </c:pt>
                <c:pt idx="22">
                  <c:v>34.6</c:v>
                </c:pt>
                <c:pt idx="23">
                  <c:v>21</c:v>
                </c:pt>
                <c:pt idx="24">
                  <c:v>16.5</c:v>
                </c:pt>
                <c:pt idx="25">
                  <c:v>15</c:v>
                </c:pt>
                <c:pt idx="26">
                  <c:v>15.200000000000003</c:v>
                </c:pt>
                <c:pt idx="27">
                  <c:v>30.399999999999991</c:v>
                </c:pt>
                <c:pt idx="28">
                  <c:v>41.25</c:v>
                </c:pt>
                <c:pt idx="29">
                  <c:v>39.506172839506185</c:v>
                </c:pt>
                <c:pt idx="30">
                  <c:v>40.000000000000014</c:v>
                </c:pt>
                <c:pt idx="31">
                  <c:v>35.499999999999993</c:v>
                </c:pt>
                <c:pt idx="32">
                  <c:v>44.500000000000007</c:v>
                </c:pt>
                <c:pt idx="33">
                  <c:v>46.3</c:v>
                </c:pt>
                <c:pt idx="34">
                  <c:v>53.099999999999994</c:v>
                </c:pt>
                <c:pt idx="35">
                  <c:v>64.5</c:v>
                </c:pt>
                <c:pt idx="36">
                  <c:v>60.8</c:v>
                </c:pt>
                <c:pt idx="37">
                  <c:v>64.197530864197532</c:v>
                </c:pt>
                <c:pt idx="38">
                  <c:v>48.099999999999994</c:v>
                </c:pt>
                <c:pt idx="39">
                  <c:v>70.400000000000006</c:v>
                </c:pt>
                <c:pt idx="40">
                  <c:v>-13.900000000000006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1-43D6-B6E2-3F713F04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145904"/>
        <c:axId val="278146464"/>
      </c:lineChart>
      <c:dateAx>
        <c:axId val="278145904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8146464"/>
        <c:crossesAt val="-5"/>
        <c:auto val="0"/>
        <c:lblOffset val="100"/>
        <c:baseTimeUnit val="months"/>
        <c:majorUnit val="24"/>
        <c:majorTimeUnit val="months"/>
        <c:minorUnit val="1"/>
        <c:minorTimeUnit val="months"/>
      </c:dateAx>
      <c:valAx>
        <c:axId val="278146464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78145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19215310379382"/>
          <c:y val="6.0165101505403995E-2"/>
          <c:w val="0.7881745711889383"/>
          <c:h val="0.72281679262977883"/>
        </c:manualLayout>
      </c:layout>
      <c:lineChart>
        <c:grouping val="standard"/>
        <c:varyColors val="0"/>
        <c:ser>
          <c:idx val="4"/>
          <c:order val="0"/>
          <c:tx>
            <c:strRef>
              <c:f>'Datos y gráficos'!$C$301</c:f>
              <c:strCache>
                <c:ptCount val="1"/>
                <c:pt idx="0">
                  <c:v>Expectativas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8.3000206955896605E-2"/>
                  <c:y val="2.8019097110597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83-43D3-BC03-EE642139F0D1}"/>
                </c:ext>
              </c:extLst>
            </c:dLbl>
            <c:dLbl>
              <c:idx val="62"/>
              <c:layout>
                <c:manualLayout>
                  <c:x val="0"/>
                  <c:y val="-2.001364079328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83-43D3-BC03-EE642139F0D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'Datos y gráficos'!$A$302:$A$342</c:f>
              <c:numCache>
                <c:formatCode>mmm\-yy</c:formatCode>
                <c:ptCount val="41"/>
                <c:pt idx="0">
                  <c:v>40269</c:v>
                </c:pt>
                <c:pt idx="1">
                  <c:v>40360</c:v>
                </c:pt>
                <c:pt idx="2">
                  <c:v>40452</c:v>
                </c:pt>
                <c:pt idx="3">
                  <c:v>40544</c:v>
                </c:pt>
                <c:pt idx="4">
                  <c:v>40634</c:v>
                </c:pt>
                <c:pt idx="5">
                  <c:v>40725</c:v>
                </c:pt>
                <c:pt idx="6">
                  <c:v>40817</c:v>
                </c:pt>
                <c:pt idx="7">
                  <c:v>40909</c:v>
                </c:pt>
                <c:pt idx="8">
                  <c:v>41000</c:v>
                </c:pt>
                <c:pt idx="9">
                  <c:v>41091</c:v>
                </c:pt>
                <c:pt idx="10">
                  <c:v>41183</c:v>
                </c:pt>
                <c:pt idx="11">
                  <c:v>41275</c:v>
                </c:pt>
                <c:pt idx="12">
                  <c:v>41365</c:v>
                </c:pt>
                <c:pt idx="13">
                  <c:v>41456</c:v>
                </c:pt>
                <c:pt idx="14">
                  <c:v>41548</c:v>
                </c:pt>
                <c:pt idx="15">
                  <c:v>41640</c:v>
                </c:pt>
                <c:pt idx="16">
                  <c:v>41730</c:v>
                </c:pt>
                <c:pt idx="17">
                  <c:v>41821</c:v>
                </c:pt>
                <c:pt idx="18">
                  <c:v>41913</c:v>
                </c:pt>
                <c:pt idx="19">
                  <c:v>42005</c:v>
                </c:pt>
                <c:pt idx="20">
                  <c:v>42095</c:v>
                </c:pt>
                <c:pt idx="21">
                  <c:v>42186</c:v>
                </c:pt>
                <c:pt idx="22">
                  <c:v>42278</c:v>
                </c:pt>
                <c:pt idx="23">
                  <c:v>42370</c:v>
                </c:pt>
                <c:pt idx="24">
                  <c:v>42461</c:v>
                </c:pt>
                <c:pt idx="25">
                  <c:v>42552</c:v>
                </c:pt>
                <c:pt idx="26">
                  <c:v>42644</c:v>
                </c:pt>
                <c:pt idx="27">
                  <c:v>42736</c:v>
                </c:pt>
                <c:pt idx="28">
                  <c:v>42826</c:v>
                </c:pt>
                <c:pt idx="29">
                  <c:v>42917</c:v>
                </c:pt>
                <c:pt idx="30">
                  <c:v>43009</c:v>
                </c:pt>
                <c:pt idx="31">
                  <c:v>43101</c:v>
                </c:pt>
                <c:pt idx="32">
                  <c:v>43191</c:v>
                </c:pt>
                <c:pt idx="33">
                  <c:v>43282</c:v>
                </c:pt>
                <c:pt idx="34">
                  <c:v>43374</c:v>
                </c:pt>
                <c:pt idx="35">
                  <c:v>43466</c:v>
                </c:pt>
                <c:pt idx="36">
                  <c:v>43556</c:v>
                </c:pt>
                <c:pt idx="37">
                  <c:v>43647</c:v>
                </c:pt>
                <c:pt idx="38">
                  <c:v>43739</c:v>
                </c:pt>
                <c:pt idx="39">
                  <c:v>43831</c:v>
                </c:pt>
                <c:pt idx="40">
                  <c:v>43922</c:v>
                </c:pt>
              </c:numCache>
            </c:numRef>
          </c:cat>
          <c:val>
            <c:numRef>
              <c:f>'Datos y gráficos'!$C$302:$C$342</c:f>
              <c:numCache>
                <c:formatCode>0.0</c:formatCode>
                <c:ptCount val="41"/>
                <c:pt idx="0">
                  <c:v>75.300000000000011</c:v>
                </c:pt>
                <c:pt idx="1">
                  <c:v>64.2</c:v>
                </c:pt>
                <c:pt idx="2">
                  <c:v>72.899999999999991</c:v>
                </c:pt>
                <c:pt idx="3">
                  <c:v>64.2</c:v>
                </c:pt>
                <c:pt idx="4">
                  <c:v>75.400000000000006</c:v>
                </c:pt>
                <c:pt idx="5">
                  <c:v>61.7</c:v>
                </c:pt>
                <c:pt idx="6">
                  <c:v>55.5</c:v>
                </c:pt>
                <c:pt idx="7">
                  <c:v>72.899999999999991</c:v>
                </c:pt>
                <c:pt idx="8">
                  <c:v>69.135802469135811</c:v>
                </c:pt>
                <c:pt idx="9">
                  <c:v>55.5</c:v>
                </c:pt>
                <c:pt idx="10">
                  <c:v>72.900000000000006</c:v>
                </c:pt>
                <c:pt idx="11">
                  <c:v>79</c:v>
                </c:pt>
                <c:pt idx="12">
                  <c:v>71.599999999999994</c:v>
                </c:pt>
                <c:pt idx="13">
                  <c:v>71.599999999999994</c:v>
                </c:pt>
                <c:pt idx="14">
                  <c:v>69.099999999999994</c:v>
                </c:pt>
                <c:pt idx="15">
                  <c:v>72.900000000000006</c:v>
                </c:pt>
                <c:pt idx="16">
                  <c:v>79</c:v>
                </c:pt>
                <c:pt idx="17">
                  <c:v>66.3</c:v>
                </c:pt>
                <c:pt idx="18">
                  <c:v>75.300000000000011</c:v>
                </c:pt>
                <c:pt idx="19">
                  <c:v>57.900000000000006</c:v>
                </c:pt>
                <c:pt idx="20">
                  <c:v>55.5</c:v>
                </c:pt>
                <c:pt idx="21">
                  <c:v>56.7</c:v>
                </c:pt>
                <c:pt idx="22">
                  <c:v>17.299999999999997</c:v>
                </c:pt>
                <c:pt idx="23">
                  <c:v>7.5</c:v>
                </c:pt>
                <c:pt idx="24">
                  <c:v>23.799999999999997</c:v>
                </c:pt>
                <c:pt idx="25">
                  <c:v>30</c:v>
                </c:pt>
                <c:pt idx="26">
                  <c:v>48.8</c:v>
                </c:pt>
                <c:pt idx="27">
                  <c:v>55.8</c:v>
                </c:pt>
                <c:pt idx="28">
                  <c:v>56.79012345679012</c:v>
                </c:pt>
                <c:pt idx="29">
                  <c:v>56.790123456790134</c:v>
                </c:pt>
                <c:pt idx="30">
                  <c:v>69.135802469135811</c:v>
                </c:pt>
                <c:pt idx="31">
                  <c:v>71.2</c:v>
                </c:pt>
                <c:pt idx="32">
                  <c:v>77.2</c:v>
                </c:pt>
                <c:pt idx="33">
                  <c:v>81</c:v>
                </c:pt>
                <c:pt idx="34">
                  <c:v>83.7</c:v>
                </c:pt>
                <c:pt idx="35">
                  <c:v>83.7</c:v>
                </c:pt>
                <c:pt idx="36">
                  <c:v>75.299999999999983</c:v>
                </c:pt>
                <c:pt idx="37">
                  <c:v>77.777777777777771</c:v>
                </c:pt>
                <c:pt idx="38">
                  <c:v>66.7</c:v>
                </c:pt>
                <c:pt idx="39">
                  <c:v>72.900000000000006</c:v>
                </c:pt>
                <c:pt idx="40">
                  <c:v>12.299999999999997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3-43D3-BC03-EE642139F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148704"/>
        <c:axId val="278149264"/>
      </c:lineChart>
      <c:dateAx>
        <c:axId val="278148704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78149264"/>
        <c:crossesAt val="-5"/>
        <c:auto val="0"/>
        <c:lblOffset val="100"/>
        <c:baseTimeUnit val="months"/>
        <c:majorUnit val="24"/>
        <c:majorTimeUnit val="months"/>
        <c:minorUnit val="1"/>
        <c:minorTimeUnit val="months"/>
      </c:dateAx>
      <c:valAx>
        <c:axId val="278149264"/>
        <c:scaling>
          <c:orientation val="minMax"/>
          <c:max val="9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78148704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33" r="0.75000000000000433" t="1" header="0" footer="0"/>
    <c:pageSetup orientation="landscape" horizontalDpi="300" verticalDpi="30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1264945077604313E-2"/>
          <c:y val="3.5953686776355881E-2"/>
          <c:w val="0.91264211148040575"/>
          <c:h val="0.77513780344653704"/>
        </c:manualLayout>
      </c:layout>
      <c:lineChart>
        <c:grouping val="standard"/>
        <c:varyColors val="0"/>
        <c:ser>
          <c:idx val="0"/>
          <c:order val="0"/>
          <c:tx>
            <c:strRef>
              <c:f>' G12 (Desc.)'!$O$3</c:f>
              <c:strCache>
                <c:ptCount val="1"/>
                <c:pt idx="0">
                  <c:v>Índice de difusión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 G12 (Desc.)'!$N$5:$N$85</c:f>
              <c:numCache>
                <c:formatCode>mmm\-yy</c:formatCode>
                <c:ptCount val="81"/>
                <c:pt idx="0">
                  <c:v>36617</c:v>
                </c:pt>
                <c:pt idx="1">
                  <c:v>36708</c:v>
                </c:pt>
                <c:pt idx="2">
                  <c:v>36800</c:v>
                </c:pt>
                <c:pt idx="3">
                  <c:v>36892</c:v>
                </c:pt>
                <c:pt idx="4">
                  <c:v>36982</c:v>
                </c:pt>
                <c:pt idx="5">
                  <c:v>37073</c:v>
                </c:pt>
                <c:pt idx="6">
                  <c:v>37165</c:v>
                </c:pt>
                <c:pt idx="7">
                  <c:v>37257</c:v>
                </c:pt>
                <c:pt idx="8">
                  <c:v>37347</c:v>
                </c:pt>
                <c:pt idx="9">
                  <c:v>37438</c:v>
                </c:pt>
                <c:pt idx="10">
                  <c:v>37530</c:v>
                </c:pt>
                <c:pt idx="11">
                  <c:v>37622</c:v>
                </c:pt>
                <c:pt idx="12">
                  <c:v>37712</c:v>
                </c:pt>
                <c:pt idx="13">
                  <c:v>37803</c:v>
                </c:pt>
                <c:pt idx="14">
                  <c:v>37895</c:v>
                </c:pt>
                <c:pt idx="15">
                  <c:v>37987</c:v>
                </c:pt>
                <c:pt idx="16">
                  <c:v>38078</c:v>
                </c:pt>
                <c:pt idx="17">
                  <c:v>38169</c:v>
                </c:pt>
                <c:pt idx="18">
                  <c:v>38261</c:v>
                </c:pt>
                <c:pt idx="19">
                  <c:v>38353</c:v>
                </c:pt>
                <c:pt idx="20">
                  <c:v>38443</c:v>
                </c:pt>
                <c:pt idx="21">
                  <c:v>38534</c:v>
                </c:pt>
                <c:pt idx="22">
                  <c:v>38626</c:v>
                </c:pt>
                <c:pt idx="23">
                  <c:v>38718</c:v>
                </c:pt>
                <c:pt idx="24">
                  <c:v>38808</c:v>
                </c:pt>
                <c:pt idx="25">
                  <c:v>38899</c:v>
                </c:pt>
                <c:pt idx="26">
                  <c:v>38991</c:v>
                </c:pt>
                <c:pt idx="27">
                  <c:v>39083</c:v>
                </c:pt>
                <c:pt idx="28">
                  <c:v>39173</c:v>
                </c:pt>
                <c:pt idx="29">
                  <c:v>39264</c:v>
                </c:pt>
                <c:pt idx="30">
                  <c:v>39356</c:v>
                </c:pt>
                <c:pt idx="31">
                  <c:v>39448</c:v>
                </c:pt>
                <c:pt idx="32">
                  <c:v>39539</c:v>
                </c:pt>
                <c:pt idx="33">
                  <c:v>39630</c:v>
                </c:pt>
                <c:pt idx="34">
                  <c:v>39722</c:v>
                </c:pt>
                <c:pt idx="35">
                  <c:v>39814</c:v>
                </c:pt>
                <c:pt idx="36">
                  <c:v>39904</c:v>
                </c:pt>
                <c:pt idx="37">
                  <c:v>39995</c:v>
                </c:pt>
                <c:pt idx="38">
                  <c:v>40087</c:v>
                </c:pt>
                <c:pt idx="39">
                  <c:v>40179</c:v>
                </c:pt>
                <c:pt idx="40">
                  <c:v>40269</c:v>
                </c:pt>
                <c:pt idx="41">
                  <c:v>40360</c:v>
                </c:pt>
                <c:pt idx="42">
                  <c:v>40452</c:v>
                </c:pt>
                <c:pt idx="43">
                  <c:v>40544</c:v>
                </c:pt>
                <c:pt idx="44">
                  <c:v>40634</c:v>
                </c:pt>
                <c:pt idx="45">
                  <c:v>40725</c:v>
                </c:pt>
                <c:pt idx="46">
                  <c:v>40817</c:v>
                </c:pt>
                <c:pt idx="47">
                  <c:v>40909</c:v>
                </c:pt>
                <c:pt idx="48">
                  <c:v>41000</c:v>
                </c:pt>
                <c:pt idx="49">
                  <c:v>41091</c:v>
                </c:pt>
                <c:pt idx="50">
                  <c:v>41183</c:v>
                </c:pt>
                <c:pt idx="51">
                  <c:v>41275</c:v>
                </c:pt>
                <c:pt idx="52">
                  <c:v>41365</c:v>
                </c:pt>
                <c:pt idx="53">
                  <c:v>41456</c:v>
                </c:pt>
                <c:pt idx="54">
                  <c:v>41548</c:v>
                </c:pt>
                <c:pt idx="55">
                  <c:v>41640</c:v>
                </c:pt>
                <c:pt idx="56">
                  <c:v>41730</c:v>
                </c:pt>
                <c:pt idx="57">
                  <c:v>41821</c:v>
                </c:pt>
                <c:pt idx="58">
                  <c:v>41913</c:v>
                </c:pt>
                <c:pt idx="59">
                  <c:v>42005</c:v>
                </c:pt>
                <c:pt idx="60">
                  <c:v>42095</c:v>
                </c:pt>
                <c:pt idx="61">
                  <c:v>42186</c:v>
                </c:pt>
                <c:pt idx="62">
                  <c:v>42278</c:v>
                </c:pt>
                <c:pt idx="63">
                  <c:v>42370</c:v>
                </c:pt>
                <c:pt idx="64">
                  <c:v>42461</c:v>
                </c:pt>
                <c:pt idx="65">
                  <c:v>42552</c:v>
                </c:pt>
                <c:pt idx="66">
                  <c:v>42644</c:v>
                </c:pt>
                <c:pt idx="67">
                  <c:v>42736</c:v>
                </c:pt>
                <c:pt idx="68">
                  <c:v>42826</c:v>
                </c:pt>
                <c:pt idx="69">
                  <c:v>42917</c:v>
                </c:pt>
                <c:pt idx="70">
                  <c:v>43009</c:v>
                </c:pt>
                <c:pt idx="71">
                  <c:v>43101</c:v>
                </c:pt>
                <c:pt idx="72">
                  <c:v>43191</c:v>
                </c:pt>
                <c:pt idx="73">
                  <c:v>43282</c:v>
                </c:pt>
                <c:pt idx="74">
                  <c:v>43374</c:v>
                </c:pt>
                <c:pt idx="75">
                  <c:v>43466</c:v>
                </c:pt>
                <c:pt idx="76">
                  <c:v>43556</c:v>
                </c:pt>
                <c:pt idx="77">
                  <c:v>43647</c:v>
                </c:pt>
                <c:pt idx="78">
                  <c:v>43739</c:v>
                </c:pt>
                <c:pt idx="79">
                  <c:v>43831</c:v>
                </c:pt>
                <c:pt idx="80">
                  <c:v>43922</c:v>
                </c:pt>
              </c:numCache>
            </c:numRef>
          </c:cat>
          <c:val>
            <c:numRef>
              <c:f>' G12 (Desc.)'!$O$5:$O$85</c:f>
              <c:numCache>
                <c:formatCode>_(* #,##0.00_);_(* \(#,##0.00\);_(* "-"??_);_(@_)</c:formatCode>
                <c:ptCount val="81"/>
                <c:pt idx="0">
                  <c:v>-33.333333333333329</c:v>
                </c:pt>
                <c:pt idx="1">
                  <c:v>-12.000000000000005</c:v>
                </c:pt>
                <c:pt idx="2">
                  <c:v>60.5</c:v>
                </c:pt>
                <c:pt idx="3">
                  <c:v>-6.1728395061728447</c:v>
                </c:pt>
                <c:pt idx="4">
                  <c:v>2.7499999999999969</c:v>
                </c:pt>
                <c:pt idx="5">
                  <c:v>14.999999999999996</c:v>
                </c:pt>
                <c:pt idx="6">
                  <c:v>35.800000000000004</c:v>
                </c:pt>
                <c:pt idx="7">
                  <c:v>-30.000000000000004</c:v>
                </c:pt>
                <c:pt idx="8">
                  <c:v>38.28</c:v>
                </c:pt>
                <c:pt idx="9">
                  <c:v>7.4999999999999956</c:v>
                </c:pt>
                <c:pt idx="10">
                  <c:v>42.4</c:v>
                </c:pt>
                <c:pt idx="11">
                  <c:v>-16.04000000000001</c:v>
                </c:pt>
                <c:pt idx="12">
                  <c:v>-67.900000000000006</c:v>
                </c:pt>
                <c:pt idx="13">
                  <c:v>-90.12</c:v>
                </c:pt>
                <c:pt idx="14">
                  <c:v>-82.72</c:v>
                </c:pt>
                <c:pt idx="15">
                  <c:v>38.28</c:v>
                </c:pt>
                <c:pt idx="16">
                  <c:v>40.739999999999995</c:v>
                </c:pt>
                <c:pt idx="17">
                  <c:v>25</c:v>
                </c:pt>
                <c:pt idx="18">
                  <c:v>45.680000000000007</c:v>
                </c:pt>
                <c:pt idx="19">
                  <c:v>55.560000000000009</c:v>
                </c:pt>
                <c:pt idx="20">
                  <c:v>58.02</c:v>
                </c:pt>
                <c:pt idx="21">
                  <c:v>77.78</c:v>
                </c:pt>
                <c:pt idx="22">
                  <c:v>74.679999999999993</c:v>
                </c:pt>
                <c:pt idx="23">
                  <c:v>62.5</c:v>
                </c:pt>
                <c:pt idx="24">
                  <c:v>80.239999999999995</c:v>
                </c:pt>
                <c:pt idx="25">
                  <c:v>72.839999999999989</c:v>
                </c:pt>
                <c:pt idx="26">
                  <c:v>82.72</c:v>
                </c:pt>
                <c:pt idx="27">
                  <c:v>70.38</c:v>
                </c:pt>
                <c:pt idx="28">
                  <c:v>-48.139999999999993</c:v>
                </c:pt>
                <c:pt idx="29">
                  <c:v>-87.5</c:v>
                </c:pt>
                <c:pt idx="30">
                  <c:v>-92.6</c:v>
                </c:pt>
                <c:pt idx="31">
                  <c:v>-65.440000000000012</c:v>
                </c:pt>
                <c:pt idx="32">
                  <c:v>-87.5</c:v>
                </c:pt>
                <c:pt idx="33">
                  <c:v>-100</c:v>
                </c:pt>
                <c:pt idx="34">
                  <c:v>-100</c:v>
                </c:pt>
                <c:pt idx="35">
                  <c:v>-43.2</c:v>
                </c:pt>
                <c:pt idx="36">
                  <c:v>6.1800000000000024</c:v>
                </c:pt>
                <c:pt idx="37">
                  <c:v>-30.86</c:v>
                </c:pt>
                <c:pt idx="38">
                  <c:v>-58.02</c:v>
                </c:pt>
                <c:pt idx="39">
                  <c:v>60.5</c:v>
                </c:pt>
                <c:pt idx="40">
                  <c:v>87.660000000000011</c:v>
                </c:pt>
                <c:pt idx="41">
                  <c:v>87.660000000000011</c:v>
                </c:pt>
                <c:pt idx="42">
                  <c:v>95.059999999999988</c:v>
                </c:pt>
                <c:pt idx="43">
                  <c:v>62.959999999999994</c:v>
                </c:pt>
                <c:pt idx="44">
                  <c:v>77.78</c:v>
                </c:pt>
                <c:pt idx="45">
                  <c:v>75.299999999999983</c:v>
                </c:pt>
                <c:pt idx="46">
                  <c:v>70.38</c:v>
                </c:pt>
                <c:pt idx="47">
                  <c:v>82.72</c:v>
                </c:pt>
                <c:pt idx="48">
                  <c:v>92.6</c:v>
                </c:pt>
                <c:pt idx="49">
                  <c:v>92.6</c:v>
                </c:pt>
                <c:pt idx="50">
                  <c:v>92.6</c:v>
                </c:pt>
                <c:pt idx="51">
                  <c:v>97.54</c:v>
                </c:pt>
                <c:pt idx="52">
                  <c:v>97.54</c:v>
                </c:pt>
                <c:pt idx="53">
                  <c:v>95.059999999999988</c:v>
                </c:pt>
                <c:pt idx="54">
                  <c:v>97.54</c:v>
                </c:pt>
                <c:pt idx="55">
                  <c:v>85.179999999999993</c:v>
                </c:pt>
                <c:pt idx="56">
                  <c:v>95.059999999999988</c:v>
                </c:pt>
                <c:pt idx="57">
                  <c:v>100</c:v>
                </c:pt>
                <c:pt idx="58">
                  <c:v>97.54</c:v>
                </c:pt>
                <c:pt idx="59">
                  <c:v>75.299999999999983</c:v>
                </c:pt>
                <c:pt idx="60">
                  <c:v>33.339999999999996</c:v>
                </c:pt>
                <c:pt idx="61">
                  <c:v>1.2399999999999967</c:v>
                </c:pt>
                <c:pt idx="62">
                  <c:v>-85.179999999999993</c:v>
                </c:pt>
                <c:pt idx="63">
                  <c:v>-70.38</c:v>
                </c:pt>
                <c:pt idx="64">
                  <c:v>-92.6</c:v>
                </c:pt>
                <c:pt idx="65">
                  <c:v>-97.54</c:v>
                </c:pt>
                <c:pt idx="66">
                  <c:v>-97.54</c:v>
                </c:pt>
                <c:pt idx="67">
                  <c:v>-53.079999999999991</c:v>
                </c:pt>
                <c:pt idx="68">
                  <c:v>-58.024691358024683</c:v>
                </c:pt>
                <c:pt idx="69">
                  <c:v>-35.802469135802475</c:v>
                </c:pt>
                <c:pt idx="70">
                  <c:v>-13.580246913580247</c:v>
                </c:pt>
                <c:pt idx="71">
                  <c:v>50.62</c:v>
                </c:pt>
                <c:pt idx="72">
                  <c:v>72.839999999999989</c:v>
                </c:pt>
                <c:pt idx="73">
                  <c:v>80.239999999999995</c:v>
                </c:pt>
                <c:pt idx="74">
                  <c:v>80.239999999999995</c:v>
                </c:pt>
                <c:pt idx="75">
                  <c:v>70.38</c:v>
                </c:pt>
                <c:pt idx="76">
                  <c:v>80.239999999999995</c:v>
                </c:pt>
                <c:pt idx="77">
                  <c:v>80.246913580246911</c:v>
                </c:pt>
                <c:pt idx="78">
                  <c:v>72.839999999999989</c:v>
                </c:pt>
                <c:pt idx="79">
                  <c:v>87.660000000000011</c:v>
                </c:pt>
                <c:pt idx="80">
                  <c:v>16.040000000000003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6-42E6-98D4-3D2FA1CEC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355392"/>
        <c:axId val="280355952"/>
      </c:lineChart>
      <c:dateAx>
        <c:axId val="280355392"/>
        <c:scaling>
          <c:orientation val="minMax"/>
          <c:min val="39173"/>
        </c:scaling>
        <c:delete val="0"/>
        <c:axPos val="b"/>
        <c:numFmt formatCode="mmm\-yy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O"/>
          </a:p>
        </c:txPr>
        <c:crossAx val="280355952"/>
        <c:crossesAt val="0.5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280355952"/>
        <c:scaling>
          <c:orientation val="minMax"/>
          <c:max val="120"/>
          <c:min val="-12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O"/>
          </a:p>
        </c:txPr>
        <c:crossAx val="280355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678756476683946E-2"/>
          <c:y val="0.91956201087295508"/>
          <c:w val="0.24740946241823403"/>
          <c:h val="6.581352833638022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18216005185632E-2"/>
          <c:y val="2.1112326293674849E-2"/>
          <c:w val="0.90994600188452646"/>
          <c:h val="0.64543654345930379"/>
        </c:manualLayout>
      </c:layout>
      <c:barChart>
        <c:barDir val="col"/>
        <c:grouping val="clustered"/>
        <c:varyColors val="0"/>
        <c:ser>
          <c:idx val="3"/>
          <c:order val="5"/>
          <c:tx>
            <c:v>est1</c:v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Desviaciones!$B$2</c:f>
                <c:numCache>
                  <c:formatCode>General</c:formatCode>
                  <c:ptCount val="1"/>
                  <c:pt idx="0">
                    <c:v>0.91461029351671963</c:v>
                  </c:pt>
                </c:numCache>
              </c:numRef>
            </c:plus>
            <c:minus>
              <c:numRef>
                <c:f>Desviaciones!$B$2</c:f>
                <c:numCache>
                  <c:formatCode>General</c:formatCode>
                  <c:ptCount val="1"/>
                  <c:pt idx="0">
                    <c:v>0.91461029351671963</c:v>
                  </c:pt>
                </c:numCache>
              </c:numRef>
            </c:minus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gráficos'!$J$89:$J$119</c:f>
              <c:numCache>
                <c:formatCode>General</c:formatCode>
                <c:ptCount val="31"/>
                <c:pt idx="10" formatCode="0.00">
                  <c:v>9.513474943929058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6-4150-82E6-6A5721D996B4}"/>
            </c:ext>
          </c:extLst>
        </c:ser>
        <c:ser>
          <c:idx val="9"/>
          <c:order val="6"/>
          <c:tx>
            <c:v>est2</c:v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Desviaciones!$B$3</c:f>
                <c:numCache>
                  <c:formatCode>General</c:formatCode>
                  <c:ptCount val="1"/>
                  <c:pt idx="0">
                    <c:v>1.3433487883581252</c:v>
                  </c:pt>
                </c:numCache>
              </c:numRef>
            </c:plus>
            <c:minus>
              <c:numRef>
                <c:f>Desviaciones!$B$3</c:f>
                <c:numCache>
                  <c:formatCode>General</c:formatCode>
                  <c:ptCount val="1"/>
                  <c:pt idx="0">
                    <c:v>1.3433487883581252</c:v>
                  </c:pt>
                </c:numCache>
              </c:numRef>
            </c:minus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gráficos'!$L$89:$L$119</c:f>
              <c:numCache>
                <c:formatCode>General</c:formatCode>
                <c:ptCount val="31"/>
                <c:pt idx="11" formatCode="0.00">
                  <c:v>9.3723721340387982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6-4150-82E6-6A5721D996B4}"/>
            </c:ext>
          </c:extLst>
        </c:ser>
        <c:ser>
          <c:idx val="10"/>
          <c:order val="7"/>
          <c:tx>
            <c:v>est3</c:v>
          </c:tx>
          <c:spPr>
            <a:noFill/>
          </c:spPr>
          <c:invertIfNegative val="0"/>
          <c:errBars>
            <c:errBarType val="both"/>
            <c:errValType val="cust"/>
            <c:noEndCap val="0"/>
            <c:plus>
              <c:numRef>
                <c:f>Desviaciones!$B$4</c:f>
                <c:numCache>
                  <c:formatCode>General</c:formatCode>
                  <c:ptCount val="1"/>
                  <c:pt idx="0">
                    <c:v>1.7632480401186099</c:v>
                  </c:pt>
                </c:numCache>
              </c:numRef>
            </c:plus>
            <c:minus>
              <c:numRef>
                <c:f>Desviaciones!$B$4</c:f>
                <c:numCache>
                  <c:formatCode>General</c:formatCode>
                  <c:ptCount val="1"/>
                  <c:pt idx="0">
                    <c:v>1.7632480401186099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gráficos'!$M$89:$M$119</c:f>
              <c:numCache>
                <c:formatCode>General</c:formatCode>
                <c:ptCount val="31"/>
                <c:pt idx="12" formatCode="0.00">
                  <c:v>7.8252980309698321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150-82E6-6A5721D996B4}"/>
            </c:ext>
          </c:extLst>
        </c:ser>
        <c:ser>
          <c:idx val="1"/>
          <c:order val="8"/>
          <c:tx>
            <c:v>est4</c:v>
          </c:tx>
          <c:spPr>
            <a:noFill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846-4150-82E6-6A5721D996B4}"/>
              </c:ext>
            </c:extLst>
          </c:dPt>
          <c:errBars>
            <c:errBarType val="both"/>
            <c:errValType val="cust"/>
            <c:noEndCap val="0"/>
            <c:plus>
              <c:numRef>
                <c:f>Desviaciones!$B$5</c:f>
                <c:numCache>
                  <c:formatCode>General</c:formatCode>
                  <c:ptCount val="1"/>
                  <c:pt idx="0">
                    <c:v>1.9637494727918376</c:v>
                  </c:pt>
                </c:numCache>
              </c:numRef>
            </c:plus>
            <c:minus>
              <c:numRef>
                <c:f>Desviaciones!$B$5</c:f>
                <c:numCache>
                  <c:formatCode>General</c:formatCode>
                  <c:ptCount val="1"/>
                  <c:pt idx="0">
                    <c:v>1.9637494727918376</c:v>
                  </c:pt>
                </c:numCache>
              </c:numRef>
            </c:minus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gráficos'!$N$89:$N$119</c:f>
              <c:numCache>
                <c:formatCode>General</c:formatCode>
                <c:ptCount val="31"/>
                <c:pt idx="13" formatCode="0.00">
                  <c:v>7.1265307233276216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6-4150-82E6-6A5721D996B4}"/>
            </c:ext>
          </c:extLst>
        </c:ser>
        <c:ser>
          <c:idx val="19"/>
          <c:order val="9"/>
          <c:tx>
            <c:v>est5</c:v>
          </c:tx>
          <c:spPr>
            <a:noFill/>
            <a:ln>
              <a:noFill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46-4150-82E6-6A5721D996B4}"/>
              </c:ext>
            </c:extLst>
          </c:dPt>
          <c:trendline>
            <c:trendlineType val="linear"/>
            <c:dispRSqr val="0"/>
            <c:dispEq val="0"/>
          </c:trendline>
          <c:errBars>
            <c:errBarType val="both"/>
            <c:errValType val="cust"/>
            <c:noEndCap val="0"/>
            <c:plus>
              <c:numRef>
                <c:f>Desviaciones!$B$6</c:f>
                <c:numCache>
                  <c:formatCode>General</c:formatCode>
                  <c:ptCount val="1"/>
                  <c:pt idx="0">
                    <c:v>2.5184827667628351</c:v>
                  </c:pt>
                </c:numCache>
              </c:numRef>
            </c:plus>
            <c:minus>
              <c:numRef>
                <c:f>Desviaciones!$B$6</c:f>
                <c:numCache>
                  <c:formatCode>General</c:formatCode>
                  <c:ptCount val="1"/>
                  <c:pt idx="0">
                    <c:v>2.5184827667628351</c:v>
                  </c:pt>
                </c:numCache>
              </c:numRef>
            </c:minus>
          </c:errBars>
          <c:cat>
            <c:numRef>
              <c:f>'Datos y gráficos'!$A$89:$A$107</c:f>
              <c:numCache>
                <c:formatCode>mmm\-yy</c:formatCode>
                <c:ptCount val="19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</c:numCache>
            </c:numRef>
          </c:cat>
          <c:val>
            <c:numRef>
              <c:f>'Datos y gráficos'!$O$89:$O$119</c:f>
              <c:numCache>
                <c:formatCode>General</c:formatCode>
                <c:ptCount val="31"/>
                <c:pt idx="17" formatCode="0.00">
                  <c:v>5.8633069714933548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6-4150-82E6-6A5721D9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99971376"/>
        <c:axId val="199971936"/>
      </c:barChart>
      <c:lineChart>
        <c:grouping val="standard"/>
        <c:varyColors val="0"/>
        <c:ser>
          <c:idx val="0"/>
          <c:order val="0"/>
          <c:tx>
            <c:strRef>
              <c:f>'Datos y gráficos'!$B$88</c:f>
              <c:strCache>
                <c:ptCount val="1"/>
                <c:pt idx="0">
                  <c:v>Observada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'Datos y gráficos'!$A$89:$A$119</c:f>
              <c:numCache>
                <c:formatCode>mmm\-yy</c:formatCode>
                <c:ptCount val="3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  <c:pt idx="21">
                  <c:v>45809</c:v>
                </c:pt>
                <c:pt idx="22">
                  <c:v>45901</c:v>
                </c:pt>
                <c:pt idx="23">
                  <c:v>45992</c:v>
                </c:pt>
                <c:pt idx="24">
                  <c:v>46082</c:v>
                </c:pt>
                <c:pt idx="25">
                  <c:v>46174</c:v>
                </c:pt>
                <c:pt idx="26">
                  <c:v>46266</c:v>
                </c:pt>
                <c:pt idx="27">
                  <c:v>46357</c:v>
                </c:pt>
                <c:pt idx="28">
                  <c:v>46447</c:v>
                </c:pt>
                <c:pt idx="29">
                  <c:v>46539</c:v>
                </c:pt>
                <c:pt idx="30">
                  <c:v>46600</c:v>
                </c:pt>
              </c:numCache>
            </c:numRef>
          </c:cat>
          <c:val>
            <c:numRef>
              <c:f>'Datos y gráficos'!$B$89:$B$119</c:f>
              <c:numCache>
                <c:formatCode>_(* #,##0.00_);_(* \(#,##0.00\);_(* "-"??_);_(@_)</c:formatCode>
                <c:ptCount val="31"/>
                <c:pt idx="0">
                  <c:v>3.8559265660794262</c:v>
                </c:pt>
                <c:pt idx="1">
                  <c:v>2.1933149380191752</c:v>
                </c:pt>
                <c:pt idx="2">
                  <c:v>1.967423159107029</c:v>
                </c:pt>
                <c:pt idx="3">
                  <c:v>1.6104496413604341</c:v>
                </c:pt>
                <c:pt idx="4">
                  <c:v>1.51</c:v>
                </c:pt>
                <c:pt idx="5">
                  <c:v>3.634761677547993</c:v>
                </c:pt>
                <c:pt idx="6">
                  <c:v>4.5101743699790031</c:v>
                </c:pt>
                <c:pt idx="7">
                  <c:v>5.6226682456570476</c:v>
                </c:pt>
                <c:pt idx="8">
                  <c:v>8.5278757673705741</c:v>
                </c:pt>
                <c:pt idx="9">
                  <c:v>9.6738334218320574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46-4150-82E6-6A5721D996B4}"/>
            </c:ext>
          </c:extLst>
        </c:ser>
        <c:ser>
          <c:idx val="2"/>
          <c:order val="1"/>
          <c:tx>
            <c:strRef>
              <c:f>'Datos y gráficos'!$C$88</c:f>
              <c:strCache>
                <c:ptCount val="1"/>
                <c:pt idx="0">
                  <c:v>Encuesta, jul-22</c:v>
                </c:pt>
              </c:strCache>
            </c:strRef>
          </c:tx>
          <c:spPr>
            <a:ln w="31750"/>
          </c:spPr>
          <c:marker>
            <c:symbol val="circle"/>
            <c:size val="6"/>
            <c:spPr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dPt>
            <c:idx val="9"/>
            <c:marker>
              <c:spPr>
                <a:solidFill>
                  <a:schemeClr val="tx1"/>
                </a:solidFill>
                <a:ln>
                  <a:solidFill>
                    <a:schemeClr val="accent2">
                      <a:lumMod val="50000"/>
                    </a:schemeClr>
                  </a:solidFill>
                </a:ln>
              </c:spPr>
            </c:marker>
            <c:bubble3D val="0"/>
            <c:spPr>
              <a:ln w="317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846-4150-82E6-6A5721D996B4}"/>
              </c:ext>
            </c:extLst>
          </c:dPt>
          <c:dLbls>
            <c:dLbl>
              <c:idx val="8"/>
              <c:layout>
                <c:manualLayout>
                  <c:x val="-1.2277490009047379E-2"/>
                  <c:y val="4.444062541648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46-4150-82E6-6A5721D996B4}"/>
                </c:ext>
              </c:extLst>
            </c:dLbl>
            <c:dLbl>
              <c:idx val="9"/>
              <c:layout>
                <c:manualLayout>
                  <c:x val="-6.873765566446377E-2"/>
                  <c:y val="-9.552509257071120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46-4150-82E6-6A5721D996B4}"/>
                </c:ext>
              </c:extLst>
            </c:dLbl>
            <c:dLbl>
              <c:idx val="10"/>
              <c:layout>
                <c:manualLayout>
                  <c:x val="-6.24185610598866E-2"/>
                  <c:y val="-3.4033244651301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46-4150-82E6-6A5721D996B4}"/>
                </c:ext>
              </c:extLst>
            </c:dLbl>
            <c:dLbl>
              <c:idx val="11"/>
              <c:layout>
                <c:manualLayout>
                  <c:x val="-1.0487811275757391E-2"/>
                  <c:y val="-3.6157371214095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46-4150-82E6-6A5721D996B4}"/>
                </c:ext>
              </c:extLst>
            </c:dLbl>
            <c:dLbl>
              <c:idx val="12"/>
              <c:layout>
                <c:manualLayout>
                  <c:x val="-2.3907956097056076E-2"/>
                  <c:y val="-2.0029841806608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21210351022214E-2"/>
                      <c:h val="5.76761469576406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846-4150-82E6-6A5721D996B4}"/>
                </c:ext>
              </c:extLst>
            </c:dLbl>
            <c:dLbl>
              <c:idx val="13"/>
              <c:layout>
                <c:manualLayout>
                  <c:x val="-1.0485330002282772E-2"/>
                  <c:y val="-1.982619129865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46-4150-82E6-6A5721D996B4}"/>
                </c:ext>
              </c:extLst>
            </c:dLbl>
            <c:dLbl>
              <c:idx val="14"/>
              <c:layout>
                <c:manualLayout>
                  <c:x val="-1.1613980682055968E-2"/>
                  <c:y val="-1.9578383634384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46-4150-82E6-6A5721D996B4}"/>
                </c:ext>
              </c:extLst>
            </c:dLbl>
            <c:dLbl>
              <c:idx val="17"/>
              <c:layout>
                <c:manualLayout>
                  <c:x val="-6.3227278978792906E-2"/>
                  <c:y val="-1.7299561438063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46-4150-82E6-6A5721D996B4}"/>
                </c:ext>
              </c:extLst>
            </c:dLbl>
            <c:dLbl>
              <c:idx val="18"/>
              <c:layout>
                <c:manualLayout>
                  <c:x val="-7.1681247975737723E-3"/>
                  <c:y val="0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46-4150-82E6-6A5721D996B4}"/>
                </c:ext>
              </c:extLst>
            </c:dLbl>
            <c:dLbl>
              <c:idx val="19"/>
              <c:layout>
                <c:manualLayout>
                  <c:x val="-1.1444920284778455E-2"/>
                  <c:y val="-6.011562566988462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46-4150-82E6-6A5721D996B4}"/>
                </c:ext>
              </c:extLst>
            </c:dLbl>
            <c:dLbl>
              <c:idx val="29"/>
              <c:layout>
                <c:manualLayout>
                  <c:x val="-4.7268259691499892E-2"/>
                  <c:y val="-5.4517228353200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5-4C80-B2BA-FEE2EA95E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'Datos y gráficos'!$A$89:$A$119</c:f>
              <c:numCache>
                <c:formatCode>mmm\-yy</c:formatCode>
                <c:ptCount val="3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  <c:pt idx="21">
                  <c:v>45809</c:v>
                </c:pt>
                <c:pt idx="22">
                  <c:v>45901</c:v>
                </c:pt>
                <c:pt idx="23">
                  <c:v>45992</c:v>
                </c:pt>
                <c:pt idx="24">
                  <c:v>46082</c:v>
                </c:pt>
                <c:pt idx="25">
                  <c:v>46174</c:v>
                </c:pt>
                <c:pt idx="26">
                  <c:v>46266</c:v>
                </c:pt>
                <c:pt idx="27">
                  <c:v>46357</c:v>
                </c:pt>
                <c:pt idx="28">
                  <c:v>46447</c:v>
                </c:pt>
                <c:pt idx="29">
                  <c:v>46539</c:v>
                </c:pt>
                <c:pt idx="30">
                  <c:v>46600</c:v>
                </c:pt>
              </c:numCache>
            </c:numRef>
          </c:cat>
          <c:val>
            <c:numRef>
              <c:f>'Datos y gráficos'!$C$89:$C$119</c:f>
              <c:numCache>
                <c:formatCode>General</c:formatCode>
                <c:ptCount val="31"/>
                <c:pt idx="9" formatCode="0.00">
                  <c:v>9.6738334218320574</c:v>
                </c:pt>
                <c:pt idx="10" formatCode="0.00">
                  <c:v>9.513474943929058</c:v>
                </c:pt>
                <c:pt idx="11" formatCode="0.00">
                  <c:v>9.3723721340387982</c:v>
                </c:pt>
                <c:pt idx="12" formatCode="0.00">
                  <c:v>7.8252980309698321</c:v>
                </c:pt>
                <c:pt idx="13" formatCode="0.00">
                  <c:v>7.1265307233276216</c:v>
                </c:pt>
                <c:pt idx="17" formatCode="0.00">
                  <c:v>5.8633069714933548</c:v>
                </c:pt>
                <c:pt idx="29" formatCode="0.00">
                  <c:v>5.0129831990575884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846-4150-82E6-6A5721D996B4}"/>
            </c:ext>
          </c:extLst>
        </c:ser>
        <c:ser>
          <c:idx val="5"/>
          <c:order val="2"/>
          <c:tx>
            <c:strRef>
              <c:f>'Datos y gráficos'!$E$88</c:f>
              <c:strCache>
                <c:ptCount val="1"/>
                <c:pt idx="0">
                  <c:v>Encuesta, jul-21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'Datos y gráficos'!$A$89:$A$119</c:f>
              <c:numCache>
                <c:formatCode>mmm\-yy</c:formatCode>
                <c:ptCount val="3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  <c:pt idx="21">
                  <c:v>45809</c:v>
                </c:pt>
                <c:pt idx="22">
                  <c:v>45901</c:v>
                </c:pt>
                <c:pt idx="23">
                  <c:v>45992</c:v>
                </c:pt>
                <c:pt idx="24">
                  <c:v>46082</c:v>
                </c:pt>
                <c:pt idx="25">
                  <c:v>46174</c:v>
                </c:pt>
                <c:pt idx="26">
                  <c:v>46266</c:v>
                </c:pt>
                <c:pt idx="27">
                  <c:v>46357</c:v>
                </c:pt>
                <c:pt idx="28">
                  <c:v>46447</c:v>
                </c:pt>
                <c:pt idx="29">
                  <c:v>46539</c:v>
                </c:pt>
                <c:pt idx="30">
                  <c:v>46600</c:v>
                </c:pt>
              </c:numCache>
            </c:numRef>
          </c:cat>
          <c:val>
            <c:numRef>
              <c:f>'Datos y gráficos'!$E$89:$E$119</c:f>
              <c:numCache>
                <c:formatCode>0.00</c:formatCode>
                <c:ptCount val="31"/>
                <c:pt idx="5">
                  <c:v>3.634761677547993</c:v>
                </c:pt>
                <c:pt idx="6">
                  <c:v>3.3103879671433392</c:v>
                </c:pt>
                <c:pt idx="7">
                  <c:v>3.4337499999999994</c:v>
                </c:pt>
                <c:pt idx="8">
                  <c:v>3.1554390052609969</c:v>
                </c:pt>
                <c:pt idx="9">
                  <c:v>3.1302536227284943</c:v>
                </c:pt>
                <c:pt idx="13">
                  <c:v>3.2011804211932393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846-4150-82E6-6A5721D996B4}"/>
            </c:ext>
          </c:extLst>
        </c:ser>
        <c:ser>
          <c:idx val="7"/>
          <c:order val="3"/>
          <c:tx>
            <c:strRef>
              <c:f>'Datos y gráficos'!$D$88</c:f>
              <c:strCache>
                <c:ptCount val="1"/>
                <c:pt idx="0">
                  <c:v>Encuesta, abr-22</c:v>
                </c:pt>
              </c:strCache>
            </c:strRef>
          </c:tx>
          <c:spPr>
            <a:ln w="22225">
              <a:solidFill>
                <a:schemeClr val="accent5">
                  <a:lumMod val="75000"/>
                  <a:alpha val="50000"/>
                </a:schemeClr>
              </a:solidFill>
              <a:prstDash val="solid"/>
            </a:ln>
          </c:spPr>
          <c:marker>
            <c:symbol val="diamond"/>
            <c:size val="9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</c:spPr>
          </c:marker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846-4150-82E6-6A5721D996B4}"/>
                </c:ext>
              </c:extLst>
            </c:dLbl>
            <c:dLbl>
              <c:idx val="9"/>
              <c:layout>
                <c:manualLayout>
                  <c:x val="-7.687937394690425E-2"/>
                  <c:y val="2.890978673890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46-4150-82E6-6A5721D996B4}"/>
                </c:ext>
              </c:extLst>
            </c:dLbl>
            <c:dLbl>
              <c:idx val="10"/>
              <c:layout>
                <c:manualLayout>
                  <c:x val="-5.2082800684880484E-2"/>
                  <c:y val="3.0017554598032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846-4150-82E6-6A5721D996B4}"/>
                </c:ext>
              </c:extLst>
            </c:dLbl>
            <c:dLbl>
              <c:idx val="11"/>
              <c:layout>
                <c:manualLayout>
                  <c:x val="-5.2149279083715333E-2"/>
                  <c:y val="3.9236496191116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846-4150-82E6-6A5721D996B4}"/>
                </c:ext>
              </c:extLst>
            </c:dLbl>
            <c:dLbl>
              <c:idx val="12"/>
              <c:layout>
                <c:manualLayout>
                  <c:x val="-3.1859196946474051E-2"/>
                  <c:y val="4.5950776422296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846-4150-82E6-6A5721D996B4}"/>
                </c:ext>
              </c:extLst>
            </c:dLbl>
            <c:dLbl>
              <c:idx val="13"/>
              <c:layout>
                <c:manualLayout>
                  <c:x val="-3.662374491129114E-2"/>
                  <c:y val="4.5907008099824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846-4150-82E6-6A5721D996B4}"/>
                </c:ext>
              </c:extLst>
            </c:dLbl>
            <c:dLbl>
              <c:idx val="14"/>
              <c:layout>
                <c:manualLayout>
                  <c:x val="-1.8311872455645611E-2"/>
                  <c:y val="2.62325760570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846-4150-82E6-6A5721D996B4}"/>
                </c:ext>
              </c:extLst>
            </c:dLbl>
            <c:dLbl>
              <c:idx val="16"/>
              <c:layout>
                <c:manualLayout>
                  <c:x val="-8.1437045862823257E-2"/>
                  <c:y val="6.5902970949059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846-4150-82E6-6A5721D996B4}"/>
                </c:ext>
              </c:extLst>
            </c:dLbl>
            <c:dLbl>
              <c:idx val="17"/>
              <c:layout>
                <c:manualLayout>
                  <c:x val="-3.6623744911291056E-2"/>
                  <c:y val="2.2953504049912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846-4150-82E6-6A5721D996B4}"/>
                </c:ext>
              </c:extLst>
            </c:dLbl>
            <c:dLbl>
              <c:idx val="18"/>
              <c:layout>
                <c:manualLayout>
                  <c:x val="-1.1444920284778455E-2"/>
                  <c:y val="2.2953504049912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846-4150-82E6-6A5721D99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'Datos y gráficos'!$A$89:$A$119</c:f>
              <c:numCache>
                <c:formatCode>mmm\-yy</c:formatCode>
                <c:ptCount val="3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  <c:pt idx="21">
                  <c:v>45809</c:v>
                </c:pt>
                <c:pt idx="22">
                  <c:v>45901</c:v>
                </c:pt>
                <c:pt idx="23">
                  <c:v>45992</c:v>
                </c:pt>
                <c:pt idx="24">
                  <c:v>46082</c:v>
                </c:pt>
                <c:pt idx="25">
                  <c:v>46174</c:v>
                </c:pt>
                <c:pt idx="26">
                  <c:v>46266</c:v>
                </c:pt>
                <c:pt idx="27">
                  <c:v>46357</c:v>
                </c:pt>
                <c:pt idx="28">
                  <c:v>46447</c:v>
                </c:pt>
                <c:pt idx="29">
                  <c:v>46539</c:v>
                </c:pt>
                <c:pt idx="30">
                  <c:v>46600</c:v>
                </c:pt>
              </c:numCache>
            </c:numRef>
          </c:cat>
          <c:val>
            <c:numRef>
              <c:f>'Datos y gráficos'!$D$89:$D$119</c:f>
              <c:numCache>
                <c:formatCode>0.00</c:formatCode>
                <c:ptCount val="31"/>
                <c:pt idx="8">
                  <c:v>8.5278757673705741</c:v>
                </c:pt>
                <c:pt idx="9">
                  <c:v>8.2418948915469592</c:v>
                </c:pt>
                <c:pt idx="10">
                  <c:v>7.9002443733316658</c:v>
                </c:pt>
                <c:pt idx="11">
                  <c:v>7.5181224279835401</c:v>
                </c:pt>
                <c:pt idx="12">
                  <c:v>6.3433927087702875</c:v>
                </c:pt>
                <c:pt idx="16">
                  <c:v>5.4690164206012941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846-4150-82E6-6A5721D996B4}"/>
            </c:ext>
          </c:extLst>
        </c:ser>
        <c:ser>
          <c:idx val="8"/>
          <c:order val="4"/>
          <c:tx>
            <c:v>Límite</c:v>
          </c:tx>
          <c:marker>
            <c:symbol val="none"/>
          </c:marker>
          <c:cat>
            <c:numRef>
              <c:f>'Datos y gráficos'!$A$89:$A$119</c:f>
              <c:numCache>
                <c:formatCode>mmm\-yy</c:formatCode>
                <c:ptCount val="3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  <c:pt idx="21">
                  <c:v>45809</c:v>
                </c:pt>
                <c:pt idx="22">
                  <c:v>45901</c:v>
                </c:pt>
                <c:pt idx="23">
                  <c:v>45992</c:v>
                </c:pt>
                <c:pt idx="24">
                  <c:v>46082</c:v>
                </c:pt>
                <c:pt idx="25">
                  <c:v>46174</c:v>
                </c:pt>
                <c:pt idx="26">
                  <c:v>46266</c:v>
                </c:pt>
                <c:pt idx="27">
                  <c:v>46357</c:v>
                </c:pt>
                <c:pt idx="28">
                  <c:v>46447</c:v>
                </c:pt>
                <c:pt idx="29">
                  <c:v>46539</c:v>
                </c:pt>
                <c:pt idx="30">
                  <c:v>46600</c:v>
                </c:pt>
              </c:numCache>
            </c:numRef>
          </c:cat>
          <c:val>
            <c:numRef>
              <c:f>'Datos y gráficos'!$F$89:$F$119</c:f>
              <c:numCache>
                <c:formatCode>0.00</c:formatCode>
                <c:ptCount val="31"/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846-4150-82E6-6A5721D996B4}"/>
            </c:ext>
          </c:extLst>
        </c:ser>
        <c:ser>
          <c:idx val="13"/>
          <c:order val="10"/>
          <c:tx>
            <c:strRef>
              <c:f>'Datos y gráficos'!$G$88</c:f>
              <c:strCache>
                <c:ptCount val="1"/>
                <c:pt idx="0">
                  <c:v>Meta 1</c:v>
                </c:pt>
              </c:strCache>
            </c:strRef>
          </c:tx>
          <c:spPr>
            <a:ln w="15875">
              <a:solidFill>
                <a:schemeClr val="accent2">
                  <a:lumMod val="60000"/>
                  <a:lumOff val="40000"/>
                  <a:alpha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'Datos y gráficos'!$A$89:$A$119</c:f>
              <c:numCache>
                <c:formatCode>mmm\-yy</c:formatCode>
                <c:ptCount val="3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  <c:pt idx="21">
                  <c:v>45809</c:v>
                </c:pt>
                <c:pt idx="22">
                  <c:v>45901</c:v>
                </c:pt>
                <c:pt idx="23">
                  <c:v>45992</c:v>
                </c:pt>
                <c:pt idx="24">
                  <c:v>46082</c:v>
                </c:pt>
                <c:pt idx="25">
                  <c:v>46174</c:v>
                </c:pt>
                <c:pt idx="26">
                  <c:v>46266</c:v>
                </c:pt>
                <c:pt idx="27">
                  <c:v>46357</c:v>
                </c:pt>
                <c:pt idx="28">
                  <c:v>46447</c:v>
                </c:pt>
                <c:pt idx="29">
                  <c:v>46539</c:v>
                </c:pt>
                <c:pt idx="30">
                  <c:v>46600</c:v>
                </c:pt>
              </c:numCache>
            </c:numRef>
          </c:cat>
          <c:val>
            <c:numRef>
              <c:f>'Datos y gráficos'!$G$89:$G$119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C846-4150-82E6-6A5721D996B4}"/>
            </c:ext>
          </c:extLst>
        </c:ser>
        <c:ser>
          <c:idx val="14"/>
          <c:order val="11"/>
          <c:tx>
            <c:strRef>
              <c:f>'Datos y gráficos'!$H$88</c:f>
              <c:strCache>
                <c:ptCount val="1"/>
                <c:pt idx="0">
                  <c:v>Meta 2</c:v>
                </c:pt>
              </c:strCache>
            </c:strRef>
          </c:tx>
          <c:spPr>
            <a:ln w="15875">
              <a:solidFill>
                <a:schemeClr val="accent2">
                  <a:lumMod val="60000"/>
                  <a:lumOff val="40000"/>
                  <a:alpha val="50000"/>
                </a:schemeClr>
              </a:solidFill>
              <a:prstDash val="sysDash"/>
            </a:ln>
            <a:effectLst>
              <a:outerShdw blurRad="50800" dist="50800" dir="5400000" algn="ctr" rotWithShape="0">
                <a:srgbClr val="000000">
                  <a:alpha val="0"/>
                </a:srgbClr>
              </a:outerShdw>
            </a:effectLst>
          </c:spPr>
          <c:marker>
            <c:symbol val="none"/>
          </c:marker>
          <c:cat>
            <c:numRef>
              <c:f>'Datos y gráficos'!$A$89:$A$119</c:f>
              <c:numCache>
                <c:formatCode>mmm\-yy</c:formatCode>
                <c:ptCount val="3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  <c:pt idx="21">
                  <c:v>45809</c:v>
                </c:pt>
                <c:pt idx="22">
                  <c:v>45901</c:v>
                </c:pt>
                <c:pt idx="23">
                  <c:v>45992</c:v>
                </c:pt>
                <c:pt idx="24">
                  <c:v>46082</c:v>
                </c:pt>
                <c:pt idx="25">
                  <c:v>46174</c:v>
                </c:pt>
                <c:pt idx="26">
                  <c:v>46266</c:v>
                </c:pt>
                <c:pt idx="27">
                  <c:v>46357</c:v>
                </c:pt>
                <c:pt idx="28">
                  <c:v>46447</c:v>
                </c:pt>
                <c:pt idx="29">
                  <c:v>46539</c:v>
                </c:pt>
                <c:pt idx="30">
                  <c:v>46600</c:v>
                </c:pt>
              </c:numCache>
            </c:numRef>
          </c:cat>
          <c:val>
            <c:numRef>
              <c:f>'Datos y gráficos'!$H$89:$H$119</c:f>
              <c:numCache>
                <c:formatCode>General</c:formatCode>
                <c:ptCount val="3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C846-4150-82E6-6A5721D996B4}"/>
            </c:ext>
          </c:extLst>
        </c:ser>
        <c:ser>
          <c:idx val="4"/>
          <c:order val="12"/>
          <c:tx>
            <c:v>Meta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'Datos y gráficos'!$A$89:$A$119</c:f>
              <c:numCache>
                <c:formatCode>mmm\-yy</c:formatCode>
                <c:ptCount val="3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  <c:pt idx="21">
                  <c:v>45809</c:v>
                </c:pt>
                <c:pt idx="22">
                  <c:v>45901</c:v>
                </c:pt>
                <c:pt idx="23">
                  <c:v>45992</c:v>
                </c:pt>
                <c:pt idx="24">
                  <c:v>46082</c:v>
                </c:pt>
                <c:pt idx="25">
                  <c:v>46174</c:v>
                </c:pt>
                <c:pt idx="26">
                  <c:v>46266</c:v>
                </c:pt>
                <c:pt idx="27">
                  <c:v>46357</c:v>
                </c:pt>
                <c:pt idx="28">
                  <c:v>46447</c:v>
                </c:pt>
                <c:pt idx="29">
                  <c:v>46539</c:v>
                </c:pt>
                <c:pt idx="30">
                  <c:v>46600</c:v>
                </c:pt>
              </c:numCache>
            </c:numRef>
          </c:cat>
          <c:val>
            <c:numRef>
              <c:f>'Datos y gráficos'!$I$89:$I$119</c:f>
              <c:numCache>
                <c:formatCode>General</c:formatCode>
                <c:ptCount val="3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C846-4150-82E6-6A5721D996B4}"/>
            </c:ext>
          </c:extLst>
        </c:ser>
        <c:ser>
          <c:idx val="6"/>
          <c:order val="13"/>
          <c:tx>
            <c:v>est6</c:v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Desviaciones!$B$7</c:f>
                <c:numCache>
                  <c:formatCode>General</c:formatCode>
                  <c:ptCount val="1"/>
                  <c:pt idx="0">
                    <c:v>2.5807558674906459</c:v>
                  </c:pt>
                </c:numCache>
              </c:numRef>
            </c:plus>
            <c:minus>
              <c:numRef>
                <c:f>Desviaciones!$B$7</c:f>
                <c:numCache>
                  <c:formatCode>General</c:formatCode>
                  <c:ptCount val="1"/>
                  <c:pt idx="0">
                    <c:v>2.5807558674906459</c:v>
                  </c:pt>
                </c:numCache>
              </c:numRef>
            </c:minus>
          </c:errBars>
          <c:val>
            <c:numRef>
              <c:f>'Datos y gráficos'!$P$89:$P$119</c:f>
              <c:numCache>
                <c:formatCode>General</c:formatCode>
                <c:ptCount val="31"/>
                <c:pt idx="29" formatCode="0.00">
                  <c:v>5.0129831990575884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B5-4C80-B2BA-FEE2EA95E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71376"/>
        <c:axId val="199971936"/>
        <c:extLst/>
      </c:lineChart>
      <c:dateAx>
        <c:axId val="199971376"/>
        <c:scaling>
          <c:orientation val="minMax"/>
          <c:min val="43983"/>
        </c:scaling>
        <c:delete val="0"/>
        <c:axPos val="b"/>
        <c:numFmt formatCode="mmm\-yy" sourceLinked="0"/>
        <c:majorTickMark val="in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99971936"/>
        <c:crossesAt val="0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99971936"/>
        <c:scaling>
          <c:orientation val="minMax"/>
          <c:max val="11"/>
          <c:min val="1"/>
        </c:scaling>
        <c:delete val="0"/>
        <c:axPos val="l"/>
        <c:numFmt formatCode="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99971376"/>
        <c:crossesAt val="41153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5263621641375888"/>
          <c:y val="0.7990639947535636"/>
          <c:w val="0.75884751227521419"/>
          <c:h val="0.2009360095509941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477" r="0.75000000000000477" t="1" header="0" footer="0"/>
    <c:pageSetup orientation="portrait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6 meses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'G2'!$AJ$3</c:f>
              <c:strCache>
                <c:ptCount val="1"/>
                <c:pt idx="0">
                  <c:v>Encuesta Abr-22</c:v>
                </c:pt>
              </c:strCache>
            </c:strRef>
          </c:tx>
          <c:invertIfNegative val="0"/>
          <c:cat>
            <c:strRef>
              <c:f>'G2'!$AI$4:$AI$10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'G2'!$AJ$4:$AJ$10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4.9382716049382713E-2</c:v>
                </c:pt>
                <c:pt idx="3">
                  <c:v>0.12345679012345678</c:v>
                </c:pt>
                <c:pt idx="4">
                  <c:v>0.44444444444444442</c:v>
                </c:pt>
                <c:pt idx="5">
                  <c:v>0.2839506172839506</c:v>
                </c:pt>
                <c:pt idx="6">
                  <c:v>9.8765432098765427E-2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3-454A-AEBC-2F2CC1A1A334}"/>
            </c:ext>
          </c:extLst>
        </c:ser>
        <c:ser>
          <c:idx val="1"/>
          <c:order val="1"/>
          <c:tx>
            <c:strRef>
              <c:f>'G2'!$AK$3</c:f>
              <c:strCache>
                <c:ptCount val="1"/>
                <c:pt idx="0">
                  <c:v>Encuesta Jul-22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'G2'!$AI$4:$AI$10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'G2'!$AK$4:$AK$10</c:f>
              <c:numCache>
                <c:formatCode>0%</c:formatCode>
                <c:ptCount val="7"/>
                <c:pt idx="0">
                  <c:v>0</c:v>
                </c:pt>
                <c:pt idx="1">
                  <c:v>1.2345679012345678E-2</c:v>
                </c:pt>
                <c:pt idx="2">
                  <c:v>0</c:v>
                </c:pt>
                <c:pt idx="3">
                  <c:v>1.2345679012345678E-2</c:v>
                </c:pt>
                <c:pt idx="4">
                  <c:v>9.8765432098765427E-2</c:v>
                </c:pt>
                <c:pt idx="5">
                  <c:v>0.30864197530864196</c:v>
                </c:pt>
                <c:pt idx="6">
                  <c:v>0.5679012345679012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3-454A-AEBC-2F2CC1A1A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357520"/>
        <c:axId val="196358080"/>
        <c:axId val="0"/>
      </c:bar3DChart>
      <c:catAx>
        <c:axId val="1963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6358080"/>
        <c:crosses val="autoZero"/>
        <c:auto val="1"/>
        <c:lblAlgn val="ctr"/>
        <c:lblOffset val="100"/>
        <c:noMultiLvlLbl val="0"/>
      </c:catAx>
      <c:valAx>
        <c:axId val="196358080"/>
        <c:scaling>
          <c:orientation val="minMax"/>
          <c:max val="0.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9635752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12 meses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'G2'!$AR$3</c:f>
              <c:strCache>
                <c:ptCount val="1"/>
                <c:pt idx="0">
                  <c:v>Encuesta Abr-22</c:v>
                </c:pt>
              </c:strCache>
            </c:strRef>
          </c:tx>
          <c:invertIfNegative val="0"/>
          <c:cat>
            <c:strRef>
              <c:f>'G2'!$AI$4:$AI$10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'G2'!$AR$4:$AR$10</c:f>
              <c:numCache>
                <c:formatCode>0%</c:formatCode>
                <c:ptCount val="7"/>
                <c:pt idx="0">
                  <c:v>6.1728395061728392E-2</c:v>
                </c:pt>
                <c:pt idx="1">
                  <c:v>0.30864197530864196</c:v>
                </c:pt>
                <c:pt idx="2">
                  <c:v>0.19753086419753085</c:v>
                </c:pt>
                <c:pt idx="3">
                  <c:v>0.13580246913580246</c:v>
                </c:pt>
                <c:pt idx="4">
                  <c:v>9.8765432098765427E-2</c:v>
                </c:pt>
                <c:pt idx="5">
                  <c:v>0.13580246913580246</c:v>
                </c:pt>
                <c:pt idx="6">
                  <c:v>6.1728395061728392E-2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8-4D23-AC44-02F099D266CC}"/>
            </c:ext>
          </c:extLst>
        </c:ser>
        <c:ser>
          <c:idx val="1"/>
          <c:order val="1"/>
          <c:tx>
            <c:strRef>
              <c:f>'G2'!$AS$3</c:f>
              <c:strCache>
                <c:ptCount val="1"/>
                <c:pt idx="0">
                  <c:v>Encuesta Jul-22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'G2'!$AI$4:$AI$10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'G2'!$AS$4:$AS$10</c:f>
              <c:numCache>
                <c:formatCode>0%</c:formatCode>
                <c:ptCount val="7"/>
                <c:pt idx="0">
                  <c:v>2.4691358024691357E-2</c:v>
                </c:pt>
                <c:pt idx="1">
                  <c:v>0.1111111111111111</c:v>
                </c:pt>
                <c:pt idx="2">
                  <c:v>0.23456790123456789</c:v>
                </c:pt>
                <c:pt idx="3">
                  <c:v>0.1728395061728395</c:v>
                </c:pt>
                <c:pt idx="4">
                  <c:v>0.18518518518518517</c:v>
                </c:pt>
                <c:pt idx="5">
                  <c:v>8.6419753086419748E-2</c:v>
                </c:pt>
                <c:pt idx="6">
                  <c:v>0.18518518518518517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8-4D23-AC44-02F099D26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398368"/>
        <c:axId val="200398928"/>
        <c:axId val="0"/>
      </c:bar3DChart>
      <c:catAx>
        <c:axId val="2003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0398928"/>
        <c:crosses val="autoZero"/>
        <c:auto val="1"/>
        <c:lblAlgn val="ctr"/>
        <c:lblOffset val="100"/>
        <c:noMultiLvlLbl val="0"/>
      </c:catAx>
      <c:valAx>
        <c:axId val="200398928"/>
        <c:scaling>
          <c:orientation val="minMax"/>
          <c:max val="0.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039836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24 meses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'G2'!$AV$3</c:f>
              <c:strCache>
                <c:ptCount val="1"/>
                <c:pt idx="0">
                  <c:v>Encuesta Abr-22</c:v>
                </c:pt>
              </c:strCache>
            </c:strRef>
          </c:tx>
          <c:invertIfNegative val="0"/>
          <c:cat>
            <c:strRef>
              <c:f>'G2'!$AI$4:$AI$10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'G2'!$AV$4:$AV$10</c:f>
              <c:numCache>
                <c:formatCode>0%</c:formatCode>
                <c:ptCount val="7"/>
                <c:pt idx="0">
                  <c:v>0.27160493827160492</c:v>
                </c:pt>
                <c:pt idx="1">
                  <c:v>0.33333333333333331</c:v>
                </c:pt>
                <c:pt idx="2">
                  <c:v>9.8765432098765427E-2</c:v>
                </c:pt>
                <c:pt idx="3">
                  <c:v>7.407407407407407E-2</c:v>
                </c:pt>
                <c:pt idx="4">
                  <c:v>9.8765432098765427E-2</c:v>
                </c:pt>
                <c:pt idx="5">
                  <c:v>6.1728395061728392E-2</c:v>
                </c:pt>
                <c:pt idx="6">
                  <c:v>6.1728395061728392E-2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8-4DCF-A8B5-5F102A439035}"/>
            </c:ext>
          </c:extLst>
        </c:ser>
        <c:ser>
          <c:idx val="1"/>
          <c:order val="1"/>
          <c:tx>
            <c:strRef>
              <c:f>'G2'!$AW$3</c:f>
              <c:strCache>
                <c:ptCount val="1"/>
                <c:pt idx="0">
                  <c:v>Encuesta Jul-22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'G2'!$AI$4:$AI$10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'G2'!$AW$4:$AW$10</c:f>
              <c:numCache>
                <c:formatCode>0%</c:formatCode>
                <c:ptCount val="7"/>
                <c:pt idx="0">
                  <c:v>0.14814814814814814</c:v>
                </c:pt>
                <c:pt idx="1">
                  <c:v>0.44444444444444442</c:v>
                </c:pt>
                <c:pt idx="2">
                  <c:v>8.6419753086419748E-2</c:v>
                </c:pt>
                <c:pt idx="3">
                  <c:v>6.1728395061728392E-2</c:v>
                </c:pt>
                <c:pt idx="4">
                  <c:v>8.6419753086419748E-2</c:v>
                </c:pt>
                <c:pt idx="5">
                  <c:v>2.4691358024691357E-2</c:v>
                </c:pt>
                <c:pt idx="6">
                  <c:v>0.14814814814814814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8-4DCF-A8B5-5F102A439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402288"/>
        <c:axId val="200402848"/>
        <c:axId val="0"/>
      </c:bar3DChart>
      <c:catAx>
        <c:axId val="2004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0402848"/>
        <c:crosses val="autoZero"/>
        <c:auto val="1"/>
        <c:lblAlgn val="ctr"/>
        <c:lblOffset val="100"/>
        <c:noMultiLvlLbl val="0"/>
      </c:catAx>
      <c:valAx>
        <c:axId val="200402848"/>
        <c:scaling>
          <c:orientation val="minMax"/>
          <c:max val="0.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040228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3 meses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'G2'!$AF$3</c:f>
              <c:strCache>
                <c:ptCount val="1"/>
                <c:pt idx="0">
                  <c:v>Encuesta Abr-22</c:v>
                </c:pt>
              </c:strCache>
            </c:strRef>
          </c:tx>
          <c:invertIfNegative val="0"/>
          <c:cat>
            <c:strRef>
              <c:f>'G2'!$AE$4:$AE$10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'G2'!$AF$4:$AF$10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1.2345679012345678E-2</c:v>
                </c:pt>
                <c:pt idx="3">
                  <c:v>3.7037037037037035E-2</c:v>
                </c:pt>
                <c:pt idx="4">
                  <c:v>0.38271604938271603</c:v>
                </c:pt>
                <c:pt idx="5">
                  <c:v>0.48148148148148145</c:v>
                </c:pt>
                <c:pt idx="6">
                  <c:v>8.6419753086419748E-2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E-4C37-9B80-78AC9D3375CA}"/>
            </c:ext>
          </c:extLst>
        </c:ser>
        <c:ser>
          <c:idx val="1"/>
          <c:order val="1"/>
          <c:tx>
            <c:strRef>
              <c:f>'G2'!$AG$3</c:f>
              <c:strCache>
                <c:ptCount val="1"/>
                <c:pt idx="0">
                  <c:v>Encuesta Jul-22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'G2'!$AE$4:$AE$10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'G2'!$AG$4:$AG$10</c:f>
              <c:numCache>
                <c:formatCode>0%</c:formatCode>
                <c:ptCount val="7"/>
                <c:pt idx="0">
                  <c:v>0</c:v>
                </c:pt>
                <c:pt idx="1">
                  <c:v>1.2345679012345678E-2</c:v>
                </c:pt>
                <c:pt idx="2">
                  <c:v>0</c:v>
                </c:pt>
                <c:pt idx="3">
                  <c:v>0</c:v>
                </c:pt>
                <c:pt idx="4">
                  <c:v>3.7037037037037035E-2</c:v>
                </c:pt>
                <c:pt idx="5">
                  <c:v>0.19753086419753085</c:v>
                </c:pt>
                <c:pt idx="6">
                  <c:v>0.75308641975308643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3E-4C37-9B80-78AC9D337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042352"/>
        <c:axId val="201042912"/>
        <c:axId val="0"/>
      </c:bar3DChart>
      <c:catAx>
        <c:axId val="2010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1042912"/>
        <c:crosses val="autoZero"/>
        <c:auto val="1"/>
        <c:lblAlgn val="ctr"/>
        <c:lblOffset val="100"/>
        <c:noMultiLvlLbl val="0"/>
      </c:catAx>
      <c:valAx>
        <c:axId val="201042912"/>
        <c:scaling>
          <c:orientation val="minMax"/>
          <c:max val="0.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1042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9 meses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'G2'!$AN$3</c:f>
              <c:strCache>
                <c:ptCount val="1"/>
                <c:pt idx="0">
                  <c:v>Encuesta Abr-22</c:v>
                </c:pt>
              </c:strCache>
            </c:strRef>
          </c:tx>
          <c:invertIfNegative val="0"/>
          <c:cat>
            <c:strRef>
              <c:f>'G2'!$AI$4:$AI$10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'G2'!$AN$4:$AN$10</c:f>
              <c:numCache>
                <c:formatCode>0%</c:formatCode>
                <c:ptCount val="7"/>
                <c:pt idx="0">
                  <c:v>0</c:v>
                </c:pt>
                <c:pt idx="1">
                  <c:v>1.2345679012345678E-2</c:v>
                </c:pt>
                <c:pt idx="2">
                  <c:v>0.12345679012345678</c:v>
                </c:pt>
                <c:pt idx="3">
                  <c:v>0.29629629629629628</c:v>
                </c:pt>
                <c:pt idx="4">
                  <c:v>0.27160493827160492</c:v>
                </c:pt>
                <c:pt idx="5">
                  <c:v>0.18518518518518517</c:v>
                </c:pt>
                <c:pt idx="6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F-4359-8F7C-C5D6D09CD0A5}"/>
            </c:ext>
          </c:extLst>
        </c:ser>
        <c:ser>
          <c:idx val="1"/>
          <c:order val="1"/>
          <c:tx>
            <c:strRef>
              <c:f>'G2'!$AO$3</c:f>
              <c:strCache>
                <c:ptCount val="1"/>
                <c:pt idx="0">
                  <c:v>Encuesta Jul-22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'G2'!$AI$4:$AI$10</c:f>
              <c:strCache>
                <c:ptCount val="7"/>
                <c:pt idx="0">
                  <c:v>&lt;4</c:v>
                </c:pt>
                <c:pt idx="1">
                  <c:v>4-5</c:v>
                </c:pt>
                <c:pt idx="2">
                  <c:v>5-6</c:v>
                </c:pt>
                <c:pt idx="3">
                  <c:v>6-7</c:v>
                </c:pt>
                <c:pt idx="4">
                  <c:v>7-8</c:v>
                </c:pt>
                <c:pt idx="5">
                  <c:v>8-9</c:v>
                </c:pt>
                <c:pt idx="6">
                  <c:v>&gt;9</c:v>
                </c:pt>
              </c:strCache>
            </c:strRef>
          </c:cat>
          <c:val>
            <c:numRef>
              <c:f>'G2'!$AO$4:$AO$10</c:f>
              <c:numCache>
                <c:formatCode>0%</c:formatCode>
                <c:ptCount val="7"/>
                <c:pt idx="0">
                  <c:v>2.4691358024691357E-2</c:v>
                </c:pt>
                <c:pt idx="1">
                  <c:v>7.407407407407407E-2</c:v>
                </c:pt>
                <c:pt idx="2">
                  <c:v>4.9382716049382713E-2</c:v>
                </c:pt>
                <c:pt idx="3">
                  <c:v>0.16049382716049382</c:v>
                </c:pt>
                <c:pt idx="4">
                  <c:v>0.24691358024691357</c:v>
                </c:pt>
                <c:pt idx="5">
                  <c:v>0.22222222222222221</c:v>
                </c:pt>
                <c:pt idx="6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F-4359-8F7C-C5D6D09CD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046272"/>
        <c:axId val="201046832"/>
        <c:axId val="0"/>
      </c:bar3DChart>
      <c:catAx>
        <c:axId val="2010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1046832"/>
        <c:crosses val="autoZero"/>
        <c:auto val="1"/>
        <c:lblAlgn val="ctr"/>
        <c:lblOffset val="100"/>
        <c:noMultiLvlLbl val="0"/>
      </c:catAx>
      <c:valAx>
        <c:axId val="201046832"/>
        <c:scaling>
          <c:orientation val="minMax"/>
          <c:max val="0.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0104627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</xdr:colOff>
      <xdr:row>7</xdr:row>
      <xdr:rowOff>27332</xdr:rowOff>
    </xdr:from>
    <xdr:to>
      <xdr:col>5</xdr:col>
      <xdr:colOff>712304</xdr:colOff>
      <xdr:row>26</xdr:row>
      <xdr:rowOff>57978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74543</xdr:colOff>
      <xdr:row>6</xdr:row>
      <xdr:rowOff>173935</xdr:rowOff>
    </xdr:from>
    <xdr:to>
      <xdr:col>11</xdr:col>
      <xdr:colOff>16565</xdr:colOff>
      <xdr:row>26</xdr:row>
      <xdr:rowOff>14081</xdr:rowOff>
    </xdr:to>
    <xdr:graphicFrame macro="">
      <xdr:nvGraphicFramePr>
        <xdr:cNvPr id="3" name="Chart 10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424674</xdr:colOff>
      <xdr:row>6</xdr:row>
      <xdr:rowOff>96023</xdr:rowOff>
    </xdr:from>
    <xdr:to>
      <xdr:col>16</xdr:col>
      <xdr:colOff>158105</xdr:colOff>
      <xdr:row>39</xdr:row>
      <xdr:rowOff>133088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563451</xdr:colOff>
      <xdr:row>6</xdr:row>
      <xdr:rowOff>55406</xdr:rowOff>
    </xdr:from>
    <xdr:to>
      <xdr:col>7</xdr:col>
      <xdr:colOff>630528</xdr:colOff>
      <xdr:row>39</xdr:row>
      <xdr:rowOff>93908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</xdr:colOff>
      <xdr:row>7</xdr:row>
      <xdr:rowOff>27332</xdr:rowOff>
    </xdr:from>
    <xdr:to>
      <xdr:col>5</xdr:col>
      <xdr:colOff>712304</xdr:colOff>
      <xdr:row>26</xdr:row>
      <xdr:rowOff>57978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74543</xdr:colOff>
      <xdr:row>6</xdr:row>
      <xdr:rowOff>173935</xdr:rowOff>
    </xdr:from>
    <xdr:to>
      <xdr:col>11</xdr:col>
      <xdr:colOff>16565</xdr:colOff>
      <xdr:row>26</xdr:row>
      <xdr:rowOff>14081</xdr:rowOff>
    </xdr:to>
    <xdr:graphicFrame macro="">
      <xdr:nvGraphicFramePr>
        <xdr:cNvPr id="3" name="Chart 102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0.39167</cdr:x>
      <cdr:y>0.46608</cdr:y>
    </cdr:from>
    <cdr:to>
      <cdr:x>0.50145</cdr:x>
      <cdr:y>0.49927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 flipV="1">
          <a:off x="1167848" y="1496669"/>
          <a:ext cx="327345" cy="1065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41413</xdr:colOff>
      <xdr:row>4</xdr:row>
      <xdr:rowOff>74543</xdr:rowOff>
    </xdr:from>
    <xdr:to>
      <xdr:col>10</xdr:col>
      <xdr:colOff>927652</xdr:colOff>
      <xdr:row>29</xdr:row>
      <xdr:rowOff>49695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</xdr:colOff>
      <xdr:row>8</xdr:row>
      <xdr:rowOff>27332</xdr:rowOff>
    </xdr:from>
    <xdr:to>
      <xdr:col>5</xdr:col>
      <xdr:colOff>712304</xdr:colOff>
      <xdr:row>27</xdr:row>
      <xdr:rowOff>57978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198783</xdr:colOff>
      <xdr:row>7</xdr:row>
      <xdr:rowOff>132522</xdr:rowOff>
    </xdr:from>
    <xdr:to>
      <xdr:col>11</xdr:col>
      <xdr:colOff>140805</xdr:colOff>
      <xdr:row>27</xdr:row>
      <xdr:rowOff>147411</xdr:rowOff>
    </xdr:to>
    <xdr:graphicFrame macro="">
      <xdr:nvGraphicFramePr>
        <xdr:cNvPr id="4" name="Chart 102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</xdr:colOff>
      <xdr:row>7</xdr:row>
      <xdr:rowOff>107674</xdr:rowOff>
    </xdr:from>
    <xdr:to>
      <xdr:col>5</xdr:col>
      <xdr:colOff>712304</xdr:colOff>
      <xdr:row>27</xdr:row>
      <xdr:rowOff>57978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8</xdr:row>
      <xdr:rowOff>0</xdr:rowOff>
    </xdr:from>
    <xdr:to>
      <xdr:col>10</xdr:col>
      <xdr:colOff>944217</xdr:colOff>
      <xdr:row>27</xdr:row>
      <xdr:rowOff>30646</xdr:rowOff>
    </xdr:to>
    <xdr:graphicFrame macro="">
      <xdr:nvGraphicFramePr>
        <xdr:cNvPr id="4" name="Chart 102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0.39167</cdr:x>
      <cdr:y>0.46608</cdr:y>
    </cdr:from>
    <cdr:to>
      <cdr:x>0.50145</cdr:x>
      <cdr:y>0.49927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 flipV="1">
          <a:off x="1167848" y="1496669"/>
          <a:ext cx="327345" cy="1065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</xdr:colOff>
      <xdr:row>7</xdr:row>
      <xdr:rowOff>60158</xdr:rowOff>
    </xdr:from>
    <xdr:to>
      <xdr:col>5</xdr:col>
      <xdr:colOff>712304</xdr:colOff>
      <xdr:row>27</xdr:row>
      <xdr:rowOff>57978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27</xdr:row>
      <xdr:rowOff>45357</xdr:rowOff>
    </xdr:from>
    <xdr:to>
      <xdr:col>9</xdr:col>
      <xdr:colOff>520299</xdr:colOff>
      <xdr:row>28</xdr:row>
      <xdr:rowOff>94491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546100" y="4541157"/>
          <a:ext cx="4641449" cy="21105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CO" sz="900"/>
            <a:t>*Alrededor</a:t>
          </a:r>
          <a:r>
            <a:rPr lang="es-CO" sz="900" baseline="0"/>
            <a:t> de cada expectativa, se presenta su respectiva desviación estándar.</a:t>
          </a:r>
          <a:endParaRPr lang="es-CO" sz="900"/>
        </a:p>
      </xdr:txBody>
    </xdr:sp>
    <xdr:clientData/>
  </xdr:twoCellAnchor>
  <xdr:twoCellAnchor>
    <xdr:from>
      <xdr:col>7</xdr:col>
      <xdr:colOff>125328</xdr:colOff>
      <xdr:row>7</xdr:row>
      <xdr:rowOff>102269</xdr:rowOff>
    </xdr:from>
    <xdr:to>
      <xdr:col>11</xdr:col>
      <xdr:colOff>68154</xdr:colOff>
      <xdr:row>27</xdr:row>
      <xdr:rowOff>20052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33130</xdr:colOff>
      <xdr:row>6</xdr:row>
      <xdr:rowOff>27332</xdr:rowOff>
    </xdr:from>
    <xdr:to>
      <xdr:col>5</xdr:col>
      <xdr:colOff>712304</xdr:colOff>
      <xdr:row>25</xdr:row>
      <xdr:rowOff>57978</xdr:rowOff>
    </xdr:to>
    <xdr:graphicFrame macro="">
      <xdr:nvGraphicFramePr>
        <xdr:cNvPr id="14337" name="Chart 1025">
          <a:extLst>
            <a:ext uri="{FF2B5EF4-FFF2-40B4-BE49-F238E27FC236}">
              <a16:creationId xmlns:a16="http://schemas.microsoft.com/office/drawing/2014/main" id="{00000000-0008-0000-0B00-00000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5446</xdr:colOff>
      <xdr:row>6</xdr:row>
      <xdr:rowOff>20083</xdr:rowOff>
    </xdr:from>
    <xdr:to>
      <xdr:col>11</xdr:col>
      <xdr:colOff>81806</xdr:colOff>
      <xdr:row>25</xdr:row>
      <xdr:rowOff>119475</xdr:rowOff>
    </xdr:to>
    <xdr:graphicFrame macro="">
      <xdr:nvGraphicFramePr>
        <xdr:cNvPr id="4" name="Chart 1025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3896</xdr:colOff>
      <xdr:row>5</xdr:row>
      <xdr:rowOff>66675</xdr:rowOff>
    </xdr:from>
    <xdr:to>
      <xdr:col>8</xdr:col>
      <xdr:colOff>124238</xdr:colOff>
      <xdr:row>27</xdr:row>
      <xdr:rowOff>140805</xdr:rowOff>
    </xdr:to>
    <xdr:graphicFrame macro="">
      <xdr:nvGraphicFramePr>
        <xdr:cNvPr id="17409" name="Chart 1">
          <a:extLst>
            <a:ext uri="{FF2B5EF4-FFF2-40B4-BE49-F238E27FC236}">
              <a16:creationId xmlns:a16="http://schemas.microsoft.com/office/drawing/2014/main" id="{00000000-0008-0000-0C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0.30033</cdr:x>
      <cdr:y>0.50631</cdr:y>
    </cdr:from>
    <cdr:to>
      <cdr:x>0.43455</cdr:x>
      <cdr:y>0.55024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8651" y="1870131"/>
          <a:ext cx="678688" cy="162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975" b="1" i="0" strike="noStrike">
              <a:solidFill>
                <a:srgbClr val="000000"/>
              </a:solidFill>
              <a:latin typeface="Times New Roman"/>
              <a:cs typeface="Times New Roman"/>
            </a:rPr>
            <a:t>Observada</a:t>
          </a:r>
        </a:p>
      </cdr:txBody>
    </cdr:sp>
  </cdr:relSizeAnchor>
  <cdr:relSizeAnchor xmlns:cdr="http://schemas.openxmlformats.org/drawingml/2006/chartDrawing">
    <cdr:from>
      <cdr:x>0.04326</cdr:x>
      <cdr:y>0.90949</cdr:y>
    </cdr:from>
    <cdr:to>
      <cdr:x>0.93865</cdr:x>
      <cdr:y>0.96332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224518" y="3678011"/>
          <a:ext cx="4646839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*Alrededor</a:t>
          </a:r>
          <a:r>
            <a:rPr lang="es-CO" sz="900" baseline="0"/>
            <a:t> de cada expectativa, se presenta su respectiva desviación estándar.</a:t>
          </a:r>
          <a:endParaRPr lang="es-CO" sz="900"/>
        </a:p>
      </cdr:txBody>
    </cdr:sp>
  </cdr:relSizeAnchor>
  <cdr:relSizeAnchor xmlns:cdr="http://schemas.openxmlformats.org/drawingml/2006/chartDrawing">
    <cdr:from>
      <cdr:x>0.67149</cdr:x>
      <cdr:y>0.03439</cdr:y>
    </cdr:from>
    <cdr:to>
      <cdr:x>0.82371</cdr:x>
      <cdr:y>0.08548</cdr:y>
    </cdr:to>
    <cdr:sp macro="" textlink="">
      <cdr:nvSpPr>
        <cdr:cNvPr id="10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5436" y="127020"/>
          <a:ext cx="769706" cy="188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975" b="1" i="0" strike="noStrike">
              <a:solidFill>
                <a:srgbClr val="000000"/>
              </a:solidFill>
              <a:latin typeface="Times New Roman"/>
              <a:cs typeface="Times New Roman"/>
            </a:rPr>
            <a:t>Expectativas</a:t>
          </a:r>
          <a:r>
            <a:rPr lang="es-CO" sz="975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57977</xdr:colOff>
      <xdr:row>5</xdr:row>
      <xdr:rowOff>29819</xdr:rowOff>
    </xdr:from>
    <xdr:to>
      <xdr:col>9</xdr:col>
      <xdr:colOff>57978</xdr:colOff>
      <xdr:row>28</xdr:row>
      <xdr:rowOff>132523</xdr:rowOff>
    </xdr:to>
    <xdr:graphicFrame macro="">
      <xdr:nvGraphicFramePr>
        <xdr:cNvPr id="19457" name="Chart 1">
          <a:extLst>
            <a:ext uri="{FF2B5EF4-FFF2-40B4-BE49-F238E27FC236}">
              <a16:creationId xmlns:a16="http://schemas.microsoft.com/office/drawing/2014/main" id="{00000000-0008-0000-0D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0.75892</cdr:x>
      <cdr:y>0.50306</cdr:y>
    </cdr:from>
    <cdr:to>
      <cdr:x>0.89811</cdr:x>
      <cdr:y>0.55277</cdr:y>
    </cdr:to>
    <cdr:sp macro="" textlink="">
      <cdr:nvSpPr>
        <cdr:cNvPr id="181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1815" y="1968328"/>
          <a:ext cx="741287" cy="194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Expectativas</a:t>
          </a:r>
        </a:p>
      </cdr:txBody>
    </cdr:sp>
  </cdr:relSizeAnchor>
  <cdr:relSizeAnchor xmlns:cdr="http://schemas.openxmlformats.org/drawingml/2006/chartDrawing">
    <cdr:from>
      <cdr:x>0.23998</cdr:x>
      <cdr:y>0.49154</cdr:y>
    </cdr:from>
    <cdr:to>
      <cdr:x>0.3742</cdr:x>
      <cdr:y>0.53547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652" y="1910476"/>
          <a:ext cx="754283" cy="170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975" b="1" i="0" strike="noStrike">
              <a:solidFill>
                <a:srgbClr val="000000"/>
              </a:solidFill>
              <a:latin typeface="Times New Roman"/>
              <a:cs typeface="Times New Roman"/>
            </a:rPr>
            <a:t>Observada</a:t>
          </a:r>
        </a:p>
      </cdr:txBody>
    </cdr:sp>
  </cdr:relSizeAnchor>
  <cdr:relSizeAnchor xmlns:cdr="http://schemas.openxmlformats.org/drawingml/2006/chartDrawing">
    <cdr:from>
      <cdr:x>0.03423</cdr:x>
      <cdr:y>0.92095</cdr:y>
    </cdr:from>
    <cdr:to>
      <cdr:x>0.90281</cdr:x>
      <cdr:y>0.97527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92250" y="3603411"/>
          <a:ext cx="4877606" cy="212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900"/>
            <a:t>*Alrededor</a:t>
          </a:r>
          <a:r>
            <a:rPr lang="es-CO" sz="900" baseline="0"/>
            <a:t> de cada expectativa, se presenta su respectiva desviación estándar.</a:t>
          </a:r>
          <a:endParaRPr lang="es-CO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</xdr:colOff>
      <xdr:row>7</xdr:row>
      <xdr:rowOff>22678</xdr:rowOff>
    </xdr:from>
    <xdr:to>
      <xdr:col>5</xdr:col>
      <xdr:colOff>712304</xdr:colOff>
      <xdr:row>26</xdr:row>
      <xdr:rowOff>90714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27</xdr:row>
      <xdr:rowOff>45357</xdr:rowOff>
    </xdr:from>
    <xdr:to>
      <xdr:col>9</xdr:col>
      <xdr:colOff>520299</xdr:colOff>
      <xdr:row>28</xdr:row>
      <xdr:rowOff>94491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546100" y="4541157"/>
          <a:ext cx="4641449" cy="21105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CO" sz="900"/>
            <a:t>*Alrededor</a:t>
          </a:r>
          <a:r>
            <a:rPr lang="es-CO" sz="900" baseline="0"/>
            <a:t> de cada expectativa, se presenta su respectiva desviación estándar.</a:t>
          </a:r>
          <a:endParaRPr lang="es-CO" sz="900"/>
        </a:p>
      </xdr:txBody>
    </xdr:sp>
    <xdr:clientData/>
  </xdr:twoCellAnchor>
  <xdr:twoCellAnchor>
    <xdr:from>
      <xdr:col>7</xdr:col>
      <xdr:colOff>11339</xdr:colOff>
      <xdr:row>7</xdr:row>
      <xdr:rowOff>34017</xdr:rowOff>
    </xdr:from>
    <xdr:to>
      <xdr:col>12</xdr:col>
      <xdr:colOff>0</xdr:colOff>
      <xdr:row>26</xdr:row>
      <xdr:rowOff>90010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</xdr:colOff>
      <xdr:row>8</xdr:row>
      <xdr:rowOff>27332</xdr:rowOff>
    </xdr:from>
    <xdr:to>
      <xdr:col>5</xdr:col>
      <xdr:colOff>712304</xdr:colOff>
      <xdr:row>27</xdr:row>
      <xdr:rowOff>57978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670892</xdr:colOff>
      <xdr:row>8</xdr:row>
      <xdr:rowOff>33131</xdr:rowOff>
    </xdr:from>
    <xdr:to>
      <xdr:col>11</xdr:col>
      <xdr:colOff>66261</xdr:colOff>
      <xdr:row>27</xdr:row>
      <xdr:rowOff>132523</xdr:rowOff>
    </xdr:to>
    <xdr:graphicFrame macro="">
      <xdr:nvGraphicFramePr>
        <xdr:cNvPr id="3" name="Chart 1025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0.50145</cdr:x>
      <cdr:y>0.49927</cdr:y>
    </cdr:from>
    <cdr:to>
      <cdr:x>0.52499</cdr:x>
      <cdr:y>0.54524</cdr:y>
    </cdr:to>
    <cdr:sp macro="" textlink="">
      <cdr:nvSpPr>
        <cdr:cNvPr id="200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25" y="1746762"/>
          <a:ext cx="77010" cy="160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82825</xdr:colOff>
      <xdr:row>6</xdr:row>
      <xdr:rowOff>114300</xdr:rowOff>
    </xdr:from>
    <xdr:to>
      <xdr:col>9</xdr:col>
      <xdr:colOff>9524</xdr:colOff>
      <xdr:row>30</xdr:row>
      <xdr:rowOff>57979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10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7</xdr:row>
      <xdr:rowOff>26844</xdr:rowOff>
    </xdr:from>
    <xdr:to>
      <xdr:col>5</xdr:col>
      <xdr:colOff>865909</xdr:colOff>
      <xdr:row>27</xdr:row>
      <xdr:rowOff>1</xdr:rowOff>
    </xdr:to>
    <xdr:graphicFrame macro="">
      <xdr:nvGraphicFramePr>
        <xdr:cNvPr id="11265" name="Chart 1">
          <a:extLst>
            <a:ext uri="{FF2B5EF4-FFF2-40B4-BE49-F238E27FC236}">
              <a16:creationId xmlns:a16="http://schemas.microsoft.com/office/drawing/2014/main" id="{00000000-0008-0000-1100-000001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112567</xdr:colOff>
      <xdr:row>6</xdr:row>
      <xdr:rowOff>155862</xdr:rowOff>
    </xdr:from>
    <xdr:to>
      <xdr:col>11</xdr:col>
      <xdr:colOff>95249</xdr:colOff>
      <xdr:row>26</xdr:row>
      <xdr:rowOff>129885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104775</xdr:rowOff>
    </xdr:from>
    <xdr:to>
      <xdr:col>10</xdr:col>
      <xdr:colOff>295275</xdr:colOff>
      <xdr:row>35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0.3744</cdr:x>
      <cdr:y>0.92608</cdr:y>
    </cdr:from>
    <cdr:to>
      <cdr:x>0.91259</cdr:x>
      <cdr:y>0.96658</cdr:y>
    </cdr:to>
    <cdr:sp macro="" textlink="">
      <cdr:nvSpPr>
        <cdr:cNvPr id="26625" name="2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9789" y="4837036"/>
          <a:ext cx="3962645" cy="2113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ID = porcentaje de respuesta "sí" - porcentaje de respuesta "no"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64943</xdr:colOff>
      <xdr:row>6</xdr:row>
      <xdr:rowOff>9112</xdr:rowOff>
    </xdr:from>
    <xdr:to>
      <xdr:col>10</xdr:col>
      <xdr:colOff>77932</xdr:colOff>
      <xdr:row>30</xdr:row>
      <xdr:rowOff>121228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0.75052</cdr:x>
      <cdr:y>0.10055</cdr:y>
    </cdr:from>
    <cdr:to>
      <cdr:x>0.89457</cdr:x>
      <cdr:y>0.1496</cdr:y>
    </cdr:to>
    <cdr:sp macro="" textlink="">
      <cdr:nvSpPr>
        <cdr:cNvPr id="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64111" y="389452"/>
          <a:ext cx="799235" cy="189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975" b="1" i="0" strike="noStrike">
              <a:solidFill>
                <a:srgbClr val="000000"/>
              </a:solidFill>
              <a:latin typeface="Times New Roman"/>
              <a:cs typeface="Times New Roman"/>
            </a:rPr>
            <a:t>Expectativas </a:t>
          </a:r>
        </a:p>
      </cdr:txBody>
    </cdr:sp>
  </cdr:relSizeAnchor>
  <cdr:relSizeAnchor xmlns:cdr="http://schemas.openxmlformats.org/drawingml/2006/chartDrawing">
    <cdr:from>
      <cdr:x>0.14308</cdr:x>
      <cdr:y>0.07345</cdr:y>
    </cdr:from>
    <cdr:to>
      <cdr:x>0.2773</cdr:x>
      <cdr:y>0.11738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9626" y="298259"/>
          <a:ext cx="759513" cy="1783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975" b="1" i="0" strike="noStrike">
              <a:solidFill>
                <a:srgbClr val="000000"/>
              </a:solidFill>
              <a:latin typeface="Times New Roman"/>
              <a:cs typeface="Times New Roman"/>
            </a:rPr>
            <a:t>Observada</a:t>
          </a:r>
        </a:p>
      </cdr:txBody>
    </cdr:sp>
  </cdr:relSizeAnchor>
  <cdr:relSizeAnchor xmlns:cdr="http://schemas.openxmlformats.org/drawingml/2006/chartDrawing">
    <cdr:from>
      <cdr:x>0.00337</cdr:x>
      <cdr:y>0.94617</cdr:y>
    </cdr:from>
    <cdr:to>
      <cdr:x>0.89876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93" y="3842076"/>
          <a:ext cx="5066758" cy="218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*Alrededor</a:t>
          </a:r>
          <a:r>
            <a:rPr lang="es-CO" sz="900" baseline="0"/>
            <a:t> de cada expectativa, se presenta su respectiva desviación estándar.</a:t>
          </a:r>
          <a:endParaRPr lang="es-CO" sz="900"/>
        </a:p>
      </cdr:txBody>
    </cdr:sp>
  </cdr:relSizeAnchor>
  <cdr:relSizeAnchor xmlns:cdr="http://schemas.openxmlformats.org/drawingml/2006/chartDrawing">
    <cdr:from>
      <cdr:x>0.7561</cdr:x>
      <cdr:y>0.43944</cdr:y>
    </cdr:from>
    <cdr:to>
      <cdr:x>0.81281</cdr:x>
      <cdr:y>0.48849</cdr:y>
    </cdr:to>
    <cdr:sp macro="" textlink="">
      <cdr:nvSpPr>
        <cdr:cNvPr id="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8572" y="1784401"/>
          <a:ext cx="320906" cy="199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CO" sz="975" b="1" i="0" strike="noStrike">
              <a:solidFill>
                <a:srgbClr val="000000"/>
              </a:solidFill>
              <a:latin typeface="Times New Roman"/>
              <a:cs typeface="Times New Roman"/>
            </a:rPr>
            <a:t>Meta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64943</xdr:colOff>
      <xdr:row>6</xdr:row>
      <xdr:rowOff>9112</xdr:rowOff>
    </xdr:from>
    <xdr:to>
      <xdr:col>10</xdr:col>
      <xdr:colOff>77932</xdr:colOff>
      <xdr:row>30</xdr:row>
      <xdr:rowOff>121228</xdr:rowOff>
    </xdr:to>
    <xdr:graphicFrame macro="">
      <xdr:nvGraphicFramePr>
        <xdr:cNvPr id="5121" name="Chart 1025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0.75052</cdr:x>
      <cdr:y>0.10055</cdr:y>
    </cdr:from>
    <cdr:to>
      <cdr:x>0.89457</cdr:x>
      <cdr:y>0.1496</cdr:y>
    </cdr:to>
    <cdr:sp macro="" textlink="">
      <cdr:nvSpPr>
        <cdr:cNvPr id="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64111" y="389452"/>
          <a:ext cx="799235" cy="189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975" b="1" i="0" strike="noStrike">
              <a:solidFill>
                <a:srgbClr val="000000"/>
              </a:solidFill>
              <a:latin typeface="Times New Roman"/>
              <a:cs typeface="Times New Roman"/>
            </a:rPr>
            <a:t>Expectativas </a:t>
          </a:r>
        </a:p>
      </cdr:txBody>
    </cdr:sp>
  </cdr:relSizeAnchor>
  <cdr:relSizeAnchor xmlns:cdr="http://schemas.openxmlformats.org/drawingml/2006/chartDrawing">
    <cdr:from>
      <cdr:x>0.14308</cdr:x>
      <cdr:y>0.07345</cdr:y>
    </cdr:from>
    <cdr:to>
      <cdr:x>0.2773</cdr:x>
      <cdr:y>0.11738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9626" y="298259"/>
          <a:ext cx="759513" cy="1783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CO" sz="975" b="1" i="0" strike="noStrike">
              <a:solidFill>
                <a:srgbClr val="000000"/>
              </a:solidFill>
              <a:latin typeface="Times New Roman"/>
              <a:cs typeface="Times New Roman"/>
            </a:rPr>
            <a:t>Observada</a:t>
          </a:r>
        </a:p>
      </cdr:txBody>
    </cdr:sp>
  </cdr:relSizeAnchor>
  <cdr:relSizeAnchor xmlns:cdr="http://schemas.openxmlformats.org/drawingml/2006/chartDrawing">
    <cdr:from>
      <cdr:x>0.00337</cdr:x>
      <cdr:y>0.94617</cdr:y>
    </cdr:from>
    <cdr:to>
      <cdr:x>0.89876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93" y="3842076"/>
          <a:ext cx="5066758" cy="218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/>
            <a:t>*Alrededor</a:t>
          </a:r>
          <a:r>
            <a:rPr lang="es-CO" sz="900" baseline="0"/>
            <a:t> de cada expectativa, se presenta su respectiva desviación estándar.</a:t>
          </a:r>
          <a:endParaRPr lang="es-CO" sz="900"/>
        </a:p>
      </cdr:txBody>
    </cdr:sp>
  </cdr:relSizeAnchor>
  <cdr:relSizeAnchor xmlns:cdr="http://schemas.openxmlformats.org/drawingml/2006/chartDrawing">
    <cdr:from>
      <cdr:x>0.7561</cdr:x>
      <cdr:y>0.43944</cdr:y>
    </cdr:from>
    <cdr:to>
      <cdr:x>0.81281</cdr:x>
      <cdr:y>0.48849</cdr:y>
    </cdr:to>
    <cdr:sp macro="" textlink="">
      <cdr:nvSpPr>
        <cdr:cNvPr id="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8572" y="1784401"/>
          <a:ext cx="320906" cy="199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CO" sz="975" b="1" i="0" strike="noStrike">
              <a:solidFill>
                <a:srgbClr val="000000"/>
              </a:solidFill>
              <a:latin typeface="Times New Roman"/>
              <a:cs typeface="Times New Roman"/>
            </a:rPr>
            <a:t>Meta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518582</xdr:colOff>
      <xdr:row>3</xdr:row>
      <xdr:rowOff>2116</xdr:rowOff>
    </xdr:from>
    <xdr:to>
      <xdr:col>11</xdr:col>
      <xdr:colOff>518582</xdr:colOff>
      <xdr:row>20</xdr:row>
      <xdr:rowOff>105834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497417</xdr:colOff>
      <xdr:row>20</xdr:row>
      <xdr:rowOff>151342</xdr:rowOff>
    </xdr:from>
    <xdr:to>
      <xdr:col>11</xdr:col>
      <xdr:colOff>518585</xdr:colOff>
      <xdr:row>39</xdr:row>
      <xdr:rowOff>95250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222252</xdr:colOff>
      <xdr:row>14</xdr:row>
      <xdr:rowOff>63500</xdr:rowOff>
    </xdr:from>
    <xdr:to>
      <xdr:col>26</xdr:col>
      <xdr:colOff>624419</xdr:colOff>
      <xdr:row>32</xdr:row>
      <xdr:rowOff>10400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</xdr:row>
      <xdr:rowOff>28575</xdr:rowOff>
    </xdr:from>
    <xdr:to>
      <xdr:col>5</xdr:col>
      <xdr:colOff>666750</xdr:colOff>
      <xdr:row>20</xdr:row>
      <xdr:rowOff>114300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10584</xdr:colOff>
      <xdr:row>21</xdr:row>
      <xdr:rowOff>4233</xdr:rowOff>
    </xdr:from>
    <xdr:to>
      <xdr:col>5</xdr:col>
      <xdr:colOff>613833</xdr:colOff>
      <xdr:row>39</xdr:row>
      <xdr:rowOff>99483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95250</xdr:rowOff>
    </xdr:from>
    <xdr:to>
      <xdr:col>6</xdr:col>
      <xdr:colOff>0</xdr:colOff>
      <xdr:row>21</xdr:row>
      <xdr:rowOff>19050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</xdr:row>
      <xdr:rowOff>45508</xdr:rowOff>
    </xdr:from>
    <xdr:to>
      <xdr:col>12</xdr:col>
      <xdr:colOff>0</xdr:colOff>
      <xdr:row>20</xdr:row>
      <xdr:rowOff>127000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518583</xdr:colOff>
      <xdr:row>20</xdr:row>
      <xdr:rowOff>135466</xdr:rowOff>
    </xdr:from>
    <xdr:to>
      <xdr:col>8</xdr:col>
      <xdr:colOff>518583</xdr:colOff>
      <xdr:row>39</xdr:row>
      <xdr:rowOff>71966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P30"/>
  <sheetViews>
    <sheetView view="pageBreakPreview" topLeftCell="A3" zoomScale="115" zoomScaleNormal="115" workbookViewId="0">
      <selection activeCell="B3" sqref="B3:L27"/>
    </sheetView>
  </sheetViews>
  <sheetFormatPr baseColWidth="10" defaultColWidth="11.42578125" defaultRowHeight="12.75" x14ac:dyDescent="0.2"/>
  <cols>
    <col min="1" max="2" width="1.7109375" style="10" customWidth="1"/>
    <col min="3" max="5" width="11.42578125" style="10"/>
    <col min="6" max="6" width="11" style="10" customWidth="1"/>
    <col min="7" max="7" width="1" style="10" customWidth="1"/>
    <col min="8" max="8" width="10.85546875" style="10" customWidth="1"/>
    <col min="9" max="9" width="9.42578125" style="10" customWidth="1"/>
    <col min="10" max="10" width="10.28515625" style="10" customWidth="1"/>
    <col min="11" max="11" width="15" style="10" customWidth="1"/>
    <col min="12" max="12" width="3.140625" style="10" customWidth="1"/>
    <col min="13" max="13" width="1.7109375" style="10" customWidth="1"/>
    <col min="14" max="16384" width="11.42578125" style="10"/>
  </cols>
  <sheetData>
    <row r="1" spans="1:15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5" ht="15" x14ac:dyDescent="0.25">
      <c r="A3" s="138"/>
      <c r="B3" s="486" t="s">
        <v>74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138"/>
    </row>
    <row r="4" spans="1:15" ht="14.25" x14ac:dyDescent="0.2">
      <c r="A4" s="121"/>
      <c r="B4" s="485" t="s">
        <v>176</v>
      </c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122"/>
    </row>
    <row r="5" spans="1:15" ht="14.25" x14ac:dyDescent="0.2">
      <c r="A5" s="121"/>
      <c r="B5" s="121"/>
      <c r="C5" s="454"/>
      <c r="D5" s="485" t="s">
        <v>177</v>
      </c>
      <c r="E5" s="485"/>
      <c r="F5" s="485"/>
      <c r="G5" s="485"/>
      <c r="H5" s="485"/>
      <c r="I5" s="485"/>
      <c r="J5" s="485"/>
      <c r="K5" s="454"/>
      <c r="L5" s="454"/>
      <c r="M5" s="454"/>
    </row>
    <row r="6" spans="1:15" ht="14.25" x14ac:dyDescent="0.2">
      <c r="A6" s="121"/>
      <c r="B6" s="121"/>
      <c r="C6" s="485" t="s">
        <v>120</v>
      </c>
      <c r="D6" s="485"/>
      <c r="E6" s="485"/>
      <c r="F6" s="485"/>
      <c r="G6" s="121"/>
      <c r="H6" s="485" t="s">
        <v>119</v>
      </c>
      <c r="I6" s="485"/>
      <c r="J6" s="485"/>
      <c r="K6" s="485"/>
      <c r="L6" s="454"/>
      <c r="M6" s="121"/>
    </row>
    <row r="7" spans="1:15" ht="15" x14ac:dyDescent="0.25">
      <c r="A7" s="121"/>
      <c r="B7" s="121"/>
      <c r="C7" s="487" t="s">
        <v>151</v>
      </c>
      <c r="D7" s="487"/>
      <c r="E7" s="487"/>
      <c r="F7" s="487"/>
      <c r="G7" s="121"/>
      <c r="H7" s="487" t="s">
        <v>121</v>
      </c>
      <c r="I7" s="487"/>
      <c r="J7" s="487"/>
      <c r="K7" s="487"/>
      <c r="L7" s="454"/>
      <c r="M7" s="121"/>
    </row>
    <row r="8" spans="1:15" ht="14.25" x14ac:dyDescent="0.2">
      <c r="A8" s="121"/>
      <c r="B8" s="121"/>
      <c r="C8" s="454"/>
      <c r="D8" s="454"/>
      <c r="E8" s="454"/>
      <c r="F8" s="454"/>
      <c r="G8" s="121"/>
      <c r="H8" s="454"/>
      <c r="I8" s="454"/>
      <c r="J8" s="454"/>
      <c r="K8" s="454"/>
      <c r="L8" s="454"/>
      <c r="M8" s="121"/>
    </row>
    <row r="9" spans="1:15" ht="14.25" x14ac:dyDescent="0.2">
      <c r="A9" s="121"/>
      <c r="B9" s="121"/>
      <c r="C9" s="121"/>
      <c r="D9" s="121"/>
      <c r="E9" s="121"/>
      <c r="F9" s="121"/>
      <c r="G9" s="121"/>
      <c r="H9" s="485"/>
      <c r="I9" s="485"/>
      <c r="J9" s="485"/>
      <c r="K9" s="485"/>
      <c r="L9" s="454"/>
      <c r="M9" s="121"/>
    </row>
    <row r="10" spans="1:15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5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5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5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O13" s="83"/>
    </row>
    <row r="14" spans="1:15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O14" s="83"/>
    </row>
    <row r="15" spans="1:15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O15" s="83"/>
    </row>
    <row r="16" spans="1:15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O16" s="83"/>
    </row>
    <row r="17" spans="1:16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O17" s="83"/>
      <c r="P17" s="83"/>
    </row>
    <row r="18" spans="1:16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6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6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6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6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6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6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6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6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6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6" x14ac:dyDescent="0.2">
      <c r="A28" s="121"/>
      <c r="B28" s="121" t="s">
        <v>80</v>
      </c>
      <c r="C28" s="137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6" x14ac:dyDescent="0.2">
      <c r="A29" s="121"/>
      <c r="B29" s="121"/>
      <c r="C29" s="137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6" x14ac:dyDescent="0.2">
      <c r="A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</sheetData>
  <mergeCells count="8">
    <mergeCell ref="H9:K9"/>
    <mergeCell ref="B3:L3"/>
    <mergeCell ref="B4:L4"/>
    <mergeCell ref="D5:J5"/>
    <mergeCell ref="C6:F6"/>
    <mergeCell ref="H6:K6"/>
    <mergeCell ref="C7:F7"/>
    <mergeCell ref="H7:K7"/>
  </mergeCells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  <pageSetUpPr fitToPage="1"/>
  </sheetPr>
  <dimension ref="A1:P31"/>
  <sheetViews>
    <sheetView view="pageBreakPreview" topLeftCell="A16" zoomScale="115" zoomScaleNormal="115" workbookViewId="0">
      <selection activeCell="B3" sqref="B3:L29"/>
    </sheetView>
  </sheetViews>
  <sheetFormatPr baseColWidth="10" defaultColWidth="11.42578125" defaultRowHeight="12.75" x14ac:dyDescent="0.2"/>
  <cols>
    <col min="1" max="2" width="1.7109375" style="10" customWidth="1"/>
    <col min="3" max="5" width="11.42578125" style="10"/>
    <col min="6" max="6" width="11" style="10" customWidth="1"/>
    <col min="7" max="7" width="1" style="10" customWidth="1"/>
    <col min="8" max="8" width="10.85546875" style="10" customWidth="1"/>
    <col min="9" max="9" width="9.42578125" style="10" customWidth="1"/>
    <col min="10" max="10" width="10.28515625" style="10" customWidth="1"/>
    <col min="11" max="11" width="15" style="10" customWidth="1"/>
    <col min="12" max="12" width="3.140625" style="10" customWidth="1"/>
    <col min="13" max="13" width="1.7109375" style="10" customWidth="1"/>
    <col min="14" max="16384" width="11.42578125" style="10"/>
  </cols>
  <sheetData>
    <row r="1" spans="1:15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5" ht="15" x14ac:dyDescent="0.25">
      <c r="A3" s="138"/>
      <c r="B3" s="486" t="s">
        <v>24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138"/>
    </row>
    <row r="4" spans="1:15" ht="14.25" x14ac:dyDescent="0.2">
      <c r="A4" s="121"/>
      <c r="B4" s="485" t="s">
        <v>130</v>
      </c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122"/>
    </row>
    <row r="5" spans="1:15" ht="14.25" x14ac:dyDescent="0.2">
      <c r="A5" s="121"/>
      <c r="B5" s="485" t="s">
        <v>150</v>
      </c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122"/>
    </row>
    <row r="6" spans="1:15" ht="14.25" x14ac:dyDescent="0.2">
      <c r="A6" s="121"/>
      <c r="B6" s="121"/>
      <c r="C6" s="399"/>
      <c r="D6" s="399"/>
      <c r="E6" s="399"/>
      <c r="F6" s="399"/>
      <c r="G6" s="121"/>
      <c r="H6" s="399"/>
      <c r="I6" s="399"/>
      <c r="J6" s="399"/>
      <c r="K6" s="399"/>
      <c r="L6" s="399"/>
      <c r="M6" s="399"/>
    </row>
    <row r="7" spans="1:15" ht="14.25" x14ac:dyDescent="0.2">
      <c r="A7" s="121"/>
      <c r="B7" s="121"/>
      <c r="C7" s="485" t="s">
        <v>128</v>
      </c>
      <c r="D7" s="485"/>
      <c r="E7" s="485"/>
      <c r="F7" s="485"/>
      <c r="G7" s="121"/>
      <c r="H7" s="485" t="s">
        <v>129</v>
      </c>
      <c r="I7" s="485"/>
      <c r="J7" s="485"/>
      <c r="K7" s="485"/>
      <c r="L7" s="399"/>
      <c r="M7" s="121"/>
    </row>
    <row r="8" spans="1:15" ht="15" x14ac:dyDescent="0.25">
      <c r="A8" s="121"/>
      <c r="B8" s="121"/>
      <c r="C8" s="487"/>
      <c r="D8" s="487"/>
      <c r="E8" s="487"/>
      <c r="F8" s="487"/>
      <c r="G8" s="121"/>
      <c r="H8" s="487"/>
      <c r="I8" s="487"/>
      <c r="J8" s="487"/>
      <c r="K8" s="487"/>
      <c r="L8" s="399"/>
      <c r="M8" s="121"/>
    </row>
    <row r="9" spans="1:15" ht="14.25" x14ac:dyDescent="0.2">
      <c r="A9" s="121"/>
      <c r="B9" s="121"/>
      <c r="C9" s="399"/>
      <c r="D9" s="399"/>
      <c r="E9" s="399"/>
      <c r="F9" s="399"/>
      <c r="G9" s="121"/>
      <c r="H9" s="399"/>
      <c r="I9" s="399"/>
      <c r="J9" s="399"/>
      <c r="K9" s="399"/>
      <c r="L9" s="399"/>
      <c r="M9" s="121"/>
    </row>
    <row r="10" spans="1:15" ht="14.25" x14ac:dyDescent="0.2">
      <c r="A10" s="121"/>
      <c r="B10" s="121"/>
      <c r="C10" s="121"/>
      <c r="D10" s="121"/>
      <c r="E10" s="121"/>
      <c r="F10" s="121"/>
      <c r="G10" s="121"/>
      <c r="H10" s="485"/>
      <c r="I10" s="485"/>
      <c r="J10" s="485"/>
      <c r="K10" s="485"/>
      <c r="L10" s="399"/>
      <c r="M10" s="121"/>
    </row>
    <row r="11" spans="1:15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5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5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5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O14" s="83"/>
    </row>
    <row r="15" spans="1:15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O15" s="83"/>
    </row>
    <row r="16" spans="1:15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O16" s="83"/>
    </row>
    <row r="17" spans="1:16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O17" s="83"/>
    </row>
    <row r="18" spans="1:16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O18" s="83"/>
      <c r="P18" s="83"/>
    </row>
    <row r="19" spans="1:16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6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6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6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6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6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6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6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6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6" x14ac:dyDescent="0.2">
      <c r="A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6" x14ac:dyDescent="0.2">
      <c r="A29" s="121"/>
      <c r="B29" s="121" t="s">
        <v>80</v>
      </c>
      <c r="C29" s="137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6" x14ac:dyDescent="0.2">
      <c r="A30" s="121"/>
      <c r="B30" s="121"/>
      <c r="C30" s="137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6" x14ac:dyDescent="0.2">
      <c r="A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</sheetData>
  <mergeCells count="8">
    <mergeCell ref="H10:K10"/>
    <mergeCell ref="B3:L3"/>
    <mergeCell ref="B4:L4"/>
    <mergeCell ref="B5:L5"/>
    <mergeCell ref="C7:F7"/>
    <mergeCell ref="H7:K7"/>
    <mergeCell ref="C8:F8"/>
    <mergeCell ref="H8:K8"/>
  </mergeCells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8000"/>
    <pageSetUpPr fitToPage="1"/>
  </sheetPr>
  <dimension ref="A1:P31"/>
  <sheetViews>
    <sheetView view="pageBreakPreview" zoomScale="95" zoomScaleNormal="115" zoomScaleSheetLayoutView="95" workbookViewId="0">
      <selection sqref="A1:XFD1048576"/>
    </sheetView>
  </sheetViews>
  <sheetFormatPr baseColWidth="10" defaultRowHeight="12.75" x14ac:dyDescent="0.2"/>
  <cols>
    <col min="1" max="2" width="1.7109375" style="10" customWidth="1"/>
    <col min="3" max="5" width="11.42578125" style="10"/>
    <col min="6" max="6" width="11" style="10" customWidth="1"/>
    <col min="7" max="7" width="1" style="10" customWidth="1"/>
    <col min="8" max="8" width="10.85546875" style="10" customWidth="1"/>
    <col min="9" max="9" width="9.42578125" style="10" customWidth="1"/>
    <col min="10" max="10" width="10.28515625" style="10" customWidth="1"/>
    <col min="11" max="11" width="15" style="10" customWidth="1"/>
    <col min="12" max="12" width="3.140625" style="10" customWidth="1"/>
    <col min="13" max="13" width="1.7109375" style="10" customWidth="1"/>
    <col min="14" max="16384" width="11.42578125" style="10"/>
  </cols>
  <sheetData>
    <row r="1" spans="1:15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5" ht="15" x14ac:dyDescent="0.25">
      <c r="A3" s="138"/>
      <c r="B3" s="486" t="s">
        <v>74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138"/>
    </row>
    <row r="4" spans="1:15" ht="14.25" x14ac:dyDescent="0.2">
      <c r="A4" s="121"/>
      <c r="B4" s="125" t="s">
        <v>166</v>
      </c>
      <c r="C4" s="125"/>
      <c r="D4" s="125"/>
      <c r="E4" s="125"/>
      <c r="F4" s="125"/>
      <c r="G4" s="125"/>
      <c r="H4" s="125"/>
      <c r="I4" s="125"/>
      <c r="J4" s="311"/>
      <c r="K4" s="311"/>
      <c r="L4" s="311"/>
      <c r="M4" s="122"/>
    </row>
    <row r="5" spans="1:15" ht="14.25" x14ac:dyDescent="0.2">
      <c r="A5" s="121"/>
      <c r="B5" s="121"/>
      <c r="C5" s="451"/>
      <c r="D5" s="451"/>
      <c r="E5" s="451"/>
      <c r="F5" s="451"/>
      <c r="G5" s="121"/>
      <c r="H5" s="451"/>
      <c r="I5" s="451"/>
      <c r="J5" s="451"/>
      <c r="K5" s="451"/>
      <c r="L5" s="451"/>
      <c r="M5" s="451"/>
    </row>
    <row r="6" spans="1:15" ht="14.25" x14ac:dyDescent="0.2">
      <c r="A6" s="121"/>
      <c r="B6" s="121"/>
      <c r="C6" s="485" t="s">
        <v>164</v>
      </c>
      <c r="D6" s="485"/>
      <c r="E6" s="485"/>
      <c r="F6" s="485"/>
      <c r="G6" s="121"/>
      <c r="H6" s="485" t="s">
        <v>165</v>
      </c>
      <c r="I6" s="485"/>
      <c r="J6" s="485"/>
      <c r="K6" s="485"/>
      <c r="L6" s="485"/>
      <c r="M6" s="451"/>
    </row>
    <row r="7" spans="1:15" x14ac:dyDescent="0.2">
      <c r="A7" s="121"/>
      <c r="B7" s="121"/>
      <c r="C7" s="488" t="s">
        <v>44</v>
      </c>
      <c r="D7" s="488"/>
      <c r="E7" s="488"/>
      <c r="F7" s="488"/>
      <c r="G7" s="121"/>
      <c r="H7" s="488" t="s">
        <v>44</v>
      </c>
      <c r="I7" s="488"/>
      <c r="J7" s="488"/>
      <c r="K7" s="488"/>
      <c r="L7" s="488"/>
      <c r="M7" s="438"/>
    </row>
    <row r="8" spans="1:15" x14ac:dyDescent="0.2">
      <c r="A8" s="121"/>
      <c r="B8" s="121"/>
      <c r="C8" s="452"/>
      <c r="D8" s="452"/>
      <c r="E8" s="452"/>
      <c r="F8" s="452"/>
      <c r="G8" s="121"/>
      <c r="H8" s="452"/>
      <c r="I8" s="452"/>
      <c r="J8" s="452"/>
      <c r="K8" s="452"/>
      <c r="L8" s="452"/>
      <c r="M8" s="452"/>
    </row>
    <row r="9" spans="1:15" ht="14.25" x14ac:dyDescent="0.2">
      <c r="A9" s="121"/>
      <c r="B9" s="121"/>
      <c r="C9" s="451"/>
      <c r="D9" s="451"/>
      <c r="E9" s="451"/>
      <c r="F9" s="451"/>
      <c r="G9" s="121"/>
      <c r="H9" s="451"/>
      <c r="I9" s="451"/>
      <c r="J9" s="451"/>
      <c r="K9" s="451"/>
      <c r="L9" s="451"/>
      <c r="M9" s="121"/>
    </row>
    <row r="10" spans="1:15" ht="14.25" x14ac:dyDescent="0.2">
      <c r="A10" s="121"/>
      <c r="B10" s="121"/>
      <c r="C10" s="121"/>
      <c r="D10" s="121"/>
      <c r="E10" s="121"/>
      <c r="F10" s="121"/>
      <c r="G10" s="121"/>
      <c r="H10" s="485"/>
      <c r="I10" s="485"/>
      <c r="J10" s="485"/>
      <c r="K10" s="485"/>
      <c r="L10" s="451"/>
      <c r="M10" s="121"/>
    </row>
    <row r="11" spans="1:15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5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5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5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O14" s="83"/>
    </row>
    <row r="15" spans="1:15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O15" s="83"/>
    </row>
    <row r="16" spans="1:15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O16" s="83"/>
    </row>
    <row r="17" spans="1:16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O17" s="83"/>
    </row>
    <row r="18" spans="1:16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O18" s="83"/>
      <c r="P18" s="83"/>
    </row>
    <row r="19" spans="1:16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6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6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6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6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6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6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6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6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6" x14ac:dyDescent="0.2">
      <c r="A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6" x14ac:dyDescent="0.2">
      <c r="A29" s="121"/>
      <c r="C29" s="137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6" x14ac:dyDescent="0.2">
      <c r="A30" s="121"/>
      <c r="B30" s="121" t="s">
        <v>80</v>
      </c>
      <c r="C30" s="137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6" x14ac:dyDescent="0.2">
      <c r="A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</sheetData>
  <mergeCells count="6">
    <mergeCell ref="H10:K10"/>
    <mergeCell ref="B3:L3"/>
    <mergeCell ref="C6:F6"/>
    <mergeCell ref="H6:L6"/>
    <mergeCell ref="C7:F7"/>
    <mergeCell ref="H7:L7"/>
  </mergeCells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rgb="FF008000"/>
    <pageSetUpPr fitToPage="1"/>
  </sheetPr>
  <dimension ref="A1:P29"/>
  <sheetViews>
    <sheetView view="pageBreakPreview" topLeftCell="A3" zoomScale="86" zoomScaleNormal="115" zoomScaleSheetLayoutView="86" workbookViewId="0">
      <selection sqref="A1:XFD1048576"/>
    </sheetView>
  </sheetViews>
  <sheetFormatPr baseColWidth="10" defaultColWidth="11.42578125" defaultRowHeight="12.75" x14ac:dyDescent="0.2"/>
  <cols>
    <col min="1" max="2" width="1.7109375" style="10" customWidth="1"/>
    <col min="3" max="5" width="11.42578125" style="10"/>
    <col min="6" max="6" width="11" style="10" customWidth="1"/>
    <col min="7" max="7" width="1" style="10" customWidth="1"/>
    <col min="8" max="8" width="10.85546875" style="10" customWidth="1"/>
    <col min="9" max="9" width="9.42578125" style="10" customWidth="1"/>
    <col min="10" max="10" width="10.28515625" style="10" customWidth="1"/>
    <col min="11" max="11" width="15" style="10" customWidth="1"/>
    <col min="12" max="12" width="2.42578125" style="10" customWidth="1"/>
    <col min="13" max="13" width="1.7109375" style="10" customWidth="1"/>
    <col min="14" max="16384" width="11.42578125" style="10"/>
  </cols>
  <sheetData>
    <row r="1" spans="1:16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6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6" ht="22.5" customHeight="1" x14ac:dyDescent="0.25">
      <c r="A3" s="121"/>
      <c r="B3" s="121"/>
      <c r="C3" s="486" t="s">
        <v>59</v>
      </c>
      <c r="D3" s="486"/>
      <c r="E3" s="486"/>
      <c r="F3" s="486"/>
      <c r="G3" s="486"/>
      <c r="H3" s="486"/>
      <c r="I3" s="486"/>
      <c r="J3" s="486"/>
      <c r="K3" s="486"/>
      <c r="L3" s="129"/>
      <c r="M3" s="121"/>
    </row>
    <row r="4" spans="1:16" ht="14.25" x14ac:dyDescent="0.2">
      <c r="A4" s="121"/>
      <c r="B4" s="121"/>
      <c r="C4" s="485" t="s">
        <v>49</v>
      </c>
      <c r="D4" s="485"/>
      <c r="E4" s="485"/>
      <c r="F4" s="485"/>
      <c r="G4" s="121"/>
      <c r="H4" s="485" t="s">
        <v>56</v>
      </c>
      <c r="I4" s="485"/>
      <c r="J4" s="485"/>
      <c r="K4" s="485"/>
      <c r="L4" s="485"/>
      <c r="M4" s="122"/>
    </row>
    <row r="5" spans="1:16" ht="14.25" x14ac:dyDescent="0.2">
      <c r="A5" s="121"/>
      <c r="B5" s="121"/>
      <c r="C5" s="485" t="s">
        <v>50</v>
      </c>
      <c r="D5" s="485"/>
      <c r="E5" s="485"/>
      <c r="F5" s="485"/>
      <c r="G5" s="121"/>
      <c r="H5" s="485" t="s">
        <v>55</v>
      </c>
      <c r="I5" s="485"/>
      <c r="J5" s="485"/>
      <c r="K5" s="485"/>
      <c r="L5" s="485"/>
      <c r="M5" s="122"/>
    </row>
    <row r="6" spans="1:16" x14ac:dyDescent="0.2">
      <c r="A6" s="121"/>
      <c r="B6" s="121"/>
      <c r="C6" s="494" t="s">
        <v>61</v>
      </c>
      <c r="D6" s="494"/>
      <c r="E6" s="494"/>
      <c r="F6" s="494"/>
      <c r="G6" s="121"/>
      <c r="H6" s="494" t="s">
        <v>61</v>
      </c>
      <c r="I6" s="494"/>
      <c r="J6" s="494"/>
      <c r="K6" s="494"/>
      <c r="L6" s="132"/>
      <c r="M6" s="121"/>
    </row>
    <row r="7" spans="1:16" ht="14.25" x14ac:dyDescent="0.2">
      <c r="A7" s="121"/>
      <c r="B7" s="121"/>
      <c r="C7" s="123"/>
      <c r="D7" s="123"/>
      <c r="E7" s="123"/>
      <c r="F7" s="123"/>
      <c r="G7" s="121"/>
      <c r="H7" s="123"/>
      <c r="I7" s="123"/>
      <c r="J7" s="123"/>
      <c r="K7" s="123"/>
      <c r="L7" s="130"/>
      <c r="M7" s="121"/>
    </row>
    <row r="8" spans="1:16" ht="14.25" x14ac:dyDescent="0.2">
      <c r="A8" s="121"/>
      <c r="B8" s="121"/>
      <c r="C8" s="121"/>
      <c r="D8" s="121"/>
      <c r="E8" s="121"/>
      <c r="F8" s="121"/>
      <c r="G8" s="121"/>
      <c r="H8" s="485"/>
      <c r="I8" s="485"/>
      <c r="J8" s="485"/>
      <c r="K8" s="485"/>
      <c r="L8" s="130"/>
      <c r="M8" s="121"/>
    </row>
    <row r="9" spans="1:16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6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6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6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O12" s="83"/>
    </row>
    <row r="13" spans="1:16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O13" s="83"/>
    </row>
    <row r="14" spans="1:16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O14" s="83"/>
    </row>
    <row r="15" spans="1:16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O15" s="83"/>
    </row>
    <row r="16" spans="1:16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O16" s="83"/>
      <c r="P16" s="83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37" t="s">
        <v>72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37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 t="s">
        <v>80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</sheetData>
  <mergeCells count="8">
    <mergeCell ref="H8:K8"/>
    <mergeCell ref="C3:K3"/>
    <mergeCell ref="C4:F4"/>
    <mergeCell ref="C5:F5"/>
    <mergeCell ref="C6:F6"/>
    <mergeCell ref="H6:K6"/>
    <mergeCell ref="H4:L4"/>
    <mergeCell ref="H5:L5"/>
  </mergeCells>
  <phoneticPr fontId="0" type="noConversion"/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17"/>
    <pageSetUpPr fitToPage="1"/>
  </sheetPr>
  <dimension ref="A1:K29"/>
  <sheetViews>
    <sheetView view="pageBreakPreview" topLeftCell="A3" zoomScale="84" zoomScaleNormal="115" zoomScaleSheetLayoutView="84" workbookViewId="0">
      <selection sqref="A1:XFD1048576"/>
    </sheetView>
  </sheetViews>
  <sheetFormatPr baseColWidth="10" defaultColWidth="11.42578125" defaultRowHeight="12.75" x14ac:dyDescent="0.2"/>
  <cols>
    <col min="1" max="2" width="1.7109375" style="10" customWidth="1"/>
    <col min="3" max="8" width="12.28515625" style="10" customWidth="1"/>
    <col min="9" max="9" width="2.7109375" style="10" customWidth="1"/>
    <col min="10" max="10" width="1.7109375" style="10" customWidth="1"/>
    <col min="11" max="16384" width="11.42578125" style="10"/>
  </cols>
  <sheetData>
    <row r="1" spans="1:11" ht="15" x14ac:dyDescent="0.25">
      <c r="A1" s="121"/>
      <c r="B1" s="121"/>
      <c r="C1" s="486"/>
      <c r="D1" s="486"/>
      <c r="E1" s="486"/>
      <c r="F1" s="486"/>
      <c r="G1" s="486"/>
      <c r="H1" s="486"/>
      <c r="I1" s="129"/>
      <c r="J1" s="121"/>
    </row>
    <row r="2" spans="1:11" ht="15" x14ac:dyDescent="0.25">
      <c r="A2" s="121"/>
      <c r="B2" s="121"/>
      <c r="C2" s="129"/>
      <c r="D2" s="129"/>
      <c r="E2" s="129"/>
      <c r="F2" s="129"/>
      <c r="G2" s="129"/>
      <c r="H2" s="129"/>
      <c r="I2" s="129"/>
      <c r="J2" s="121"/>
    </row>
    <row r="3" spans="1:11" ht="15" x14ac:dyDescent="0.25">
      <c r="A3" s="121"/>
      <c r="B3" s="121"/>
      <c r="C3" s="486" t="s">
        <v>23</v>
      </c>
      <c r="D3" s="486"/>
      <c r="E3" s="486"/>
      <c r="F3" s="486"/>
      <c r="G3" s="486"/>
      <c r="H3" s="486"/>
      <c r="I3" s="129"/>
      <c r="J3" s="122"/>
      <c r="K3" s="53"/>
    </row>
    <row r="4" spans="1:11" ht="14.25" x14ac:dyDescent="0.2">
      <c r="A4" s="121"/>
      <c r="B4" s="121"/>
      <c r="C4" s="485" t="s">
        <v>180</v>
      </c>
      <c r="D4" s="485"/>
      <c r="E4" s="485"/>
      <c r="F4" s="485"/>
      <c r="G4" s="485"/>
      <c r="H4" s="485"/>
      <c r="I4" s="130"/>
      <c r="J4" s="122"/>
      <c r="K4" s="53"/>
    </row>
    <row r="5" spans="1:11" x14ac:dyDescent="0.2">
      <c r="A5" s="121"/>
      <c r="B5" s="121"/>
      <c r="C5" s="494" t="s">
        <v>51</v>
      </c>
      <c r="D5" s="494"/>
      <c r="E5" s="494"/>
      <c r="F5" s="494"/>
      <c r="G5" s="494"/>
      <c r="H5" s="494"/>
      <c r="I5" s="132"/>
      <c r="J5" s="121"/>
    </row>
    <row r="6" spans="1:1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</row>
    <row r="8" spans="1:1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</row>
    <row r="9" spans="1:1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</row>
    <row r="10" spans="1:11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</row>
    <row r="11" spans="1:11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</row>
    <row r="12" spans="1:11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</row>
    <row r="13" spans="1:11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</row>
    <row r="14" spans="1:11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</row>
    <row r="15" spans="1:11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</row>
    <row r="16" spans="1:11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</row>
    <row r="17" spans="1:10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</row>
    <row r="18" spans="1:10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</row>
    <row r="19" spans="1:10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</row>
    <row r="20" spans="1:10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</row>
    <row r="21" spans="1:10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</row>
    <row r="22" spans="1:10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</row>
    <row r="23" spans="1:10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</row>
    <row r="24" spans="1:10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</row>
    <row r="25" spans="1:10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</row>
    <row r="26" spans="1:10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</row>
    <row r="27" spans="1:10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</row>
    <row r="28" spans="1:10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</row>
    <row r="29" spans="1:10" x14ac:dyDescent="0.2">
      <c r="A29" s="121"/>
      <c r="B29" s="121"/>
      <c r="C29" s="121" t="s">
        <v>80</v>
      </c>
      <c r="D29" s="121"/>
      <c r="E29" s="121"/>
      <c r="F29" s="121"/>
      <c r="G29" s="121"/>
      <c r="H29" s="121"/>
      <c r="I29" s="121"/>
      <c r="J29" s="121"/>
    </row>
  </sheetData>
  <mergeCells count="4">
    <mergeCell ref="C5:H5"/>
    <mergeCell ref="C1:H1"/>
    <mergeCell ref="C3:H3"/>
    <mergeCell ref="C4:H4"/>
  </mergeCells>
  <phoneticPr fontId="0" type="noConversion"/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8">
    <tabColor indexed="17"/>
    <pageSetUpPr fitToPage="1"/>
  </sheetPr>
  <dimension ref="A3:K30"/>
  <sheetViews>
    <sheetView view="pageBreakPreview" topLeftCell="A4" zoomScale="89" zoomScaleNormal="115" zoomScaleSheetLayoutView="100" workbookViewId="0">
      <selection sqref="A1:XFD1048576"/>
    </sheetView>
  </sheetViews>
  <sheetFormatPr baseColWidth="10" defaultColWidth="11.42578125" defaultRowHeight="12.75" x14ac:dyDescent="0.2"/>
  <cols>
    <col min="1" max="2" width="1.7109375" style="121" customWidth="1"/>
    <col min="3" max="6" width="12.28515625" style="121" customWidth="1"/>
    <col min="7" max="7" width="16.28515625" style="121" customWidth="1"/>
    <col min="8" max="8" width="14" style="121" customWidth="1"/>
    <col min="9" max="9" width="3" style="121" customWidth="1"/>
    <col min="10" max="10" width="1.7109375" style="121" customWidth="1"/>
    <col min="11" max="16384" width="11.42578125" style="121"/>
  </cols>
  <sheetData>
    <row r="3" spans="1:11" ht="15" x14ac:dyDescent="0.25">
      <c r="C3" s="486" t="s">
        <v>24</v>
      </c>
      <c r="D3" s="486"/>
      <c r="E3" s="486"/>
      <c r="F3" s="486"/>
      <c r="G3" s="486"/>
      <c r="H3" s="486"/>
      <c r="I3" s="133"/>
    </row>
    <row r="4" spans="1:11" ht="14.25" x14ac:dyDescent="0.2">
      <c r="A4" s="124"/>
      <c r="B4" s="124"/>
      <c r="C4" s="125" t="s">
        <v>58</v>
      </c>
      <c r="D4" s="439"/>
      <c r="E4" s="439"/>
      <c r="F4" s="439"/>
      <c r="G4" s="439"/>
      <c r="H4" s="439"/>
      <c r="I4" s="125"/>
      <c r="J4" s="125"/>
      <c r="K4" s="122"/>
    </row>
    <row r="5" spans="1:11" x14ac:dyDescent="0.2">
      <c r="C5" s="488" t="s">
        <v>53</v>
      </c>
      <c r="D5" s="488"/>
      <c r="E5" s="488"/>
      <c r="F5" s="488"/>
      <c r="G5" s="488"/>
      <c r="H5" s="488"/>
      <c r="I5" s="134"/>
    </row>
    <row r="30" spans="3:3" x14ac:dyDescent="0.2">
      <c r="C30" s="121" t="s">
        <v>81</v>
      </c>
    </row>
  </sheetData>
  <mergeCells count="2">
    <mergeCell ref="C3:H3"/>
    <mergeCell ref="C5:H5"/>
  </mergeCells>
  <phoneticPr fontId="0" type="noConversion"/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8000"/>
    <pageSetUpPr fitToPage="1"/>
  </sheetPr>
  <dimension ref="A1:P31"/>
  <sheetViews>
    <sheetView view="pageBreakPreview" topLeftCell="A4" zoomScale="84" zoomScaleNormal="115" zoomScaleSheetLayoutView="84" workbookViewId="0">
      <selection sqref="A1:XFD1048576"/>
    </sheetView>
  </sheetViews>
  <sheetFormatPr baseColWidth="10" defaultRowHeight="12.75" x14ac:dyDescent="0.2"/>
  <cols>
    <col min="1" max="2" width="1.7109375" style="10" customWidth="1"/>
    <col min="3" max="5" width="11.42578125" style="10"/>
    <col min="6" max="6" width="11" style="10" customWidth="1"/>
    <col min="7" max="7" width="1" style="10" customWidth="1"/>
    <col min="8" max="8" width="10.85546875" style="10" customWidth="1"/>
    <col min="9" max="9" width="9.42578125" style="10" customWidth="1"/>
    <col min="10" max="10" width="10.28515625" style="10" customWidth="1"/>
    <col min="11" max="11" width="15" style="10" customWidth="1"/>
    <col min="12" max="12" width="3.140625" style="10" customWidth="1"/>
    <col min="13" max="13" width="1.7109375" style="10" customWidth="1"/>
    <col min="14" max="16384" width="11.42578125" style="10"/>
  </cols>
  <sheetData>
    <row r="1" spans="1:15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5" ht="15" x14ac:dyDescent="0.25">
      <c r="A3" s="138"/>
      <c r="B3" s="486" t="s">
        <v>25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138"/>
    </row>
    <row r="4" spans="1:15" ht="14.25" x14ac:dyDescent="0.2">
      <c r="A4" s="121"/>
      <c r="B4" s="496" t="s">
        <v>52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122"/>
    </row>
    <row r="5" spans="1:15" ht="14.25" x14ac:dyDescent="0.2">
      <c r="A5" s="121"/>
      <c r="B5" s="121"/>
      <c r="C5" s="451"/>
      <c r="D5" s="451"/>
      <c r="E5" s="451"/>
      <c r="F5" s="451"/>
      <c r="G5" s="121"/>
      <c r="H5" s="451"/>
      <c r="I5" s="451"/>
      <c r="J5" s="451"/>
      <c r="K5" s="451"/>
      <c r="L5" s="451"/>
      <c r="M5" s="451"/>
    </row>
    <row r="6" spans="1:15" ht="14.25" x14ac:dyDescent="0.2">
      <c r="A6" s="121"/>
      <c r="B6" s="121"/>
      <c r="C6" s="485" t="s">
        <v>164</v>
      </c>
      <c r="D6" s="485"/>
      <c r="E6" s="485"/>
      <c r="F6" s="485"/>
      <c r="G6" s="121"/>
      <c r="H6" s="485" t="s">
        <v>165</v>
      </c>
      <c r="I6" s="485"/>
      <c r="J6" s="485"/>
      <c r="K6" s="485"/>
      <c r="L6" s="485"/>
      <c r="M6" s="451"/>
    </row>
    <row r="7" spans="1:15" x14ac:dyDescent="0.2">
      <c r="A7" s="121"/>
      <c r="B7" s="121"/>
      <c r="C7" s="488" t="s">
        <v>44</v>
      </c>
      <c r="D7" s="488"/>
      <c r="E7" s="488"/>
      <c r="F7" s="488"/>
      <c r="G7" s="121"/>
      <c r="H7" s="488" t="s">
        <v>44</v>
      </c>
      <c r="I7" s="488"/>
      <c r="J7" s="488"/>
      <c r="K7" s="488"/>
      <c r="L7" s="488"/>
      <c r="M7" s="438"/>
    </row>
    <row r="8" spans="1:15" x14ac:dyDescent="0.2">
      <c r="A8" s="121"/>
      <c r="B8" s="121"/>
      <c r="C8" s="452"/>
      <c r="D8" s="452"/>
      <c r="E8" s="452"/>
      <c r="F8" s="452"/>
      <c r="G8" s="121"/>
      <c r="H8" s="452"/>
      <c r="I8" s="452"/>
      <c r="J8" s="452"/>
      <c r="K8" s="452"/>
      <c r="L8" s="452"/>
      <c r="M8" s="452"/>
    </row>
    <row r="9" spans="1:15" ht="14.25" x14ac:dyDescent="0.2">
      <c r="A9" s="121"/>
      <c r="B9" s="121"/>
      <c r="C9" s="451"/>
      <c r="D9" s="451"/>
      <c r="E9" s="451"/>
      <c r="F9" s="451"/>
      <c r="G9" s="121"/>
      <c r="H9" s="451"/>
      <c r="I9" s="451"/>
      <c r="J9" s="451"/>
      <c r="K9" s="451"/>
      <c r="L9" s="451"/>
      <c r="M9" s="121"/>
    </row>
    <row r="10" spans="1:15" ht="14.25" x14ac:dyDescent="0.2">
      <c r="A10" s="121"/>
      <c r="B10" s="121"/>
      <c r="C10" s="121"/>
      <c r="D10" s="121"/>
      <c r="E10" s="121"/>
      <c r="F10" s="121"/>
      <c r="G10" s="121"/>
      <c r="H10" s="485"/>
      <c r="I10" s="485"/>
      <c r="J10" s="485"/>
      <c r="K10" s="485"/>
      <c r="L10" s="451"/>
      <c r="M10" s="121"/>
    </row>
    <row r="11" spans="1:15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5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5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5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O14" s="83"/>
    </row>
    <row r="15" spans="1:15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O15" s="83"/>
    </row>
    <row r="16" spans="1:15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O16" s="83"/>
    </row>
    <row r="17" spans="1:16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O17" s="83"/>
    </row>
    <row r="18" spans="1:16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O18" s="83"/>
      <c r="P18" s="83"/>
    </row>
    <row r="19" spans="1:16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6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6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6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6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6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6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6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6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6" x14ac:dyDescent="0.2">
      <c r="A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6" x14ac:dyDescent="0.2">
      <c r="A29" s="121"/>
      <c r="C29" s="137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6" x14ac:dyDescent="0.2">
      <c r="A30" s="121"/>
      <c r="B30" s="121" t="s">
        <v>80</v>
      </c>
      <c r="C30" s="137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6" x14ac:dyDescent="0.2">
      <c r="A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</sheetData>
  <mergeCells count="7">
    <mergeCell ref="H10:K10"/>
    <mergeCell ref="B3:L3"/>
    <mergeCell ref="B4:L4"/>
    <mergeCell ref="C6:F6"/>
    <mergeCell ref="H6:L6"/>
    <mergeCell ref="C7:F7"/>
    <mergeCell ref="H7:L7"/>
  </mergeCells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">
    <tabColor indexed="17"/>
    <pageSetUpPr fitToPage="1"/>
  </sheetPr>
  <dimension ref="A1:P31"/>
  <sheetViews>
    <sheetView view="pageBreakPreview" topLeftCell="A3" zoomScale="85" zoomScaleNormal="115" zoomScaleSheetLayoutView="85" workbookViewId="0">
      <selection sqref="A1:XFD1048576"/>
    </sheetView>
  </sheetViews>
  <sheetFormatPr baseColWidth="10" defaultColWidth="11.42578125" defaultRowHeight="12.75" x14ac:dyDescent="0.2"/>
  <cols>
    <col min="1" max="2" width="1.7109375" style="10" customWidth="1"/>
    <col min="3" max="5" width="11.42578125" style="10"/>
    <col min="6" max="6" width="11" style="10" customWidth="1"/>
    <col min="7" max="7" width="1" style="10" customWidth="1"/>
    <col min="8" max="8" width="10.85546875" style="10" customWidth="1"/>
    <col min="9" max="9" width="9.42578125" style="10" customWidth="1"/>
    <col min="10" max="10" width="10.28515625" style="10" customWidth="1"/>
    <col min="11" max="11" width="15" style="10" customWidth="1"/>
    <col min="12" max="12" width="3.140625" style="10" customWidth="1"/>
    <col min="13" max="13" width="1.7109375" style="10" customWidth="1"/>
    <col min="14" max="16384" width="11.42578125" style="10"/>
  </cols>
  <sheetData>
    <row r="1" spans="1:15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5" ht="15" x14ac:dyDescent="0.25">
      <c r="A3" s="138"/>
      <c r="B3" s="486" t="s">
        <v>26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138"/>
    </row>
    <row r="4" spans="1:15" ht="14.25" x14ac:dyDescent="0.2">
      <c r="A4" s="121"/>
      <c r="B4" s="485" t="s">
        <v>66</v>
      </c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122"/>
    </row>
    <row r="5" spans="1:15" ht="14.25" x14ac:dyDescent="0.2">
      <c r="A5" s="121"/>
      <c r="B5" s="485" t="s">
        <v>67</v>
      </c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122"/>
    </row>
    <row r="6" spans="1:15" ht="15" x14ac:dyDescent="0.25">
      <c r="A6" s="121"/>
      <c r="B6" s="495" t="s">
        <v>65</v>
      </c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139"/>
    </row>
    <row r="7" spans="1:15" ht="14.25" x14ac:dyDescent="0.2">
      <c r="A7" s="121"/>
      <c r="B7" s="121"/>
      <c r="C7" s="130"/>
      <c r="D7" s="130"/>
      <c r="E7" s="130"/>
      <c r="F7" s="130"/>
      <c r="G7" s="121"/>
      <c r="H7" s="130"/>
      <c r="I7" s="130"/>
      <c r="J7" s="130"/>
      <c r="K7" s="130"/>
      <c r="L7" s="130"/>
      <c r="M7" s="130"/>
    </row>
    <row r="8" spans="1:15" ht="14.25" x14ac:dyDescent="0.2">
      <c r="A8" s="121"/>
      <c r="B8" s="121"/>
      <c r="C8" s="485" t="s">
        <v>68</v>
      </c>
      <c r="D8" s="485"/>
      <c r="E8" s="485"/>
      <c r="F8" s="485"/>
      <c r="G8" s="121"/>
      <c r="H8" s="485" t="s">
        <v>69</v>
      </c>
      <c r="I8" s="485"/>
      <c r="J8" s="485"/>
      <c r="K8" s="485"/>
      <c r="L8" s="130"/>
      <c r="M8" s="121"/>
    </row>
    <row r="9" spans="1:15" ht="14.25" x14ac:dyDescent="0.2">
      <c r="A9" s="121"/>
      <c r="B9" s="121"/>
      <c r="C9" s="130"/>
      <c r="D9" s="130"/>
      <c r="E9" s="130"/>
      <c r="F9" s="130"/>
      <c r="G9" s="121"/>
      <c r="H9" s="130"/>
      <c r="I9" s="130"/>
      <c r="J9" s="130"/>
      <c r="K9" s="130"/>
      <c r="L9" s="130"/>
      <c r="M9" s="121"/>
    </row>
    <row r="10" spans="1:15" ht="14.25" x14ac:dyDescent="0.2">
      <c r="A10" s="121"/>
      <c r="B10" s="121"/>
      <c r="C10" s="121"/>
      <c r="D10" s="121"/>
      <c r="E10" s="121"/>
      <c r="F10" s="121"/>
      <c r="G10" s="121"/>
      <c r="H10" s="485"/>
      <c r="I10" s="485"/>
      <c r="J10" s="485"/>
      <c r="K10" s="485"/>
      <c r="L10" s="130"/>
      <c r="M10" s="121"/>
    </row>
    <row r="11" spans="1:15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5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5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5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O14" s="83"/>
    </row>
    <row r="15" spans="1:15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O15" s="83"/>
    </row>
    <row r="16" spans="1:15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O16" s="83"/>
    </row>
    <row r="17" spans="1:16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O17" s="83"/>
    </row>
    <row r="18" spans="1:16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O18" s="83"/>
      <c r="P18" s="83"/>
    </row>
    <row r="19" spans="1:16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6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6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6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6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6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6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6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6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6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6" x14ac:dyDescent="0.2">
      <c r="A29" s="121"/>
      <c r="B29" s="121"/>
      <c r="C29" s="137" t="s">
        <v>73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6" x14ac:dyDescent="0.2">
      <c r="A30" s="121"/>
      <c r="B30" s="121"/>
      <c r="C30" s="137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6" x14ac:dyDescent="0.2">
      <c r="A31" s="121"/>
      <c r="B31" s="121" t="s">
        <v>80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</sheetData>
  <mergeCells count="7">
    <mergeCell ref="H10:K10"/>
    <mergeCell ref="B3:L3"/>
    <mergeCell ref="B4:L4"/>
    <mergeCell ref="B5:L5"/>
    <mergeCell ref="B6:L6"/>
    <mergeCell ref="C8:F8"/>
    <mergeCell ref="H8:K8"/>
  </mergeCells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">
    <tabColor theme="5" tint="0.59999389629810485"/>
    <pageSetUpPr fitToPage="1"/>
  </sheetPr>
  <dimension ref="B2:P34"/>
  <sheetViews>
    <sheetView view="pageBreakPreview" zoomScale="115" zoomScaleNormal="115" workbookViewId="0">
      <selection activeCell="B3" sqref="B3:K3"/>
    </sheetView>
  </sheetViews>
  <sheetFormatPr baseColWidth="10" defaultColWidth="11.42578125" defaultRowHeight="12.75" x14ac:dyDescent="0.2"/>
  <cols>
    <col min="1" max="1" width="4.140625" style="55" customWidth="1"/>
    <col min="2" max="3" width="1.7109375" style="55" customWidth="1"/>
    <col min="4" max="9" width="11.42578125" style="55"/>
    <col min="10" max="11" width="3.140625" style="55" customWidth="1"/>
    <col min="12" max="16384" width="11.42578125" style="55"/>
  </cols>
  <sheetData>
    <row r="2" spans="2:11" x14ac:dyDescent="0.2"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2:11" ht="15" x14ac:dyDescent="0.25">
      <c r="B3" s="121"/>
      <c r="D3" s="486" t="s">
        <v>132</v>
      </c>
      <c r="E3" s="486"/>
      <c r="F3" s="486"/>
      <c r="G3" s="486"/>
      <c r="H3" s="486"/>
      <c r="I3" s="486"/>
      <c r="J3" s="121"/>
      <c r="K3" s="121"/>
    </row>
    <row r="4" spans="2:11" ht="14.25" x14ac:dyDescent="0.2">
      <c r="B4" s="121"/>
      <c r="C4" s="121"/>
      <c r="D4" s="485" t="s">
        <v>41</v>
      </c>
      <c r="E4" s="485"/>
      <c r="F4" s="485"/>
      <c r="G4" s="485"/>
      <c r="H4" s="485"/>
      <c r="I4" s="485"/>
      <c r="J4" s="121"/>
      <c r="K4" s="121"/>
    </row>
    <row r="5" spans="2:11" ht="14.25" x14ac:dyDescent="0.2">
      <c r="B5" s="121"/>
      <c r="C5" s="121"/>
      <c r="D5" s="485" t="str">
        <f>"de los años "&amp;YEAR('Resultados encuestas'!$I$6)&amp;" a "&amp;YEAR(Control!$B$2)</f>
        <v>de los años 2013 a 2022</v>
      </c>
      <c r="E5" s="485"/>
      <c r="F5" s="485"/>
      <c r="G5" s="485"/>
      <c r="H5" s="485"/>
      <c r="I5" s="485"/>
      <c r="J5" s="121"/>
      <c r="K5" s="121"/>
    </row>
    <row r="6" spans="2:11" x14ac:dyDescent="0.2">
      <c r="B6" s="121"/>
      <c r="C6" s="121"/>
      <c r="D6" s="497" t="str">
        <f>"(encuesta aplicada en "&amp;TEXT(Control!$B$2,"mmmm")&amp;" de cada año)"</f>
        <v>(encuesta aplicada en julio de cada año)</v>
      </c>
      <c r="E6" s="497"/>
      <c r="F6" s="497"/>
      <c r="G6" s="497"/>
      <c r="H6" s="497"/>
      <c r="I6" s="497"/>
      <c r="J6" s="121"/>
      <c r="K6" s="121"/>
    </row>
    <row r="7" spans="2:11" x14ac:dyDescent="0.2"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2:11" x14ac:dyDescent="0.2"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2:11" x14ac:dyDescent="0.2"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2:11" x14ac:dyDescent="0.2"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2:11" x14ac:dyDescent="0.2"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2:11" x14ac:dyDescent="0.2"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2:11" x14ac:dyDescent="0.2"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2:11" x14ac:dyDescent="0.2">
      <c r="B14" s="121"/>
      <c r="C14" s="121"/>
      <c r="D14" s="121"/>
      <c r="E14" s="121"/>
      <c r="F14" s="121"/>
      <c r="G14" s="121"/>
      <c r="H14" s="121"/>
      <c r="I14" s="121"/>
      <c r="J14" s="121"/>
      <c r="K14" s="121"/>
    </row>
    <row r="15" spans="2:11" x14ac:dyDescent="0.2"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2:11" x14ac:dyDescent="0.2"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2:16" x14ac:dyDescent="0.2">
      <c r="B17" s="121"/>
      <c r="C17" s="121"/>
      <c r="D17" s="121"/>
      <c r="E17" s="121"/>
      <c r="F17" s="121"/>
      <c r="G17" s="121"/>
      <c r="H17" s="121"/>
      <c r="I17" s="121"/>
      <c r="J17" s="121"/>
      <c r="K17" s="121"/>
    </row>
    <row r="18" spans="2:16" x14ac:dyDescent="0.2">
      <c r="B18" s="121"/>
      <c r="C18" s="121"/>
      <c r="D18" s="121"/>
      <c r="E18" s="121"/>
      <c r="F18" s="121"/>
      <c r="G18" s="121"/>
      <c r="H18" s="121"/>
      <c r="I18" s="121"/>
      <c r="J18" s="121"/>
      <c r="K18" s="121"/>
    </row>
    <row r="19" spans="2:16" x14ac:dyDescent="0.2"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2:16" x14ac:dyDescent="0.2"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2:16" x14ac:dyDescent="0.2"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P21" s="85"/>
    </row>
    <row r="22" spans="2:16" x14ac:dyDescent="0.2"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2:16" x14ac:dyDescent="0.2"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2:16" x14ac:dyDescent="0.2"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2:16" x14ac:dyDescent="0.2"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2:16" x14ac:dyDescent="0.2"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2:16" x14ac:dyDescent="0.2"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2:16" x14ac:dyDescent="0.2"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2:16" x14ac:dyDescent="0.2"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2:16" x14ac:dyDescent="0.2">
      <c r="B30" s="121"/>
      <c r="C30" s="121"/>
      <c r="D30" s="121"/>
      <c r="E30" s="121"/>
      <c r="F30" s="121"/>
      <c r="G30" s="121"/>
      <c r="H30" s="121"/>
      <c r="I30" s="121"/>
      <c r="J30" s="121"/>
      <c r="K30" s="121"/>
    </row>
    <row r="31" spans="2:16" x14ac:dyDescent="0.2">
      <c r="B31" s="121"/>
      <c r="C31" s="121"/>
      <c r="D31" s="121"/>
      <c r="E31" s="121"/>
      <c r="F31" s="121"/>
      <c r="G31" s="121"/>
      <c r="H31" s="121"/>
      <c r="I31" s="121"/>
      <c r="J31" s="121"/>
      <c r="K31" s="121"/>
    </row>
    <row r="32" spans="2:16" x14ac:dyDescent="0.2">
      <c r="B32" s="121"/>
      <c r="C32" s="121"/>
      <c r="D32" s="121" t="s">
        <v>78</v>
      </c>
      <c r="E32" s="121"/>
      <c r="F32" s="121"/>
      <c r="G32" s="121"/>
      <c r="H32" s="121"/>
      <c r="I32" s="121"/>
      <c r="J32" s="121"/>
      <c r="K32" s="121"/>
    </row>
    <row r="34" spans="4:4" ht="15" x14ac:dyDescent="0.25">
      <c r="D34" s="84"/>
    </row>
  </sheetData>
  <mergeCells count="4">
    <mergeCell ref="D3:I3"/>
    <mergeCell ref="D4:I4"/>
    <mergeCell ref="D6:I6"/>
    <mergeCell ref="D5:I5"/>
  </mergeCells>
  <phoneticPr fontId="0" type="noConversion"/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5">
    <tabColor theme="5" tint="0.59999389629810485"/>
    <pageSetUpPr fitToPage="1"/>
  </sheetPr>
  <dimension ref="A1:M31"/>
  <sheetViews>
    <sheetView view="pageBreakPreview" zoomScale="120" zoomScaleNormal="115" zoomScaleSheetLayoutView="120" workbookViewId="0">
      <selection activeCell="B3" sqref="B3:K3"/>
    </sheetView>
  </sheetViews>
  <sheetFormatPr baseColWidth="10" defaultColWidth="11.42578125" defaultRowHeight="12.75" x14ac:dyDescent="0.2"/>
  <cols>
    <col min="1" max="2" width="1.7109375" style="10" customWidth="1"/>
    <col min="3" max="5" width="11.42578125" style="10"/>
    <col min="6" max="6" width="13.42578125" style="10" customWidth="1"/>
    <col min="7" max="7" width="2.7109375" style="10" customWidth="1"/>
    <col min="8" max="11" width="11.42578125" style="10"/>
    <col min="12" max="12" width="3.42578125" style="10" customWidth="1"/>
    <col min="13" max="13" width="1.7109375" style="10" customWidth="1"/>
    <col min="14" max="16384" width="11.42578125" style="10"/>
  </cols>
  <sheetData>
    <row r="1" spans="1:13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15" x14ac:dyDescent="0.25">
      <c r="A3" s="121"/>
      <c r="B3" s="121"/>
      <c r="C3" s="486" t="s">
        <v>133</v>
      </c>
      <c r="D3" s="486"/>
      <c r="E3" s="486"/>
      <c r="F3" s="486"/>
      <c r="G3" s="486"/>
      <c r="H3" s="486"/>
      <c r="I3" s="486"/>
      <c r="J3" s="486"/>
      <c r="K3" s="486"/>
      <c r="L3" s="129"/>
      <c r="M3" s="121"/>
    </row>
    <row r="4" spans="1:13" ht="14.25" x14ac:dyDescent="0.2">
      <c r="A4" s="121"/>
      <c r="B4" s="121"/>
      <c r="C4" s="485" t="s">
        <v>45</v>
      </c>
      <c r="D4" s="485"/>
      <c r="E4" s="485"/>
      <c r="F4" s="485"/>
      <c r="G4" s="123"/>
      <c r="H4" s="485" t="s">
        <v>47</v>
      </c>
      <c r="I4" s="485"/>
      <c r="J4" s="485"/>
      <c r="K4" s="485"/>
      <c r="L4" s="130"/>
      <c r="M4" s="121"/>
    </row>
    <row r="5" spans="1:13" ht="14.25" x14ac:dyDescent="0.2">
      <c r="A5" s="121"/>
      <c r="B5" s="121"/>
      <c r="C5" s="485" t="s">
        <v>46</v>
      </c>
      <c r="D5" s="485"/>
      <c r="E5" s="485"/>
      <c r="F5" s="485"/>
      <c r="G5" s="121"/>
      <c r="H5" s="485" t="s">
        <v>48</v>
      </c>
      <c r="I5" s="485"/>
      <c r="J5" s="485"/>
      <c r="K5" s="485"/>
      <c r="L5" s="130"/>
      <c r="M5" s="121"/>
    </row>
    <row r="6" spans="1:13" x14ac:dyDescent="0.2">
      <c r="A6" s="121"/>
      <c r="B6" s="121"/>
      <c r="C6" s="494" t="s">
        <v>61</v>
      </c>
      <c r="D6" s="494"/>
      <c r="E6" s="494"/>
      <c r="F6" s="494"/>
      <c r="G6" s="121"/>
      <c r="H6" s="494" t="s">
        <v>61</v>
      </c>
      <c r="I6" s="494"/>
      <c r="J6" s="494"/>
      <c r="K6" s="494"/>
      <c r="L6" s="132"/>
      <c r="M6" s="121"/>
    </row>
    <row r="7" spans="1:13" ht="14.25" x14ac:dyDescent="0.2">
      <c r="A7" s="121"/>
      <c r="B7" s="121"/>
      <c r="C7" s="123"/>
      <c r="D7" s="123"/>
      <c r="E7" s="123"/>
      <c r="F7" s="123"/>
      <c r="G7" s="121"/>
      <c r="H7" s="123"/>
      <c r="I7" s="123"/>
      <c r="J7" s="123"/>
      <c r="K7" s="123"/>
      <c r="L7" s="130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37" t="s">
        <v>72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 t="s">
        <v>80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</sheetData>
  <mergeCells count="7">
    <mergeCell ref="C6:F6"/>
    <mergeCell ref="H5:K5"/>
    <mergeCell ref="C3:K3"/>
    <mergeCell ref="C4:F4"/>
    <mergeCell ref="H4:K4"/>
    <mergeCell ref="C5:F5"/>
    <mergeCell ref="H6:K6"/>
  </mergeCells>
  <phoneticPr fontId="0" type="noConversion"/>
  <printOptions horizontalCentered="1"/>
  <pageMargins left="0.39370078740157483" right="0.81" top="0.78740157480314965" bottom="0.78740157480314965" header="0" footer="0"/>
  <pageSetup scale="90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B1:W85"/>
  <sheetViews>
    <sheetView view="pageBreakPreview" zoomScaleNormal="100" zoomScaleSheetLayoutView="100" workbookViewId="0">
      <selection activeCell="B3" sqref="B3:K3"/>
    </sheetView>
  </sheetViews>
  <sheetFormatPr baseColWidth="10" defaultColWidth="11.42578125" defaultRowHeight="12.75" x14ac:dyDescent="0.2"/>
  <cols>
    <col min="1" max="1" width="2" style="91" customWidth="1"/>
    <col min="2" max="10" width="11.42578125" style="91"/>
    <col min="11" max="11" width="7.28515625" style="91" customWidth="1"/>
    <col min="12" max="12" width="1.42578125" style="91" customWidth="1"/>
    <col min="13" max="13" width="7.28515625" style="91" customWidth="1"/>
    <col min="14" max="14" width="11.42578125" style="91"/>
    <col min="15" max="15" width="12.28515625" style="91" bestFit="1" customWidth="1"/>
    <col min="16" max="19" width="11.42578125" style="91"/>
    <col min="20" max="20" width="11.42578125" style="81"/>
    <col min="21" max="21" width="11.42578125" style="82"/>
    <col min="22" max="16384" width="11.42578125" style="91"/>
  </cols>
  <sheetData>
    <row r="1" spans="2:18" ht="15" x14ac:dyDescent="0.25">
      <c r="B1" s="187" t="s">
        <v>134</v>
      </c>
      <c r="C1" s="187"/>
      <c r="D1" s="187"/>
      <c r="E1" s="187"/>
      <c r="F1" s="187"/>
      <c r="G1" s="187"/>
      <c r="H1" s="187"/>
      <c r="I1" s="187"/>
      <c r="J1" s="187"/>
      <c r="K1" s="187"/>
      <c r="L1" s="98"/>
      <c r="M1" s="98"/>
      <c r="N1" s="97"/>
      <c r="O1" s="91">
        <v>100</v>
      </c>
    </row>
    <row r="2" spans="2:18" ht="14.25" x14ac:dyDescent="0.2">
      <c r="B2" s="188" t="s">
        <v>40</v>
      </c>
      <c r="C2" s="188"/>
      <c r="D2" s="188"/>
      <c r="E2" s="188"/>
      <c r="F2" s="188"/>
      <c r="G2" s="188"/>
      <c r="H2" s="188"/>
      <c r="I2" s="188"/>
      <c r="J2" s="188"/>
      <c r="K2" s="188"/>
      <c r="L2" s="101"/>
      <c r="M2" s="101"/>
      <c r="N2" s="101"/>
    </row>
    <row r="3" spans="2:18" x14ac:dyDescent="0.2"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110"/>
      <c r="M3" s="110"/>
      <c r="N3" s="110"/>
      <c r="O3" s="92" t="s">
        <v>54</v>
      </c>
    </row>
    <row r="4" spans="2:18" x14ac:dyDescent="0.2">
      <c r="B4" s="189" t="s">
        <v>44</v>
      </c>
      <c r="C4" s="189"/>
      <c r="D4" s="189"/>
      <c r="E4" s="189"/>
      <c r="F4" s="189"/>
      <c r="G4" s="189"/>
      <c r="H4" s="189"/>
      <c r="I4" s="189"/>
      <c r="J4" s="189"/>
      <c r="K4" s="189"/>
      <c r="O4" s="92" t="s">
        <v>38</v>
      </c>
      <c r="P4" s="92" t="s">
        <v>39</v>
      </c>
    </row>
    <row r="5" spans="2:18" x14ac:dyDescent="0.2">
      <c r="B5" s="189"/>
      <c r="C5" s="189"/>
      <c r="D5" s="189"/>
      <c r="E5" s="189"/>
      <c r="F5" s="189"/>
      <c r="G5" s="189"/>
      <c r="H5" s="189"/>
      <c r="I5" s="189"/>
      <c r="J5" s="189"/>
      <c r="K5" s="189"/>
      <c r="N5" s="93">
        <v>36617</v>
      </c>
      <c r="O5" s="370">
        <f>('Resultados encuestas'!D6-'Resultados encuestas'!E6)*100</f>
        <v>-33.333333333333329</v>
      </c>
      <c r="P5" s="370">
        <f>+O5-(SQRT(('Resultados encuestas'!D6*(1-'Resultados encuestas'!D6)+'Resultados encuestas'!E6*(1-'Resultados encuestas'!E6))/81)*1.96)*100</f>
        <v>-47.851851851851848</v>
      </c>
      <c r="Q5" s="371"/>
      <c r="R5" s="111"/>
    </row>
    <row r="6" spans="2:18" x14ac:dyDescent="0.2">
      <c r="B6" s="189"/>
      <c r="C6" s="189"/>
      <c r="D6" s="189"/>
      <c r="E6" s="189"/>
      <c r="F6" s="189"/>
      <c r="G6" s="189"/>
      <c r="H6" s="189"/>
      <c r="I6" s="189"/>
      <c r="J6" s="189"/>
      <c r="K6" s="189"/>
      <c r="N6" s="93">
        <v>36708</v>
      </c>
      <c r="O6" s="370">
        <f>('Resultados encuestas'!D7-'Resultados encuestas'!E7)*100</f>
        <v>-12.000000000000005</v>
      </c>
      <c r="P6" s="370">
        <f>+O6-(SQRT(('Resultados encuestas'!D7*(1-'Resultados encuestas'!D7)+'Resultados encuestas'!E7*(1-'Resultados encuestas'!E7))/81)*1.96)*100</f>
        <v>-27.287937954923169</v>
      </c>
      <c r="Q6" s="371"/>
      <c r="R6" s="111"/>
    </row>
    <row r="7" spans="2:18" x14ac:dyDescent="0.2">
      <c r="B7" s="189"/>
      <c r="C7" s="189"/>
      <c r="D7" s="189"/>
      <c r="E7" s="189"/>
      <c r="F7" s="189"/>
      <c r="G7" s="189"/>
      <c r="H7" s="189"/>
      <c r="I7" s="189"/>
      <c r="J7" s="189"/>
      <c r="K7" s="189"/>
      <c r="N7" s="93">
        <v>36800</v>
      </c>
      <c r="O7" s="370">
        <f>('Resultados encuestas'!D8-'Resultados encuestas'!E8)*100</f>
        <v>60.5</v>
      </c>
      <c r="P7" s="370">
        <f>+O7-(SQRT(('Resultados encuestas'!D8*(1-'Resultados encuestas'!D8)+'Resultados encuestas'!E8*(1-'Resultados encuestas'!E8))/81)*1.96)*100</f>
        <v>48.238753310924281</v>
      </c>
      <c r="Q7" s="371"/>
      <c r="R7" s="111"/>
    </row>
    <row r="8" spans="2:18" x14ac:dyDescent="0.2">
      <c r="B8" s="189"/>
      <c r="C8" s="189"/>
      <c r="D8" s="189"/>
      <c r="E8" s="189"/>
      <c r="F8" s="189"/>
      <c r="G8" s="189"/>
      <c r="H8" s="189"/>
      <c r="I8" s="189"/>
      <c r="J8" s="189"/>
      <c r="K8" s="189"/>
      <c r="N8" s="93">
        <v>36892</v>
      </c>
      <c r="O8" s="370">
        <f>('Resultados encuestas'!D9-'Resultados encuestas'!E9)*100</f>
        <v>-6.1728395061728447</v>
      </c>
      <c r="P8" s="370">
        <f>+O8-(SQRT(('Resultados encuestas'!D9*(1-'Resultados encuestas'!D9)+'Resultados encuestas'!E9*(1-'Resultados encuestas'!E9))/81)*1.96)*100</f>
        <v>-21.542687307980607</v>
      </c>
      <c r="Q8" s="371"/>
      <c r="R8" s="111"/>
    </row>
    <row r="9" spans="2:18" x14ac:dyDescent="0.2">
      <c r="B9" s="189"/>
      <c r="C9" s="189"/>
      <c r="D9" s="189"/>
      <c r="E9" s="189"/>
      <c r="F9" s="189"/>
      <c r="G9" s="189"/>
      <c r="H9" s="189"/>
      <c r="I9" s="189"/>
      <c r="J9" s="189"/>
      <c r="K9" s="189"/>
      <c r="N9" s="93">
        <v>36982</v>
      </c>
      <c r="O9" s="370">
        <f>('Resultados encuestas'!D10-'Resultados encuestas'!E10)*100</f>
        <v>2.7499999999999969</v>
      </c>
      <c r="P9" s="370">
        <f>+O9-(SQRT(('Resultados encuestas'!D10*(1-'Resultados encuestas'!D10)+'Resultados encuestas'!E10*(1-'Resultados encuestas'!E10))/81)*1.96)*100</f>
        <v>-12.643388490990798</v>
      </c>
      <c r="Q9" s="371"/>
      <c r="R9" s="111"/>
    </row>
    <row r="10" spans="2:18" x14ac:dyDescent="0.2"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N10" s="93">
        <v>37073</v>
      </c>
      <c r="O10" s="370">
        <f>('Resultados encuestas'!D11-'Resultados encuestas'!E11)*100</f>
        <v>14.999999999999996</v>
      </c>
      <c r="P10" s="370">
        <f>+O10-(SQRT(('Resultados encuestas'!D11*(1-'Resultados encuestas'!D11)+'Resultados encuestas'!E11*(1-'Resultados encuestas'!E11))/81)*1.96)*100</f>
        <v>-0.22498758336374713</v>
      </c>
      <c r="Q10" s="371"/>
      <c r="R10" s="111"/>
    </row>
    <row r="11" spans="2:18" x14ac:dyDescent="0.2"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N11" s="93">
        <v>37165</v>
      </c>
      <c r="O11" s="370">
        <f>('Resultados encuestas'!D12-'Resultados encuestas'!E12)*100</f>
        <v>35.800000000000004</v>
      </c>
      <c r="P11" s="370">
        <f>+O11-(SQRT(('Resultados encuestas'!D12*(1-'Resultados encuestas'!D12)+'Resultados encuestas'!E12*(1-'Resultados encuestas'!E12))/81)*1.96)*100</f>
        <v>21.421421159186792</v>
      </c>
      <c r="Q11" s="371"/>
      <c r="R11" s="111"/>
    </row>
    <row r="12" spans="2:18" x14ac:dyDescent="0.2"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N12" s="93">
        <v>37257</v>
      </c>
      <c r="O12" s="370">
        <f>('Resultados encuestas'!D13-'Resultados encuestas'!E13)*100</f>
        <v>-30.000000000000004</v>
      </c>
      <c r="P12" s="370">
        <f>+O12-(SQRT(('Resultados encuestas'!D13*(1-'Resultados encuestas'!D13)+'Resultados encuestas'!E13*(1-'Resultados encuestas'!E13))/81)*1.96)*100</f>
        <v>-44.689914235519339</v>
      </c>
      <c r="Q12" s="371"/>
      <c r="R12" s="111"/>
    </row>
    <row r="13" spans="2:18" x14ac:dyDescent="0.2"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N13" s="93">
        <v>37347</v>
      </c>
      <c r="O13" s="370">
        <f>('Resultados encuestas'!D14-'Resultados encuestas'!E14)*100</f>
        <v>38.28</v>
      </c>
      <c r="P13" s="370">
        <f>+O13-(SQRT(('Resultados encuestas'!D14*(1-'Resultados encuestas'!D14)+'Resultados encuestas'!E14*(1-'Resultados encuestas'!E14))/81)*1.96)*100</f>
        <v>24.053724715855985</v>
      </c>
      <c r="Q13" s="371"/>
      <c r="R13" s="111"/>
    </row>
    <row r="14" spans="2:18" x14ac:dyDescent="0.2"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N14" s="93">
        <v>37438</v>
      </c>
      <c r="O14" s="370">
        <f>('Resultados encuestas'!D15-'Resultados encuestas'!E15)*100</f>
        <v>7.4999999999999956</v>
      </c>
      <c r="P14" s="370">
        <f>+O14-(SQRT(('Resultados encuestas'!D15*(1-'Resultados encuestas'!D15)+'Resultados encuestas'!E15*(1-'Resultados encuestas'!E15))/81)*1.96)*100</f>
        <v>-7.8558429784967219</v>
      </c>
      <c r="Q14" s="371"/>
      <c r="R14" s="111"/>
    </row>
    <row r="15" spans="2:18" x14ac:dyDescent="0.2"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N15" s="93">
        <v>37530</v>
      </c>
      <c r="O15" s="370">
        <f>('Resultados encuestas'!D16-'Resultados encuestas'!E16)*100</f>
        <v>42.4</v>
      </c>
      <c r="P15" s="370">
        <f>+O15-(SQRT(('Resultados encuestas'!D16*(1-'Resultados encuestas'!D16)+'Resultados encuestas'!E16*(1-'Resultados encuestas'!E16))/81)*1.96)*100</f>
        <v>28.45351383163327</v>
      </c>
      <c r="Q15" s="371"/>
      <c r="R15" s="111"/>
    </row>
    <row r="16" spans="2:18" x14ac:dyDescent="0.2"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N16" s="93">
        <v>37622</v>
      </c>
      <c r="O16" s="370">
        <f>('Resultados encuestas'!D17-'Resultados encuestas'!E17)*100</f>
        <v>-16.04000000000001</v>
      </c>
      <c r="P16" s="370">
        <f>+O16-(SQRT(('Resultados encuestas'!D17*(1-'Resultados encuestas'!D17)+'Resultados encuestas'!E17*(1-'Resultados encuestas'!E17))/81)*1.96)*100</f>
        <v>-31.239826795114531</v>
      </c>
      <c r="Q16" s="371"/>
      <c r="R16" s="111"/>
    </row>
    <row r="17" spans="2:23" x14ac:dyDescent="0.2"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N17" s="93">
        <v>37712</v>
      </c>
      <c r="O17" s="370">
        <f>('Resultados encuestas'!D18-'Resultados encuestas'!E18)*100</f>
        <v>-67.900000000000006</v>
      </c>
      <c r="P17" s="370">
        <f>+O17-(SQRT(('Resultados encuestas'!D18*(1-'Resultados encuestas'!D18)+'Resultados encuestas'!E18*(1-'Resultados encuestas'!E18))/81)*1.96)*100</f>
        <v>-79.205152584682935</v>
      </c>
      <c r="Q17" s="371"/>
      <c r="R17" s="111"/>
    </row>
    <row r="18" spans="2:23" x14ac:dyDescent="0.2"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N18" s="93">
        <v>37803</v>
      </c>
      <c r="O18" s="370">
        <f>('Resultados encuestas'!D19-'Resultados encuestas'!E19)*100</f>
        <v>-90.12</v>
      </c>
      <c r="P18" s="370">
        <f>+O18-(SQRT(('Resultados encuestas'!D19*(1-'Resultados encuestas'!D19)+'Resultados encuestas'!E19*(1-'Resultados encuestas'!E19))/81)*1.96)*100</f>
        <v>-96.794072794047651</v>
      </c>
      <c r="Q18" s="371"/>
      <c r="R18" s="111"/>
    </row>
    <row r="19" spans="2:23" x14ac:dyDescent="0.2"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N19" s="93">
        <v>37895</v>
      </c>
      <c r="O19" s="370">
        <f>('Resultados encuestas'!D20-'Resultados encuestas'!E20)*100</f>
        <v>-82.72</v>
      </c>
      <c r="P19" s="370">
        <f>+O19-(SQRT(('Resultados encuestas'!D20*(1-'Resultados encuestas'!D20)+'Resultados encuestas'!E20*(1-'Resultados encuestas'!E20))/81)*1.96)*100</f>
        <v>-91.37293569913318</v>
      </c>
      <c r="Q19" s="371"/>
      <c r="R19" s="111"/>
    </row>
    <row r="20" spans="2:23" x14ac:dyDescent="0.2"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N20" s="93">
        <v>37987</v>
      </c>
      <c r="O20" s="370">
        <f>('Resultados encuestas'!D21-'Resultados encuestas'!E21)*100</f>
        <v>38.28</v>
      </c>
      <c r="P20" s="370">
        <f>+O20-(SQRT(('Resultados encuestas'!D21*(1-'Resultados encuestas'!D21)+'Resultados encuestas'!E21*(1-'Resultados encuestas'!E21))/81)*1.96)*100</f>
        <v>24.053724715855985</v>
      </c>
      <c r="Q20" s="371"/>
      <c r="R20" s="111"/>
    </row>
    <row r="21" spans="2:23" x14ac:dyDescent="0.2"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N21" s="93">
        <v>38078</v>
      </c>
      <c r="O21" s="370">
        <f>('Resultados encuestas'!D22-'Resultados encuestas'!E22)*100</f>
        <v>40.739999999999995</v>
      </c>
      <c r="P21" s="370">
        <f>+O21-(SQRT(('Resultados encuestas'!D22*(1-'Resultados encuestas'!D22)+'Resultados encuestas'!E22*(1-'Resultados encuestas'!E22))/81)*1.96)*100</f>
        <v>26.676670217657779</v>
      </c>
      <c r="Q21" s="371"/>
      <c r="R21" s="111"/>
    </row>
    <row r="22" spans="2:23" x14ac:dyDescent="0.2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N22" s="93">
        <v>38169</v>
      </c>
      <c r="O22" s="370">
        <f>('Resultados encuestas'!D23-'Resultados encuestas'!E23)*100</f>
        <v>25</v>
      </c>
      <c r="P22" s="370">
        <f>+O22-(SQRT(('Resultados encuestas'!D23*(1-'Resultados encuestas'!D23)+'Resultados encuestas'!E23*(1-'Resultados encuestas'!E23))/81)*1.96)*100</f>
        <v>10.089774823470476</v>
      </c>
      <c r="Q22" s="371"/>
      <c r="R22" s="111"/>
    </row>
    <row r="23" spans="2:23" x14ac:dyDescent="0.2"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N23" s="93">
        <v>38261</v>
      </c>
      <c r="O23" s="370">
        <f>('Resultados encuestas'!D24-'Resultados encuestas'!E24)*100</f>
        <v>45.680000000000007</v>
      </c>
      <c r="P23" s="370">
        <f>+O23-(SQRT(('Resultados encuestas'!D24*(1-'Resultados encuestas'!D24)+'Resultados encuestas'!E24*(1-'Resultados encuestas'!E24))/81)*1.96)*100</f>
        <v>31.981329765319618</v>
      </c>
      <c r="Q23" s="371"/>
      <c r="R23" s="111"/>
    </row>
    <row r="24" spans="2:23" x14ac:dyDescent="0.2"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N24" s="93">
        <v>38353</v>
      </c>
      <c r="O24" s="370">
        <f>('Resultados encuestas'!D25-'Resultados encuestas'!E25)*100</f>
        <v>55.560000000000009</v>
      </c>
      <c r="P24" s="370">
        <f>+O24-(SQRT(('Resultados encuestas'!D25*(1-'Resultados encuestas'!D25)+'Resultados encuestas'!E25*(1-'Resultados encuestas'!E25))/81)*1.96)*100</f>
        <v>42.756327515113227</v>
      </c>
      <c r="Q24" s="371"/>
      <c r="R24" s="111"/>
    </row>
    <row r="25" spans="2:23" x14ac:dyDescent="0.2"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N25" s="93">
        <v>38443</v>
      </c>
      <c r="O25" s="370">
        <f>('Resultados encuestas'!D26-'Resultados encuestas'!E26)*100</f>
        <v>58.02</v>
      </c>
      <c r="P25" s="370">
        <f>+O25-(SQRT(('Resultados encuestas'!D26*(1-'Resultados encuestas'!D26)+'Resultados encuestas'!E26*(1-'Resultados encuestas'!E26))/81)*1.96)*100</f>
        <v>45.477739696254368</v>
      </c>
      <c r="Q25" s="371"/>
      <c r="R25" s="111"/>
    </row>
    <row r="26" spans="2:23" x14ac:dyDescent="0.2"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N26" s="93">
        <v>38534</v>
      </c>
      <c r="O26" s="370">
        <f>('Resultados encuestas'!D27-'Resultados encuestas'!E27)*100</f>
        <v>77.78</v>
      </c>
      <c r="P26" s="370">
        <f>+O26-(SQRT(('Resultados encuestas'!D27*(1-'Resultados encuestas'!D27)+'Resultados encuestas'!E27*(1-'Resultados encuestas'!E27))/81)*1.96)*100</f>
        <v>68.101411126424281</v>
      </c>
      <c r="Q26" s="371"/>
      <c r="R26" s="111"/>
      <c r="S26" s="94"/>
      <c r="V26" s="111"/>
      <c r="W26" s="95"/>
    </row>
    <row r="27" spans="2:23" x14ac:dyDescent="0.2"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N27" s="93">
        <v>38626</v>
      </c>
      <c r="O27" s="370">
        <f>('Resultados encuestas'!D28-'Resultados encuestas'!E28)*100</f>
        <v>74.679999999999993</v>
      </c>
      <c r="P27" s="370">
        <f>+O27-(SQRT(('Resultados encuestas'!D28*(1-'Resultados encuestas'!D28)+'Resultados encuestas'!E28*(1-'Resultados encuestas'!E28))/81)*1.96)*100</f>
        <v>64.438772673088366</v>
      </c>
      <c r="Q27" s="371"/>
      <c r="R27" s="111"/>
      <c r="S27" s="111"/>
      <c r="V27" s="111"/>
    </row>
    <row r="28" spans="2:23" x14ac:dyDescent="0.2"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N28" s="93">
        <v>38718</v>
      </c>
      <c r="O28" s="370">
        <f>('Resultados encuestas'!D29-'Resultados encuestas'!E29)*100</f>
        <v>62.5</v>
      </c>
      <c r="P28" s="370">
        <f>+O28-(SQRT(('Resultados encuestas'!D29*(1-'Resultados encuestas'!D29)+'Resultados encuestas'!E29*(1-'Resultados encuestas'!E29))/81)*1.96)*100</f>
        <v>50.478992154164878</v>
      </c>
      <c r="Q28" s="371"/>
      <c r="R28" s="111"/>
      <c r="V28" s="111"/>
    </row>
    <row r="29" spans="2:23" x14ac:dyDescent="0.2"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N29" s="93">
        <v>38808</v>
      </c>
      <c r="O29" s="370">
        <f>('Resultados encuestas'!D30-'Resultados encuestas'!E30)*100</f>
        <v>80.239999999999995</v>
      </c>
      <c r="P29" s="370">
        <f>+O29-(SQRT(('Resultados encuestas'!D30*(1-'Resultados encuestas'!D30)+'Resultados encuestas'!E30*(1-'Resultados encuestas'!E30))/81)*1.96)*100</f>
        <v>71.049955304505573</v>
      </c>
      <c r="Q29" s="371"/>
      <c r="R29" s="111"/>
      <c r="V29" s="111"/>
    </row>
    <row r="30" spans="2:23" x14ac:dyDescent="0.2"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N30" s="93">
        <v>38899</v>
      </c>
      <c r="O30" s="370">
        <f>('Resultados encuestas'!D31-'Resultados encuestas'!E31)*100</f>
        <v>72.839999999999989</v>
      </c>
      <c r="P30" s="370">
        <f>+O30-(SQRT(('Resultados encuestas'!D31*(1-'Resultados encuestas'!D31)+'Resultados encuestas'!E31*(1-'Resultados encuestas'!E31))/81)*1.96)*100</f>
        <v>62.289195504595533</v>
      </c>
      <c r="Q30" s="371"/>
      <c r="R30" s="111"/>
      <c r="V30" s="111"/>
    </row>
    <row r="31" spans="2:23" x14ac:dyDescent="0.2"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N31" s="93">
        <v>38991</v>
      </c>
      <c r="O31" s="370">
        <f>('Resultados encuestas'!D32-'Resultados encuestas'!E32)*100</f>
        <v>82.72</v>
      </c>
      <c r="P31" s="370">
        <f>+O31-(SQRT(('Resultados encuestas'!D32*(1-'Resultados encuestas'!D32)+'Resultados encuestas'!E32*(1-'Resultados encuestas'!E32))/81)*1.96)*100</f>
        <v>74.067064300866818</v>
      </c>
      <c r="Q31" s="371"/>
      <c r="R31" s="111"/>
      <c r="V31" s="111"/>
    </row>
    <row r="32" spans="2:23" x14ac:dyDescent="0.2"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N32" s="93">
        <v>39083</v>
      </c>
      <c r="O32" s="370">
        <f>('Resultados encuestas'!D33-'Resultados encuestas'!E33)*100</f>
        <v>70.38</v>
      </c>
      <c r="P32" s="370">
        <f>+O32-(SQRT(('Resultados encuestas'!D33*(1-'Resultados encuestas'!D33)+'Resultados encuestas'!E33*(1-'Resultados encuestas'!E33))/81)*1.96)*100</f>
        <v>59.440426308619891</v>
      </c>
      <c r="Q32" s="371"/>
      <c r="R32" s="111"/>
      <c r="V32" s="111"/>
    </row>
    <row r="33" spans="2:22" x14ac:dyDescent="0.2"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N33" s="93">
        <v>39173</v>
      </c>
      <c r="O33" s="370">
        <f>('Resultados encuestas'!D34-'Resultados encuestas'!E34)*100</f>
        <v>-48.139999999999993</v>
      </c>
      <c r="P33" s="370">
        <f>+O33-(SQRT(('Resultados encuestas'!D34*(1-'Resultados encuestas'!D34)+'Resultados encuestas'!E34*(1-'Resultados encuestas'!E34))/81)*1.96)*100</f>
        <v>-61.637427098360462</v>
      </c>
      <c r="Q33" s="371"/>
      <c r="R33" s="111"/>
    </row>
    <row r="34" spans="2:22" x14ac:dyDescent="0.2"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N34" s="93">
        <v>39264</v>
      </c>
      <c r="O34" s="370">
        <f>('Resultados encuestas'!D35-'Resultados encuestas'!E35)*100</f>
        <v>-87.5</v>
      </c>
      <c r="P34" s="370">
        <f>+O34-(SQRT(('Resultados encuestas'!D35*(1-'Resultados encuestas'!D35)+'Resultados encuestas'!E35*(1-'Resultados encuestas'!E35))/81)*1.96)*100</f>
        <v>-94.955112588264768</v>
      </c>
      <c r="Q34" s="371"/>
      <c r="R34" s="111"/>
    </row>
    <row r="35" spans="2:22" x14ac:dyDescent="0.2"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N35" s="93">
        <v>39356</v>
      </c>
      <c r="O35" s="370">
        <f>('Resultados encuestas'!D36-'Resultados encuestas'!E36)*100</f>
        <v>-92.6</v>
      </c>
      <c r="P35" s="370">
        <f>+O35-(SQRT(('Resultados encuestas'!D36*(1-'Resultados encuestas'!D36)+'Resultados encuestas'!E36*(1-'Resultados encuestas'!E36))/81)*1.96)*100</f>
        <v>-98.413565438791508</v>
      </c>
      <c r="Q35" s="371"/>
      <c r="R35" s="111"/>
    </row>
    <row r="36" spans="2:22" x14ac:dyDescent="0.2"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N36" s="93">
        <v>39448</v>
      </c>
      <c r="O36" s="370">
        <f>('Resultados encuestas'!D37-'Resultados encuestas'!E37)*100</f>
        <v>-65.440000000000012</v>
      </c>
      <c r="P36" s="370">
        <f>+O36-(SQRT(('Resultados encuestas'!D37*(1-'Resultados encuestas'!D37)+'Resultados encuestas'!E37*(1-'Resultados encuestas'!E37))/81)*1.96)*100</f>
        <v>-77.084093703962836</v>
      </c>
      <c r="Q36" s="371"/>
      <c r="R36" s="111"/>
    </row>
    <row r="37" spans="2:22" x14ac:dyDescent="0.2">
      <c r="B37" s="121" t="s">
        <v>80</v>
      </c>
      <c r="C37" s="189"/>
      <c r="D37" s="189"/>
      <c r="E37" s="189"/>
      <c r="F37" s="189"/>
      <c r="G37" s="189"/>
      <c r="H37" s="189"/>
      <c r="I37" s="189"/>
      <c r="J37" s="189"/>
      <c r="K37" s="189"/>
      <c r="N37" s="93">
        <v>39539</v>
      </c>
      <c r="O37" s="370">
        <f>('Resultados encuestas'!D38-'Resultados encuestas'!E38)*100</f>
        <v>-87.5</v>
      </c>
      <c r="P37" s="370">
        <f>+O37-(SQRT(('Resultados encuestas'!D38*(1-'Resultados encuestas'!D38)+'Resultados encuestas'!E38*(1-'Resultados encuestas'!E38))/81)*1.96)*100</f>
        <v>-94.955112588264768</v>
      </c>
      <c r="Q37" s="371"/>
      <c r="R37" s="111"/>
    </row>
    <row r="38" spans="2:22" x14ac:dyDescent="0.2"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N38" s="93">
        <v>39630</v>
      </c>
      <c r="O38" s="370">
        <f>('Resultados encuestas'!D39-'Resultados encuestas'!E39)*100</f>
        <v>-100</v>
      </c>
      <c r="P38" s="370">
        <f>+O38-(SQRT(('Resultados encuestas'!D39*(1-'Resultados encuestas'!D39)+'Resultados encuestas'!E39*(1-'Resultados encuestas'!E39))/81)*1.96)*100</f>
        <v>-100</v>
      </c>
      <c r="Q38" s="371"/>
      <c r="R38" s="111"/>
    </row>
    <row r="39" spans="2:22" x14ac:dyDescent="0.2">
      <c r="N39" s="93">
        <v>39722</v>
      </c>
      <c r="O39" s="370">
        <f>('Resultados encuestas'!D40-'Resultados encuestas'!E40)*100</f>
        <v>-100</v>
      </c>
      <c r="P39" s="370">
        <f>+O39-(SQRT(('Resultados encuestas'!D40*(1-'Resultados encuestas'!D40)+'Resultados encuestas'!E40*(1-'Resultados encuestas'!E40))/81)*1.96)*100</f>
        <v>-100</v>
      </c>
      <c r="Q39" s="371"/>
      <c r="R39" s="111"/>
    </row>
    <row r="40" spans="2:22" x14ac:dyDescent="0.2">
      <c r="N40" s="93">
        <v>39814</v>
      </c>
      <c r="O40" s="370">
        <f>('Resultados encuestas'!D41-'Resultados encuestas'!E41)*100</f>
        <v>-43.2</v>
      </c>
      <c r="P40" s="370">
        <f>+O40-(SQRT(('Resultados encuestas'!D41*(1-'Resultados encuestas'!D41)+'Resultados encuestas'!E41*(1-'Resultados encuestas'!E41))/81)*1.96)*100</f>
        <v>-57.088144961409924</v>
      </c>
      <c r="Q40" s="371"/>
      <c r="R40" s="111"/>
    </row>
    <row r="41" spans="2:22" x14ac:dyDescent="0.2">
      <c r="N41" s="93">
        <v>39904</v>
      </c>
      <c r="O41" s="370">
        <f>('Resultados encuestas'!D42-'Resultados encuestas'!E42)*100</f>
        <v>6.1800000000000024</v>
      </c>
      <c r="P41" s="370">
        <f>+O41-(SQRT(('Resultados encuestas'!D42*(1-'Resultados encuestas'!D42)+'Resultados encuestas'!E42*(1-'Resultados encuestas'!E42))/81)*1.96)*100</f>
        <v>-9.1897795666337849</v>
      </c>
      <c r="Q41" s="371"/>
      <c r="R41" s="111"/>
    </row>
    <row r="42" spans="2:22" x14ac:dyDescent="0.2">
      <c r="N42" s="93">
        <v>39995</v>
      </c>
      <c r="O42" s="370">
        <f>('Resultados encuestas'!D43-'Resultados encuestas'!E43)*100</f>
        <v>-30.86</v>
      </c>
      <c r="P42" s="370">
        <f>+O42-(SQRT(('Resultados encuestas'!D43*(1-'Resultados encuestas'!D43)+'Resultados encuestas'!E43*(1-'Resultados encuestas'!E43))/81)*1.96)*100</f>
        <v>-45.507608028009969</v>
      </c>
      <c r="Q42" s="371"/>
      <c r="R42" s="111"/>
    </row>
    <row r="43" spans="2:22" x14ac:dyDescent="0.2">
      <c r="N43" s="93">
        <v>40087</v>
      </c>
      <c r="O43" s="370">
        <f>('Resultados encuestas'!D44-'Resultados encuestas'!E44)*100</f>
        <v>-58.02</v>
      </c>
      <c r="P43" s="370">
        <f>+O43-(SQRT(('Resultados encuestas'!D44*(1-'Resultados encuestas'!D44)+'Resultados encuestas'!E44*(1-'Resultados encuestas'!E44))/81)*1.96)*100</f>
        <v>-70.562260303745646</v>
      </c>
      <c r="Q43" s="371"/>
      <c r="R43" s="111"/>
    </row>
    <row r="44" spans="2:22" x14ac:dyDescent="0.2">
      <c r="N44" s="93">
        <v>40179</v>
      </c>
      <c r="O44" s="370">
        <f>('Resultados encuestas'!D45-'Resultados encuestas'!E45)*100</f>
        <v>60.5</v>
      </c>
      <c r="P44" s="370">
        <f>+O44-(SQRT(('Resultados encuestas'!D45*(1-'Resultados encuestas'!D45)+'Resultados encuestas'!E45*(1-'Resultados encuestas'!E45))/81)*1.96)*100</f>
        <v>48.238753310924281</v>
      </c>
      <c r="Q44" s="371"/>
      <c r="R44" s="111"/>
    </row>
    <row r="45" spans="2:22" x14ac:dyDescent="0.2">
      <c r="N45" s="93">
        <v>40269</v>
      </c>
      <c r="O45" s="370">
        <f>('Resultados encuestas'!D46-'Resultados encuestas'!E46)*100</f>
        <v>87.660000000000011</v>
      </c>
      <c r="P45" s="370">
        <f>+O45-(SQRT(('Resultados encuestas'!D46*(1-'Resultados encuestas'!D46)+'Resultados encuestas'!E46*(1-'Resultados encuestas'!E46))/81)*1.96)*100</f>
        <v>80.249594046940771</v>
      </c>
      <c r="Q45" s="371"/>
      <c r="R45" s="111"/>
      <c r="S45" s="118"/>
      <c r="V45" s="111"/>
    </row>
    <row r="46" spans="2:22" x14ac:dyDescent="0.2">
      <c r="N46" s="93">
        <v>40360</v>
      </c>
      <c r="O46" s="370">
        <f>('Resultados encuestas'!D47-'Resultados encuestas'!E47)*100</f>
        <v>87.660000000000011</v>
      </c>
      <c r="P46" s="370">
        <f>+O46-(SQRT(('Resultados encuestas'!D47*(1-'Resultados encuestas'!D47)+'Resultados encuestas'!E47*(1-'Resultados encuestas'!E47))/81)*1.96)*100</f>
        <v>80.249594046940771</v>
      </c>
      <c r="Q46" s="371"/>
      <c r="R46" s="111"/>
      <c r="S46" s="118"/>
      <c r="V46" s="111"/>
    </row>
    <row r="47" spans="2:22" x14ac:dyDescent="0.2">
      <c r="N47" s="93">
        <v>40452</v>
      </c>
      <c r="O47" s="370">
        <f>('Resultados encuestas'!D48-'Resultados encuestas'!E48)*100</f>
        <v>95.059999999999988</v>
      </c>
      <c r="P47" s="370">
        <f>+O47-(SQRT(('Resultados encuestas'!D48*(1-'Resultados encuestas'!D48)+'Resultados encuestas'!E48*(1-'Resultados encuestas'!E48))/81)*1.96)*100</f>
        <v>90.27979910913389</v>
      </c>
      <c r="Q47" s="371"/>
      <c r="R47" s="111"/>
      <c r="S47" s="118"/>
      <c r="V47" s="111"/>
    </row>
    <row r="48" spans="2:22" x14ac:dyDescent="0.2">
      <c r="N48" s="93">
        <v>40544</v>
      </c>
      <c r="O48" s="370">
        <f>('Resultados encuestas'!D49-'Resultados encuestas'!E49)*100</f>
        <v>62.959999999999994</v>
      </c>
      <c r="P48" s="370">
        <f>+O48-(SQRT(('Resultados encuestas'!D49*(1-'Resultados encuestas'!D49)+'Resultados encuestas'!E49*(1-'Resultados encuestas'!E49))/81)*1.96)*100</f>
        <v>50.996050778616116</v>
      </c>
      <c r="Q48" s="371"/>
      <c r="R48" s="111"/>
      <c r="S48" s="118"/>
      <c r="V48" s="111"/>
    </row>
    <row r="49" spans="14:22" x14ac:dyDescent="0.2">
      <c r="N49" s="93">
        <v>40634</v>
      </c>
      <c r="O49" s="370">
        <f>('Resultados encuestas'!D50-'Resultados encuestas'!E50)*100</f>
        <v>77.78</v>
      </c>
      <c r="P49" s="370">
        <f>+O49-(SQRT(('Resultados encuestas'!D50*(1-'Resultados encuestas'!D50)+'Resultados encuestas'!E50*(1-'Resultados encuestas'!E50))/81)*1.96)*100</f>
        <v>68.101411126424281</v>
      </c>
      <c r="Q49" s="371"/>
      <c r="R49" s="111"/>
      <c r="S49" s="118"/>
      <c r="V49" s="111"/>
    </row>
    <row r="50" spans="14:22" x14ac:dyDescent="0.2">
      <c r="N50" s="93">
        <v>40725</v>
      </c>
      <c r="O50" s="370">
        <f>('Resultados encuestas'!D51-'Resultados encuestas'!E51)*100</f>
        <v>75.299999999999983</v>
      </c>
      <c r="P50" s="370">
        <f>+O50-(SQRT(('Resultados encuestas'!D51*(1-'Resultados encuestas'!D51)+'Resultados encuestas'!E51*(1-'Resultados encuestas'!E51))/81)*1.96)*100</f>
        <v>65.16700102403469</v>
      </c>
      <c r="Q50" s="371"/>
      <c r="R50" s="111"/>
      <c r="S50" s="118"/>
      <c r="V50" s="111"/>
    </row>
    <row r="51" spans="14:22" x14ac:dyDescent="0.2">
      <c r="N51" s="93">
        <v>40817</v>
      </c>
      <c r="O51" s="370">
        <f>('Resultados encuestas'!D52-'Resultados encuestas'!E52)*100</f>
        <v>70.38</v>
      </c>
      <c r="P51" s="370">
        <f>+O51-(SQRT(('Resultados encuestas'!D52*(1-'Resultados encuestas'!D52)+'Resultados encuestas'!E52*(1-'Resultados encuestas'!E52))/81)*1.96)*100</f>
        <v>59.440426308619891</v>
      </c>
      <c r="Q51" s="371"/>
      <c r="R51" s="111"/>
      <c r="S51" s="118"/>
      <c r="V51" s="111"/>
    </row>
    <row r="52" spans="14:22" x14ac:dyDescent="0.2">
      <c r="N52" s="93">
        <v>40909</v>
      </c>
      <c r="O52" s="370">
        <f>('Resultados encuestas'!D53-'Resultados encuestas'!E53)*100</f>
        <v>82.72</v>
      </c>
      <c r="P52" s="370">
        <f>+O52-(SQRT(('Resultados encuestas'!D53*(1-'Resultados encuestas'!D53)+'Resultados encuestas'!E53*(1-'Resultados encuestas'!E53))/81)*1.96)*100</f>
        <v>74.067064300866818</v>
      </c>
      <c r="Q52" s="371"/>
      <c r="R52" s="111"/>
      <c r="S52" s="118"/>
      <c r="V52" s="111"/>
    </row>
    <row r="53" spans="14:22" x14ac:dyDescent="0.2">
      <c r="N53" s="93">
        <v>41000</v>
      </c>
      <c r="O53" s="370">
        <f>('Resultados encuestas'!D54-'Resultados encuestas'!E54)*100</f>
        <v>92.6</v>
      </c>
      <c r="P53" s="370">
        <f>+O53-(SQRT(('Resultados encuestas'!D54*(1-'Resultados encuestas'!D54)+'Resultados encuestas'!E54*(1-'Resultados encuestas'!E54))/81)*1.96)*100</f>
        <v>86.78643456120848</v>
      </c>
      <c r="Q53" s="371"/>
      <c r="R53" s="111"/>
      <c r="S53" s="118"/>
      <c r="V53" s="111"/>
    </row>
    <row r="54" spans="14:22" x14ac:dyDescent="0.2">
      <c r="N54" s="93">
        <v>41091</v>
      </c>
      <c r="O54" s="370">
        <f>('Resultados encuestas'!D55-'Resultados encuestas'!E55)*100</f>
        <v>92.6</v>
      </c>
      <c r="P54" s="370">
        <f>+O54-(SQRT(('Resultados encuestas'!D55*(1-'Resultados encuestas'!D55)+'Resultados encuestas'!E55*(1-'Resultados encuestas'!E55))/81)*1.96)*100</f>
        <v>86.78643456120848</v>
      </c>
      <c r="Q54" s="371"/>
      <c r="R54" s="111"/>
      <c r="S54" s="118"/>
      <c r="V54" s="111"/>
    </row>
    <row r="55" spans="14:22" x14ac:dyDescent="0.2">
      <c r="N55" s="93">
        <v>41183</v>
      </c>
      <c r="O55" s="370">
        <f>('Resultados encuestas'!D56-'Resultados encuestas'!E56)*100</f>
        <v>92.6</v>
      </c>
      <c r="P55" s="370">
        <f>+O55-(SQRT(('Resultados encuestas'!D56*(1-'Resultados encuestas'!D56)+'Resultados encuestas'!E56*(1-'Resultados encuestas'!E56))/81)*1.96)*100</f>
        <v>86.78643456120848</v>
      </c>
      <c r="Q55" s="371"/>
      <c r="R55" s="111"/>
      <c r="S55" s="118"/>
      <c r="V55" s="111"/>
    </row>
    <row r="56" spans="14:22" x14ac:dyDescent="0.2">
      <c r="N56" s="93">
        <v>41275</v>
      </c>
      <c r="O56" s="370">
        <f>('Resultados encuestas'!D57-'Resultados encuestas'!E57)*100</f>
        <v>97.54</v>
      </c>
      <c r="P56" s="370">
        <f>+O56-(SQRT(('Resultados encuestas'!D57*(1-'Resultados encuestas'!D57)+'Resultados encuestas'!E57*(1-'Resultados encuestas'!E57))/81)*1.96)*100</f>
        <v>94.145360640766214</v>
      </c>
      <c r="Q56" s="371"/>
      <c r="R56" s="111"/>
      <c r="S56" s="118"/>
      <c r="V56" s="111"/>
    </row>
    <row r="57" spans="14:22" x14ac:dyDescent="0.2">
      <c r="N57" s="93">
        <v>41365</v>
      </c>
      <c r="O57" s="370">
        <f>('Resultados encuestas'!D58-'Resultados encuestas'!E58)*100</f>
        <v>97.54</v>
      </c>
      <c r="P57" s="370">
        <f>+O57-(SQRT(('Resultados encuestas'!D58*(1-'Resultados encuestas'!D58)+'Resultados encuestas'!E58*(1-'Resultados encuestas'!E58))/81)*1.96)*100</f>
        <v>94.145360640766214</v>
      </c>
      <c r="Q57" s="371"/>
      <c r="R57" s="111"/>
      <c r="S57" s="118"/>
      <c r="V57" s="111"/>
    </row>
    <row r="58" spans="14:22" x14ac:dyDescent="0.2">
      <c r="N58" s="93">
        <v>41456</v>
      </c>
      <c r="O58" s="370">
        <f>('Resultados encuestas'!D59-'Resultados encuestas'!E59)*100</f>
        <v>95.059999999999988</v>
      </c>
      <c r="P58" s="370">
        <f>+O58-(SQRT(('Resultados encuestas'!D59*(1-'Resultados encuestas'!D59)+'Resultados encuestas'!E59*(1-'Resultados encuestas'!E59))/81)*1.96)*100</f>
        <v>90.27979910913389</v>
      </c>
      <c r="Q58" s="371"/>
      <c r="R58" s="111"/>
      <c r="S58" s="118"/>
      <c r="V58" s="111"/>
    </row>
    <row r="59" spans="14:22" x14ac:dyDescent="0.2">
      <c r="N59" s="93">
        <v>41548</v>
      </c>
      <c r="O59" s="370">
        <f>('Resultados encuestas'!D60-'Resultados encuestas'!E60)*100</f>
        <v>97.54</v>
      </c>
      <c r="P59" s="370">
        <f>+O59-(SQRT(('Resultados encuestas'!D60*(1-'Resultados encuestas'!D60)+'Resultados encuestas'!E60*(1-'Resultados encuestas'!E60))/81)*1.96)*100</f>
        <v>94.145360640766214</v>
      </c>
      <c r="Q59" s="371"/>
      <c r="R59" s="111"/>
      <c r="S59" s="118"/>
      <c r="V59" s="111"/>
    </row>
    <row r="60" spans="14:22" x14ac:dyDescent="0.2">
      <c r="N60" s="93">
        <v>41640</v>
      </c>
      <c r="O60" s="370">
        <f>('Resultados encuestas'!D61-'Resultados encuestas'!E61)*100</f>
        <v>85.179999999999993</v>
      </c>
      <c r="P60" s="370">
        <f>+O60-(SQRT(('Resultados encuestas'!D61*(1-'Resultados encuestas'!D61)+'Resultados encuestas'!E61*(1-'Resultados encuestas'!E61))/81)*1.96)*100</f>
        <v>77.11285792181458</v>
      </c>
      <c r="Q60" s="371"/>
      <c r="R60" s="111"/>
      <c r="S60" s="118"/>
      <c r="V60" s="111"/>
    </row>
    <row r="61" spans="14:22" x14ac:dyDescent="0.2">
      <c r="N61" s="93">
        <v>41730</v>
      </c>
      <c r="O61" s="370">
        <f>('Resultados encuestas'!D62-'Resultados encuestas'!E62)*100</f>
        <v>95.059999999999988</v>
      </c>
      <c r="P61" s="370">
        <f>+O61-(SQRT(('Resultados encuestas'!D62*(1-'Resultados encuestas'!D62)+'Resultados encuestas'!E62*(1-'Resultados encuestas'!E62))/81)*1.96)*100</f>
        <v>90.27979910913389</v>
      </c>
      <c r="Q61" s="371"/>
      <c r="R61" s="111"/>
      <c r="S61" s="118"/>
      <c r="V61" s="111"/>
    </row>
    <row r="62" spans="14:22" x14ac:dyDescent="0.2">
      <c r="N62" s="93">
        <v>41821</v>
      </c>
      <c r="O62" s="370">
        <f>('Resultados encuestas'!D63-'Resultados encuestas'!E63)*100</f>
        <v>100</v>
      </c>
      <c r="P62" s="370">
        <f>+O62-(SQRT(('Resultados encuestas'!D63*(1-'Resultados encuestas'!D63)+'Resultados encuestas'!E63*(1-'Resultados encuestas'!E63))/81)*1.96)*100</f>
        <v>100</v>
      </c>
      <c r="Q62" s="371"/>
      <c r="R62" s="111"/>
      <c r="S62" s="118"/>
      <c r="V62" s="111"/>
    </row>
    <row r="63" spans="14:22" x14ac:dyDescent="0.2">
      <c r="N63" s="93">
        <v>41913</v>
      </c>
      <c r="O63" s="370">
        <f>('Resultados encuestas'!D64-'Resultados encuestas'!E64)*100</f>
        <v>97.54</v>
      </c>
      <c r="P63" s="370">
        <f>+O63-(SQRT(('Resultados encuestas'!D64*(1-'Resultados encuestas'!D64)+'Resultados encuestas'!E64*(1-'Resultados encuestas'!E64))/81)*1.96)*100</f>
        <v>94.145360640766214</v>
      </c>
      <c r="Q63" s="371"/>
      <c r="R63" s="111"/>
      <c r="S63" s="118"/>
      <c r="V63" s="111"/>
    </row>
    <row r="64" spans="14:22" x14ac:dyDescent="0.2">
      <c r="N64" s="93">
        <v>42005</v>
      </c>
      <c r="O64" s="370">
        <f>('Resultados encuestas'!D65-'Resultados encuestas'!E65)*100</f>
        <v>75.299999999999983</v>
      </c>
      <c r="P64" s="370">
        <f>+O64-(SQRT(('Resultados encuestas'!D65*(1-'Resultados encuestas'!D65)+'Resultados encuestas'!E65*(1-'Resultados encuestas'!E65))/81)*1.96)*100</f>
        <v>65.16700102403469</v>
      </c>
      <c r="Q64" s="371"/>
      <c r="R64" s="111"/>
      <c r="V64" s="111"/>
    </row>
    <row r="65" spans="14:22" x14ac:dyDescent="0.2">
      <c r="N65" s="93">
        <v>42095</v>
      </c>
      <c r="O65" s="370">
        <f>('Resultados encuestas'!D66-'Resultados encuestas'!E66)*100</f>
        <v>33.339999999999996</v>
      </c>
      <c r="P65" s="370">
        <f>+O65-(SQRT(('Resultados encuestas'!D66*(1-'Resultados encuestas'!D66)+'Resultados encuestas'!E66*(1-'Resultados encuestas'!E66))/81)*1.96)*100</f>
        <v>18.821844485278795</v>
      </c>
      <c r="Q65" s="371"/>
      <c r="R65" s="111"/>
      <c r="V65" s="111"/>
    </row>
    <row r="66" spans="14:22" x14ac:dyDescent="0.2">
      <c r="N66" s="93">
        <v>42186</v>
      </c>
      <c r="O66" s="370">
        <f>('Resultados encuestas'!D67-'Resultados encuestas'!E67)*100</f>
        <v>1.2399999999999967</v>
      </c>
      <c r="P66" s="370">
        <f>+O66-(SQRT(('Resultados encuestas'!D67*(1-'Resultados encuestas'!D67)+'Resultados encuestas'!E67*(1-'Resultados encuestas'!E67))/81)*1.96)*100</f>
        <v>-14.15803040872917</v>
      </c>
      <c r="Q66" s="371"/>
      <c r="R66" s="111"/>
    </row>
    <row r="67" spans="14:22" x14ac:dyDescent="0.2">
      <c r="N67" s="93">
        <v>42278</v>
      </c>
      <c r="O67" s="370">
        <f>('Resultados encuestas'!D68-'Resultados encuestas'!E68)*100</f>
        <v>-85.179999999999993</v>
      </c>
      <c r="P67" s="370">
        <f>+O67-(SQRT(('Resultados encuestas'!D68*(1-'Resultados encuestas'!D68)+'Resultados encuestas'!E68*(1-'Resultados encuestas'!E68))/81)*1.96)*100</f>
        <v>-93.247142078185405</v>
      </c>
      <c r="Q67" s="371"/>
      <c r="R67" s="111"/>
    </row>
    <row r="68" spans="14:22" x14ac:dyDescent="0.2">
      <c r="N68" s="93">
        <v>42370</v>
      </c>
      <c r="O68" s="370">
        <f>('Resultados encuestas'!D69-'Resultados encuestas'!E69)*100</f>
        <v>-70.38</v>
      </c>
      <c r="P68" s="370">
        <f>+O68-(SQRT(('Resultados encuestas'!D69*(1-'Resultados encuestas'!D69)+'Resultados encuestas'!E69*(1-'Resultados encuestas'!E69))/81)*1.96)*100</f>
        <v>-81.3195736913801</v>
      </c>
      <c r="Q68" s="371"/>
      <c r="R68" s="111"/>
    </row>
    <row r="69" spans="14:22" x14ac:dyDescent="0.2">
      <c r="N69" s="93">
        <v>42461</v>
      </c>
      <c r="O69" s="370">
        <f>('Resultados encuestas'!D70-'Resultados encuestas'!E70)*100</f>
        <v>-92.6</v>
      </c>
      <c r="P69" s="370">
        <f>+O69-(SQRT(('Resultados encuestas'!D70*(1-'Resultados encuestas'!D70)+'Resultados encuestas'!E70*(1-'Resultados encuestas'!E70))/81)*1.96)*100</f>
        <v>-98.413565438791508</v>
      </c>
      <c r="Q69" s="371"/>
      <c r="R69" s="111"/>
    </row>
    <row r="70" spans="14:22" x14ac:dyDescent="0.2">
      <c r="N70" s="93">
        <v>42552</v>
      </c>
      <c r="O70" s="370">
        <f>('Resultados encuestas'!D71-'Resultados encuestas'!E71)*100</f>
        <v>-97.54</v>
      </c>
      <c r="P70" s="370">
        <f>+O70-(SQRT(('Resultados encuestas'!D71*(1-'Resultados encuestas'!D71)+'Resultados encuestas'!E71*(1-'Resultados encuestas'!E71))/81)*1.96)*100</f>
        <v>-100.9346393592338</v>
      </c>
      <c r="Q70" s="371"/>
      <c r="R70" s="111"/>
    </row>
    <row r="71" spans="14:22" x14ac:dyDescent="0.2">
      <c r="N71" s="93">
        <v>42644</v>
      </c>
      <c r="O71" s="370">
        <f>('Resultados encuestas'!D72-'Resultados encuestas'!E72)*100</f>
        <v>-97.54</v>
      </c>
      <c r="P71" s="370">
        <f>+O71-(SQRT(('Resultados encuestas'!D72*(1-'Resultados encuestas'!D72)+'Resultados encuestas'!E72*(1-'Resultados encuestas'!E72))/81)*1.96)*100</f>
        <v>-100.9346393592338</v>
      </c>
      <c r="Q71" s="371"/>
      <c r="R71" s="111"/>
    </row>
    <row r="72" spans="14:22" x14ac:dyDescent="0.2">
      <c r="N72" s="93">
        <v>42736</v>
      </c>
      <c r="O72" s="370">
        <f>('Resultados encuestas'!D73-'Resultados encuestas'!E73)*100</f>
        <v>-53.079999999999991</v>
      </c>
      <c r="P72" s="370">
        <f>+O72-(SQRT(('Resultados encuestas'!D73*(1-'Resultados encuestas'!D73)+'Resultados encuestas'!E73*(1-'Resultados encuestas'!E73))/81)*1.96)*100</f>
        <v>-66.130789731972087</v>
      </c>
      <c r="Q72" s="371"/>
      <c r="R72" s="111"/>
    </row>
    <row r="73" spans="14:22" x14ac:dyDescent="0.2">
      <c r="N73" s="93">
        <v>42826</v>
      </c>
      <c r="O73" s="370">
        <f>('Resultados encuestas'!D74-'Resultados encuestas'!E74)*100</f>
        <v>-58.024691358024683</v>
      </c>
      <c r="P73" s="370">
        <f>+O73-(SQRT(('Resultados encuestas'!D74*(1-'Resultados encuestas'!D74)+'Resultados encuestas'!E74*(1-'Resultados encuestas'!E74))/81)*1.96)*100</f>
        <v>-70.566436997417597</v>
      </c>
      <c r="Q73" s="371"/>
      <c r="R73" s="111"/>
    </row>
    <row r="74" spans="14:22" x14ac:dyDescent="0.2">
      <c r="N74" s="93">
        <v>42917</v>
      </c>
      <c r="O74" s="370">
        <f>('Resultados encuestas'!D75-'Resultados encuestas'!E75)*100</f>
        <v>-35.802469135802475</v>
      </c>
      <c r="P74" s="370">
        <f>+O74-(SQRT(('Resultados encuestas'!D75*(1-'Resultados encuestas'!D75)+'Resultados encuestas'!E75*(1-'Resultados encuestas'!E75))/81)*1.96)*100</f>
        <v>-50.180902187082054</v>
      </c>
      <c r="Q74" s="371"/>
      <c r="R74" s="111"/>
    </row>
    <row r="75" spans="14:22" x14ac:dyDescent="0.2">
      <c r="N75" s="93">
        <v>43009</v>
      </c>
      <c r="O75" s="370">
        <f>('Resultados encuestas'!D76-'Resultados encuestas'!E76)*100</f>
        <v>-13.580246913580247</v>
      </c>
      <c r="P75" s="370">
        <f>+O75-(SQRT(('Resultados encuestas'!D76*(1-'Resultados encuestas'!D76)+'Resultados encuestas'!E76*(1-'Resultados encuestas'!E76))/81)*1.96)*100</f>
        <v>-28.836801909386978</v>
      </c>
      <c r="Q75" s="371"/>
      <c r="R75" s="111"/>
    </row>
    <row r="76" spans="14:22" x14ac:dyDescent="0.2">
      <c r="N76" s="93">
        <v>43101</v>
      </c>
      <c r="O76" s="370">
        <f>('Resultados encuestas'!D77-'Resultados encuestas'!E77)*100</f>
        <v>50.62</v>
      </c>
      <c r="P76" s="370">
        <f>+O76-(SQRT(('Resultados encuestas'!D77*(1-'Resultados encuestas'!D77)+'Resultados encuestas'!E77*(1-'Resultados encuestas'!E77))/81)*1.96)*100</f>
        <v>37.339469348843913</v>
      </c>
      <c r="Q76" s="371"/>
      <c r="R76" s="111"/>
    </row>
    <row r="77" spans="14:22" x14ac:dyDescent="0.2">
      <c r="N77" s="93">
        <v>43191</v>
      </c>
      <c r="O77" s="370">
        <f>('Resultados encuestas'!D78-'Resultados encuestas'!E78)*100</f>
        <v>72.839999999999989</v>
      </c>
      <c r="P77" s="370">
        <f>+O77-(SQRT(('Resultados encuestas'!D78*(1-'Resultados encuestas'!D78)+'Resultados encuestas'!E78*(1-'Resultados encuestas'!E78))/81)*1.96)*100</f>
        <v>62.289195504595533</v>
      </c>
      <c r="Q77" s="371"/>
      <c r="R77" s="111"/>
    </row>
    <row r="78" spans="14:22" x14ac:dyDescent="0.2">
      <c r="N78" s="93">
        <v>43282</v>
      </c>
      <c r="O78" s="370">
        <f>('Resultados encuestas'!D79-'Resultados encuestas'!E79)*100</f>
        <v>80.239999999999995</v>
      </c>
      <c r="P78" s="370">
        <f>+O78-(SQRT(('Resultados encuestas'!D79*(1-'Resultados encuestas'!D79)+'Resultados encuestas'!E79*(1-'Resultados encuestas'!E79))/81)*1.96)*100</f>
        <v>71.049955304505573</v>
      </c>
      <c r="Q78" s="371"/>
      <c r="R78" s="111"/>
    </row>
    <row r="79" spans="14:22" x14ac:dyDescent="0.2">
      <c r="N79" s="93">
        <v>43374</v>
      </c>
      <c r="O79" s="370">
        <f>('Resultados encuestas'!D80-'Resultados encuestas'!E80)*100</f>
        <v>80.239999999999995</v>
      </c>
      <c r="P79" s="370">
        <f>+O79-(SQRT(('Resultados encuestas'!D80*(1-'Resultados encuestas'!D80)+'Resultados encuestas'!E80*(1-'Resultados encuestas'!E80))/81)*1.96)*100</f>
        <v>71.049955304505573</v>
      </c>
      <c r="Q79" s="371"/>
      <c r="R79" s="111"/>
    </row>
    <row r="80" spans="14:22" x14ac:dyDescent="0.2">
      <c r="N80" s="93">
        <v>43466</v>
      </c>
      <c r="O80" s="370">
        <f>('Resultados encuestas'!D81-'Resultados encuestas'!E81)*100</f>
        <v>70.38</v>
      </c>
      <c r="P80" s="370">
        <f>+O80-(SQRT(('Resultados encuestas'!D81*(1-'Resultados encuestas'!D81)+'Resultados encuestas'!E81*(1-'Resultados encuestas'!E81))/81)*1.96)*100</f>
        <v>59.440426308619891</v>
      </c>
      <c r="Q80" s="371"/>
      <c r="R80" s="111"/>
    </row>
    <row r="81" spans="14:18" x14ac:dyDescent="0.2">
      <c r="N81" s="93">
        <v>43556</v>
      </c>
      <c r="O81" s="370">
        <f>('Resultados encuestas'!D82-'Resultados encuestas'!E82)*100</f>
        <v>80.239999999999995</v>
      </c>
      <c r="P81" s="370">
        <f>+O81-(SQRT(('Resultados encuestas'!D82*(1-'Resultados encuestas'!D82)+'Resultados encuestas'!E82*(1-'Resultados encuestas'!E82))/81)*1.96)*100</f>
        <v>71.049955304505573</v>
      </c>
      <c r="Q81" s="371"/>
      <c r="R81" s="111"/>
    </row>
    <row r="82" spans="14:18" x14ac:dyDescent="0.2">
      <c r="N82" s="93">
        <v>43647</v>
      </c>
      <c r="O82" s="370">
        <f>('Resultados encuestas'!D83-'Resultados encuestas'!E83)*100</f>
        <v>80.246913580246911</v>
      </c>
      <c r="P82" s="370">
        <f>+O82-(SQRT(('Resultados encuestas'!D83*(1-'Resultados encuestas'!D83)+'Resultados encuestas'!E83*(1-'Resultados encuestas'!E83))/81)*1.96)*100</f>
        <v>71.058300498862906</v>
      </c>
      <c r="Q82" s="371"/>
      <c r="R82" s="111"/>
    </row>
    <row r="83" spans="14:18" x14ac:dyDescent="0.2">
      <c r="N83" s="93">
        <v>43739</v>
      </c>
      <c r="O83" s="370">
        <f>('Resultados encuestas'!D84-'Resultados encuestas'!E84)*100</f>
        <v>72.839999999999989</v>
      </c>
      <c r="P83" s="370">
        <f>+O83-(SQRT(('Resultados encuestas'!D84*(1-'Resultados encuestas'!D84)+'Resultados encuestas'!E84*(1-'Resultados encuestas'!E84))/81)*1.96)*100</f>
        <v>62.289195504595533</v>
      </c>
    </row>
    <row r="84" spans="14:18" x14ac:dyDescent="0.2">
      <c r="N84" s="93">
        <v>43831</v>
      </c>
      <c r="O84" s="370">
        <f>('Resultados encuestas'!D85-'Resultados encuestas'!E85)*100</f>
        <v>87.660000000000011</v>
      </c>
      <c r="P84" s="370">
        <f>+O84-(SQRT(('Resultados encuestas'!D85*(1-'Resultados encuestas'!D85)+'Resultados encuestas'!E85*(1-'Resultados encuestas'!E85))/81)*1.96)*100</f>
        <v>80.249594046940771</v>
      </c>
    </row>
    <row r="85" spans="14:18" x14ac:dyDescent="0.2">
      <c r="N85" s="93">
        <v>43922</v>
      </c>
      <c r="O85" s="370">
        <f>('Resultados encuestas'!D86-'Resultados encuestas'!E86)*100</f>
        <v>16.040000000000003</v>
      </c>
      <c r="P85" s="370">
        <f>+O85-(SQRT(('Resultados encuestas'!D86*(1-'Resultados encuestas'!D86)+'Resultados encuestas'!E86*(1-'Resultados encuestas'!E86))/81)*1.96)*100</f>
        <v>0.84017320488547931</v>
      </c>
    </row>
  </sheetData>
  <mergeCells count="1">
    <mergeCell ref="B3:K3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  <pageSetUpPr fitToPage="1"/>
  </sheetPr>
  <dimension ref="A1:K34"/>
  <sheetViews>
    <sheetView view="pageBreakPreview" zoomScaleNormal="115" zoomScaleSheetLayoutView="100" workbookViewId="0">
      <selection activeCell="B3" sqref="B3:J32"/>
    </sheetView>
  </sheetViews>
  <sheetFormatPr baseColWidth="10" defaultColWidth="11.42578125" defaultRowHeight="12.75" x14ac:dyDescent="0.2"/>
  <cols>
    <col min="1" max="1" width="1.7109375" style="55" customWidth="1"/>
    <col min="2" max="2" width="3.42578125" style="55" customWidth="1"/>
    <col min="3" max="3" width="1.7109375" style="55" customWidth="1"/>
    <col min="4" max="9" width="12.7109375" style="55" customWidth="1"/>
    <col min="10" max="10" width="3" style="55" customWidth="1"/>
    <col min="11" max="11" width="1.7109375" style="55" customWidth="1"/>
    <col min="12" max="12" width="13.140625" style="55" customWidth="1"/>
    <col min="13" max="16384" width="11.42578125" style="55"/>
  </cols>
  <sheetData>
    <row r="1" spans="1:11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x14ac:dyDescent="0.25">
      <c r="A3" s="121"/>
      <c r="B3" s="121"/>
      <c r="C3" s="121"/>
      <c r="D3" s="486" t="s">
        <v>21</v>
      </c>
      <c r="E3" s="486"/>
      <c r="F3" s="486"/>
      <c r="G3" s="486"/>
      <c r="H3" s="486"/>
      <c r="I3" s="486"/>
      <c r="J3" s="477"/>
      <c r="K3" s="121"/>
    </row>
    <row r="4" spans="1:11" ht="14.25" x14ac:dyDescent="0.2">
      <c r="A4" s="121"/>
      <c r="B4" s="121"/>
      <c r="C4" s="121"/>
      <c r="D4" s="485" t="s">
        <v>42</v>
      </c>
      <c r="E4" s="485"/>
      <c r="F4" s="485"/>
      <c r="G4" s="485"/>
      <c r="H4" s="485"/>
      <c r="I4" s="485"/>
      <c r="J4" s="476"/>
      <c r="K4" s="121"/>
    </row>
    <row r="5" spans="1:11" ht="14.25" x14ac:dyDescent="0.2">
      <c r="A5" s="121"/>
      <c r="B5" s="121"/>
      <c r="C5" s="121"/>
      <c r="D5" s="485" t="s">
        <v>85</v>
      </c>
      <c r="E5" s="485"/>
      <c r="F5" s="485"/>
      <c r="G5" s="485"/>
      <c r="H5" s="485"/>
      <c r="I5" s="485"/>
      <c r="J5" s="476"/>
      <c r="K5" s="121"/>
    </row>
    <row r="6" spans="1:11" x14ac:dyDescent="0.2">
      <c r="A6" s="121"/>
      <c r="B6" s="121"/>
      <c r="C6" s="121"/>
      <c r="D6" s="488" t="s">
        <v>43</v>
      </c>
      <c r="E6" s="488"/>
      <c r="F6" s="488"/>
      <c r="G6" s="488"/>
      <c r="H6" s="488"/>
      <c r="I6" s="488"/>
      <c r="J6" s="478"/>
      <c r="K6" s="121"/>
    </row>
    <row r="7" spans="1:1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1:1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1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1:11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1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</row>
    <row r="15" spans="1:11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1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</row>
    <row r="18" spans="1:11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</row>
    <row r="19" spans="1:11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1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1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1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1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9.75" customHeight="1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</row>
    <row r="31" spans="1:11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</row>
    <row r="32" spans="1:11" x14ac:dyDescent="0.2">
      <c r="A32" s="121"/>
      <c r="B32" s="121"/>
      <c r="C32" s="121"/>
      <c r="D32" s="121" t="s">
        <v>79</v>
      </c>
      <c r="E32" s="121"/>
      <c r="F32" s="121"/>
      <c r="G32" s="121"/>
      <c r="H32" s="121"/>
      <c r="I32" s="121"/>
      <c r="J32" s="121"/>
      <c r="K32" s="121"/>
    </row>
    <row r="34" spans="4:4" ht="15" x14ac:dyDescent="0.25">
      <c r="D34" s="84"/>
    </row>
  </sheetData>
  <mergeCells count="4">
    <mergeCell ref="D3:I3"/>
    <mergeCell ref="D4:I4"/>
    <mergeCell ref="D5:I5"/>
    <mergeCell ref="D6:I6"/>
  </mergeCells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2">
    <tabColor indexed="8"/>
    <pageSetUpPr fitToPage="1"/>
  </sheetPr>
  <dimension ref="A1:IV922"/>
  <sheetViews>
    <sheetView topLeftCell="A2" zoomScale="115" zoomScaleNormal="115" workbookViewId="0">
      <pane xSplit="1" ySplit="3" topLeftCell="B8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5.75" x14ac:dyDescent="0.25"/>
  <cols>
    <col min="1" max="1" width="12" style="15" customWidth="1"/>
    <col min="2" max="2" width="12.140625" style="15" customWidth="1"/>
    <col min="3" max="3" width="17" style="15" customWidth="1"/>
    <col min="4" max="4" width="17.42578125" style="15" customWidth="1"/>
    <col min="5" max="5" width="16" style="15" customWidth="1"/>
    <col min="6" max="6" width="12.7109375" style="15" customWidth="1"/>
    <col min="7" max="7" width="13.7109375" style="15" customWidth="1"/>
    <col min="8" max="8" width="12.7109375" style="15" customWidth="1"/>
    <col min="9" max="9" width="12.7109375" style="14" customWidth="1"/>
    <col min="10" max="12" width="12.7109375" style="15" customWidth="1"/>
    <col min="13" max="14" width="10.140625" style="15" customWidth="1"/>
    <col min="15" max="15" width="9.85546875" style="15" customWidth="1"/>
    <col min="16" max="16" width="10.28515625" style="15" customWidth="1"/>
    <col min="17" max="17" width="11.28515625" style="15" customWidth="1"/>
    <col min="18" max="18" width="9.85546875" style="15" customWidth="1"/>
    <col min="19" max="23" width="11.42578125" style="15"/>
    <col min="24" max="28" width="11.42578125" style="16"/>
    <col min="29" max="29" width="13.42578125" style="16" customWidth="1"/>
    <col min="30" max="31" width="11.42578125" style="16"/>
    <col min="32" max="32" width="11.42578125" style="17"/>
    <col min="33" max="16384" width="11.42578125" style="16"/>
  </cols>
  <sheetData>
    <row r="1" spans="1:65" x14ac:dyDescent="0.25">
      <c r="F1" s="18"/>
      <c r="G1" s="18"/>
      <c r="H1" s="18"/>
      <c r="I1" s="18"/>
      <c r="J1" s="18"/>
      <c r="K1" s="18"/>
      <c r="L1" s="18"/>
      <c r="M1" s="18"/>
      <c r="N1" s="18"/>
      <c r="O1" s="18"/>
      <c r="Q1" s="14"/>
      <c r="X1" s="15"/>
      <c r="Y1" s="15"/>
      <c r="Z1" s="15"/>
      <c r="AA1" s="15"/>
      <c r="AB1" s="15"/>
      <c r="AC1" s="15"/>
      <c r="AD1" s="15"/>
      <c r="AF1" s="16"/>
      <c r="AM1" s="17"/>
    </row>
    <row r="2" spans="1:65" ht="20.25" x14ac:dyDescent="0.3">
      <c r="A2" s="66" t="s">
        <v>17</v>
      </c>
      <c r="B2" s="62"/>
      <c r="C2" s="62"/>
      <c r="D2" s="62"/>
      <c r="E2" s="62"/>
      <c r="I2" s="15"/>
      <c r="Q2" s="14"/>
      <c r="X2" s="15"/>
      <c r="Y2" s="15"/>
      <c r="Z2" s="15"/>
      <c r="AA2" s="15"/>
      <c r="AB2" s="15"/>
      <c r="AC2" s="15"/>
      <c r="AD2" s="15"/>
      <c r="AF2" s="16"/>
      <c r="AM2" s="17"/>
    </row>
    <row r="3" spans="1:65" ht="16.5" thickBot="1" x14ac:dyDescent="0.3">
      <c r="I3" s="15"/>
      <c r="Q3" s="14"/>
      <c r="X3" s="15"/>
      <c r="Y3" s="15"/>
      <c r="Z3" s="15"/>
      <c r="AA3" s="15"/>
      <c r="AB3" s="15"/>
      <c r="AC3" s="15"/>
      <c r="AD3" s="15"/>
      <c r="AF3" s="16"/>
      <c r="AM3" s="17"/>
    </row>
    <row r="4" spans="1:65" x14ac:dyDescent="0.25">
      <c r="A4" s="209"/>
      <c r="B4" s="210" t="s">
        <v>19</v>
      </c>
      <c r="C4" s="211"/>
      <c r="D4" s="210"/>
      <c r="E4" s="211"/>
      <c r="F4" s="211"/>
      <c r="G4" s="211"/>
      <c r="H4" s="211"/>
      <c r="I4" s="211"/>
      <c r="J4" s="211"/>
      <c r="K4" s="212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Q4" s="15"/>
      <c r="AR4" s="15"/>
      <c r="AS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 x14ac:dyDescent="0.25">
      <c r="A5" s="213">
        <v>37500</v>
      </c>
      <c r="B5" s="214">
        <v>5.97</v>
      </c>
      <c r="C5" s="214"/>
      <c r="D5" s="214"/>
      <c r="E5" s="214"/>
      <c r="F5" s="214"/>
      <c r="G5" s="214"/>
      <c r="H5" s="214"/>
      <c r="I5" s="214"/>
      <c r="J5" s="214"/>
      <c r="K5" s="215"/>
      <c r="R5" s="18"/>
      <c r="U5" s="16"/>
      <c r="V5" s="16"/>
      <c r="W5" s="16"/>
      <c r="AF5" s="16"/>
    </row>
    <row r="6" spans="1:65" x14ac:dyDescent="0.25">
      <c r="A6" s="213">
        <v>37591</v>
      </c>
      <c r="B6" s="214">
        <v>6.99</v>
      </c>
      <c r="C6" s="214"/>
      <c r="D6" s="214"/>
      <c r="E6" s="214"/>
      <c r="F6" s="214"/>
      <c r="G6" s="214"/>
      <c r="H6" s="214"/>
      <c r="I6" s="214"/>
      <c r="J6" s="214"/>
      <c r="K6" s="215"/>
      <c r="R6" s="18"/>
      <c r="U6" s="16"/>
      <c r="V6" s="16"/>
      <c r="W6" s="16"/>
      <c r="AF6" s="16"/>
    </row>
    <row r="7" spans="1:65" x14ac:dyDescent="0.25">
      <c r="A7" s="213">
        <v>37681</v>
      </c>
      <c r="B7" s="217">
        <v>7.6</v>
      </c>
      <c r="C7" s="217"/>
      <c r="D7" s="214"/>
      <c r="E7" s="214"/>
      <c r="F7" s="214"/>
      <c r="G7" s="214"/>
      <c r="H7" s="214"/>
      <c r="I7" s="214"/>
      <c r="J7" s="214"/>
      <c r="K7" s="215"/>
      <c r="R7" s="18"/>
      <c r="U7" s="16"/>
      <c r="V7" s="16"/>
      <c r="W7" s="16"/>
      <c r="AF7" s="16"/>
    </row>
    <row r="8" spans="1:65" x14ac:dyDescent="0.25">
      <c r="A8" s="213">
        <v>37773</v>
      </c>
      <c r="B8" s="217">
        <v>7.2164179104477588</v>
      </c>
      <c r="C8" s="217"/>
      <c r="D8" s="499" t="s">
        <v>107</v>
      </c>
      <c r="E8" s="502" t="s">
        <v>108</v>
      </c>
      <c r="F8" s="503" t="s">
        <v>88</v>
      </c>
      <c r="G8" s="504"/>
      <c r="H8" s="504"/>
      <c r="I8" s="504"/>
      <c r="J8" s="504"/>
      <c r="K8" s="505"/>
      <c r="R8" s="18"/>
      <c r="U8" s="16"/>
      <c r="V8" s="16"/>
      <c r="W8" s="16"/>
      <c r="AF8" s="16"/>
    </row>
    <row r="9" spans="1:65" x14ac:dyDescent="0.25">
      <c r="A9" s="213">
        <v>37865</v>
      </c>
      <c r="B9" s="217">
        <v>7.1152703505644732</v>
      </c>
      <c r="C9" s="217"/>
      <c r="D9" s="499"/>
      <c r="E9" s="502"/>
      <c r="F9" s="383" t="s">
        <v>4</v>
      </c>
      <c r="G9" s="253" t="s">
        <v>5</v>
      </c>
      <c r="H9" s="253" t="s">
        <v>106</v>
      </c>
      <c r="I9" s="253" t="s">
        <v>13</v>
      </c>
      <c r="J9" s="253" t="s">
        <v>84</v>
      </c>
      <c r="K9" s="254" t="s">
        <v>195</v>
      </c>
      <c r="R9" s="18"/>
      <c r="U9" s="16"/>
      <c r="V9" s="16"/>
      <c r="W9" s="16"/>
      <c r="AF9" s="16"/>
    </row>
    <row r="10" spans="1:65" x14ac:dyDescent="0.25">
      <c r="A10" s="213">
        <v>37956</v>
      </c>
      <c r="B10" s="217">
        <v>6.49</v>
      </c>
      <c r="C10" s="217"/>
      <c r="D10" s="216">
        <v>37987</v>
      </c>
      <c r="E10" s="256">
        <v>6.49</v>
      </c>
      <c r="F10" s="245">
        <v>6.61</v>
      </c>
      <c r="G10" s="245">
        <v>6.43</v>
      </c>
      <c r="H10" s="245">
        <v>6.29</v>
      </c>
      <c r="I10" s="245">
        <v>6.13</v>
      </c>
      <c r="J10" s="245"/>
      <c r="K10" s="246"/>
      <c r="R10" s="18"/>
      <c r="S10" s="41"/>
      <c r="T10" s="23"/>
      <c r="U10" s="16"/>
      <c r="V10" s="16"/>
      <c r="W10" s="16"/>
      <c r="AF10" s="16"/>
    </row>
    <row r="11" spans="1:65" x14ac:dyDescent="0.25">
      <c r="A11" s="213">
        <v>38047</v>
      </c>
      <c r="B11" s="217">
        <v>6.2155282138311563</v>
      </c>
      <c r="C11" s="217"/>
      <c r="D11" s="216">
        <v>38078</v>
      </c>
      <c r="E11" s="256">
        <v>6.2155282138311563</v>
      </c>
      <c r="F11" s="245">
        <v>6.24</v>
      </c>
      <c r="G11" s="245">
        <v>6.2</v>
      </c>
      <c r="H11" s="245">
        <v>6.1</v>
      </c>
      <c r="I11" s="245">
        <v>6.04</v>
      </c>
      <c r="J11" s="245"/>
      <c r="K11" s="246"/>
      <c r="P11" s="32"/>
      <c r="R11" s="18"/>
      <c r="S11" s="41"/>
      <c r="T11" s="23"/>
      <c r="X11" s="15"/>
      <c r="Y11" s="15"/>
      <c r="Z11" s="15"/>
      <c r="AA11" s="15"/>
      <c r="AB11" s="15"/>
      <c r="AC11" s="15"/>
      <c r="AD11" s="15"/>
      <c r="AF11" s="16"/>
    </row>
    <row r="12" spans="1:65" x14ac:dyDescent="0.25">
      <c r="A12" s="213">
        <v>38139</v>
      </c>
      <c r="B12" s="217">
        <v>6.062504350247111</v>
      </c>
      <c r="C12" s="219"/>
      <c r="D12" s="216">
        <v>38169</v>
      </c>
      <c r="E12" s="256">
        <v>6.062504350247111</v>
      </c>
      <c r="F12" s="245">
        <v>6.12</v>
      </c>
      <c r="G12" s="245">
        <v>6.12</v>
      </c>
      <c r="H12" s="245">
        <v>6.09</v>
      </c>
      <c r="I12" s="245">
        <v>6.01</v>
      </c>
      <c r="J12" s="245"/>
      <c r="K12" s="246"/>
      <c r="P12" s="24"/>
      <c r="Q12" s="32"/>
      <c r="R12" s="32"/>
      <c r="S12" s="41"/>
      <c r="T12" s="23"/>
      <c r="X12" s="15"/>
      <c r="Y12" s="15"/>
      <c r="Z12" s="15"/>
      <c r="AA12" s="15"/>
      <c r="AB12" s="15"/>
      <c r="AC12" s="15"/>
      <c r="AD12" s="15"/>
      <c r="AF12" s="16"/>
    </row>
    <row r="13" spans="1:65" x14ac:dyDescent="0.25">
      <c r="A13" s="213">
        <v>38231</v>
      </c>
      <c r="B13" s="217">
        <v>5.9700457634170201</v>
      </c>
      <c r="C13" s="219"/>
      <c r="D13" s="216">
        <v>38261</v>
      </c>
      <c r="E13" s="256">
        <v>5.9700457634170201</v>
      </c>
      <c r="F13" s="245">
        <v>6.02</v>
      </c>
      <c r="G13" s="245">
        <v>5.98</v>
      </c>
      <c r="H13" s="245">
        <v>5.9</v>
      </c>
      <c r="I13" s="245">
        <v>5.88</v>
      </c>
      <c r="J13" s="245"/>
      <c r="K13" s="246"/>
      <c r="P13" s="24"/>
      <c r="Q13" s="24"/>
      <c r="R13" s="32"/>
      <c r="S13" s="41"/>
      <c r="T13" s="23"/>
      <c r="X13" s="15"/>
      <c r="Y13" s="15"/>
      <c r="Z13" s="15"/>
      <c r="AA13" s="15"/>
      <c r="AB13" s="15"/>
      <c r="AC13" s="15"/>
      <c r="AD13" s="15"/>
      <c r="AF13" s="16"/>
    </row>
    <row r="14" spans="1:65" x14ac:dyDescent="0.25">
      <c r="A14" s="213">
        <v>38322</v>
      </c>
      <c r="B14" s="217">
        <v>5.4979751527215237</v>
      </c>
      <c r="C14" s="217"/>
      <c r="D14" s="216">
        <v>38353</v>
      </c>
      <c r="E14" s="256">
        <v>5.4979751527215237</v>
      </c>
      <c r="F14" s="245">
        <v>5.68</v>
      </c>
      <c r="G14" s="245">
        <v>5.54</v>
      </c>
      <c r="H14" s="245">
        <v>5.48</v>
      </c>
      <c r="I14" s="245">
        <v>5.41</v>
      </c>
      <c r="J14" s="245"/>
      <c r="K14" s="246"/>
      <c r="P14" s="24"/>
      <c r="Q14" s="24"/>
      <c r="R14" s="24"/>
      <c r="S14" s="21"/>
      <c r="T14" s="24"/>
      <c r="X14" s="15"/>
      <c r="Y14" s="15"/>
      <c r="Z14" s="15"/>
      <c r="AA14" s="15"/>
      <c r="AB14" s="15"/>
      <c r="AC14" s="15"/>
      <c r="AD14" s="15"/>
      <c r="AF14" s="16"/>
    </row>
    <row r="15" spans="1:65" x14ac:dyDescent="0.25">
      <c r="A15" s="213">
        <v>38412</v>
      </c>
      <c r="B15" s="217">
        <v>5.026296518207829</v>
      </c>
      <c r="C15" s="219"/>
      <c r="D15" s="216">
        <v>38443</v>
      </c>
      <c r="E15" s="256">
        <v>5.026296518207829</v>
      </c>
      <c r="F15" s="245">
        <v>5.33</v>
      </c>
      <c r="G15" s="245">
        <v>5.33</v>
      </c>
      <c r="H15" s="245">
        <v>5.36</v>
      </c>
      <c r="I15" s="245">
        <v>5.38</v>
      </c>
      <c r="J15" s="245"/>
      <c r="K15" s="246"/>
      <c r="P15" s="24"/>
      <c r="Q15" s="24"/>
      <c r="R15" s="24"/>
      <c r="S15" s="24"/>
      <c r="T15" s="32"/>
      <c r="X15" s="15"/>
      <c r="Y15" s="15"/>
      <c r="Z15" s="15"/>
      <c r="AA15" s="15"/>
      <c r="AB15" s="15"/>
      <c r="AC15" s="15"/>
      <c r="AD15" s="15"/>
      <c r="AF15" s="16"/>
    </row>
    <row r="16" spans="1:65" x14ac:dyDescent="0.25">
      <c r="A16" s="213">
        <v>38504</v>
      </c>
      <c r="B16" s="217">
        <v>4.8300301876886831</v>
      </c>
      <c r="C16" s="217"/>
      <c r="D16" s="216">
        <v>38534</v>
      </c>
      <c r="E16" s="256">
        <v>4.8300301876886831</v>
      </c>
      <c r="F16" s="245">
        <v>5.1100000000000003</v>
      </c>
      <c r="G16" s="245">
        <v>5.19</v>
      </c>
      <c r="H16" s="245">
        <v>5.2</v>
      </c>
      <c r="I16" s="245">
        <v>5.15</v>
      </c>
      <c r="J16" s="245"/>
      <c r="K16" s="246"/>
      <c r="Q16" s="24"/>
      <c r="R16" s="24"/>
      <c r="S16" s="24"/>
      <c r="T16" s="24"/>
      <c r="U16" s="32"/>
      <c r="X16" s="15"/>
      <c r="Y16" s="15"/>
      <c r="Z16" s="15"/>
      <c r="AA16" s="15"/>
      <c r="AB16" s="15"/>
      <c r="AC16" s="15"/>
      <c r="AD16" s="15"/>
      <c r="AF16" s="16"/>
    </row>
    <row r="17" spans="1:39" x14ac:dyDescent="0.25">
      <c r="A17" s="213">
        <v>38596</v>
      </c>
      <c r="B17" s="217">
        <v>5.0186481711705699</v>
      </c>
      <c r="C17" s="217"/>
      <c r="D17" s="216">
        <v>38626</v>
      </c>
      <c r="E17" s="256">
        <v>5.0186481711705699</v>
      </c>
      <c r="F17" s="245">
        <v>5.21</v>
      </c>
      <c r="G17" s="245">
        <v>5.17</v>
      </c>
      <c r="H17" s="245">
        <v>5.12</v>
      </c>
      <c r="I17" s="245">
        <v>5.12</v>
      </c>
      <c r="J17" s="245"/>
      <c r="K17" s="246"/>
      <c r="R17" s="24"/>
      <c r="S17" s="24"/>
      <c r="T17" s="24"/>
      <c r="U17" s="24"/>
      <c r="V17" s="21"/>
      <c r="X17" s="15"/>
      <c r="Y17" s="15"/>
      <c r="Z17" s="15"/>
      <c r="AA17" s="15"/>
      <c r="AB17" s="15"/>
      <c r="AC17" s="15"/>
      <c r="AD17" s="15"/>
      <c r="AF17" s="16"/>
    </row>
    <row r="18" spans="1:39" x14ac:dyDescent="0.25">
      <c r="A18" s="213">
        <v>38687</v>
      </c>
      <c r="B18" s="217">
        <v>4.8536109303838781</v>
      </c>
      <c r="C18" s="217"/>
      <c r="D18" s="216">
        <v>38718</v>
      </c>
      <c r="E18" s="256">
        <v>4.8536109303838781</v>
      </c>
      <c r="F18" s="245">
        <v>4.97</v>
      </c>
      <c r="G18" s="245">
        <v>4.8899999999999997</v>
      </c>
      <c r="H18" s="245">
        <v>4.83</v>
      </c>
      <c r="I18" s="245">
        <v>4.79</v>
      </c>
      <c r="J18" s="245"/>
      <c r="K18" s="246"/>
      <c r="R18" s="24"/>
      <c r="S18" s="24"/>
      <c r="T18" s="24"/>
      <c r="U18" s="24"/>
      <c r="V18" s="24"/>
      <c r="W18" s="32"/>
      <c r="X18" s="15"/>
      <c r="Y18" s="15"/>
      <c r="Z18" s="15"/>
      <c r="AA18" s="15"/>
      <c r="AB18" s="15"/>
      <c r="AC18" s="15"/>
      <c r="AD18" s="15"/>
      <c r="AF18" s="16"/>
    </row>
    <row r="19" spans="1:39" x14ac:dyDescent="0.25">
      <c r="A19" s="213">
        <v>38777</v>
      </c>
      <c r="B19" s="217">
        <v>4.1138438133874189</v>
      </c>
      <c r="C19" s="217"/>
      <c r="D19" s="216">
        <v>38808</v>
      </c>
      <c r="E19" s="256">
        <v>4.1138438133874189</v>
      </c>
      <c r="F19" s="245">
        <v>4.46</v>
      </c>
      <c r="G19" s="245">
        <v>4.51</v>
      </c>
      <c r="H19" s="245">
        <v>4.59</v>
      </c>
      <c r="I19" s="245">
        <v>4.54</v>
      </c>
      <c r="J19" s="245"/>
      <c r="K19" s="246"/>
      <c r="R19" s="24"/>
      <c r="S19" s="23"/>
      <c r="T19" s="24"/>
      <c r="U19" s="24"/>
      <c r="V19" s="24"/>
      <c r="W19" s="24"/>
      <c r="X19" s="32"/>
      <c r="Y19" s="15"/>
      <c r="Z19" s="15"/>
      <c r="AA19" s="15"/>
      <c r="AB19" s="15"/>
      <c r="AC19" s="15"/>
      <c r="AD19" s="15"/>
      <c r="AF19" s="16"/>
    </row>
    <row r="20" spans="1:39" x14ac:dyDescent="0.25">
      <c r="A20" s="213">
        <v>38869</v>
      </c>
      <c r="B20" s="217">
        <v>3.9376486791035337</v>
      </c>
      <c r="C20" s="217"/>
      <c r="D20" s="216">
        <v>38899</v>
      </c>
      <c r="E20" s="256">
        <v>3.9376486791035337</v>
      </c>
      <c r="F20" s="245">
        <v>4.37</v>
      </c>
      <c r="G20" s="245">
        <v>4.5199999999999996</v>
      </c>
      <c r="H20" s="245">
        <v>4.46</v>
      </c>
      <c r="I20" s="245">
        <v>4.4800000000000004</v>
      </c>
      <c r="J20" s="245"/>
      <c r="K20" s="246"/>
      <c r="P20" s="24"/>
      <c r="R20" s="24"/>
      <c r="S20" s="23"/>
      <c r="U20" s="24"/>
      <c r="V20" s="24"/>
      <c r="W20" s="24"/>
      <c r="X20" s="24"/>
      <c r="Y20" s="32"/>
      <c r="Z20" s="15"/>
      <c r="AA20" s="24"/>
      <c r="AB20" s="15"/>
      <c r="AC20" s="15"/>
      <c r="AD20" s="15"/>
      <c r="AF20" s="16"/>
    </row>
    <row r="21" spans="1:39" x14ac:dyDescent="0.25">
      <c r="A21" s="213">
        <v>38961</v>
      </c>
      <c r="B21" s="217">
        <v>4.5794392523364369</v>
      </c>
      <c r="C21" s="219"/>
      <c r="D21" s="216">
        <v>38991</v>
      </c>
      <c r="E21" s="256">
        <v>4.5794392523364369</v>
      </c>
      <c r="F21" s="245">
        <v>4.76</v>
      </c>
      <c r="G21" s="245">
        <v>4.63</v>
      </c>
      <c r="H21" s="245">
        <v>4.59</v>
      </c>
      <c r="I21" s="245">
        <v>4.5999999999999996</v>
      </c>
      <c r="J21" s="245"/>
      <c r="K21" s="246"/>
      <c r="P21" s="24"/>
      <c r="R21" s="24"/>
      <c r="V21" s="24"/>
      <c r="W21" s="24"/>
      <c r="X21" s="24"/>
      <c r="Y21" s="24"/>
      <c r="Z21" s="32"/>
      <c r="AA21" s="24"/>
      <c r="AB21" s="15"/>
      <c r="AC21" s="15"/>
      <c r="AD21" s="15"/>
      <c r="AF21" s="16"/>
    </row>
    <row r="22" spans="1:39" x14ac:dyDescent="0.25">
      <c r="A22" s="213">
        <v>39052</v>
      </c>
      <c r="B22" s="217">
        <v>4.4800198560436932</v>
      </c>
      <c r="C22" s="217"/>
      <c r="D22" s="216">
        <v>39083</v>
      </c>
      <c r="E22" s="256">
        <v>4.4800198560436932</v>
      </c>
      <c r="F22" s="245">
        <v>4.5</v>
      </c>
      <c r="G22" s="245">
        <v>4.4000000000000004</v>
      </c>
      <c r="H22" s="245">
        <v>4.3600000000000003</v>
      </c>
      <c r="I22" s="245">
        <v>4.3600000000000003</v>
      </c>
      <c r="J22" s="245"/>
      <c r="K22" s="246"/>
      <c r="P22" s="24"/>
      <c r="W22" s="24"/>
      <c r="X22" s="24"/>
      <c r="Y22" s="24"/>
      <c r="Z22" s="24"/>
      <c r="AA22" s="32"/>
      <c r="AB22" s="15"/>
      <c r="AC22" s="15"/>
      <c r="AD22" s="15"/>
      <c r="AF22" s="16"/>
    </row>
    <row r="23" spans="1:39" x14ac:dyDescent="0.25">
      <c r="A23" s="213">
        <v>39142</v>
      </c>
      <c r="B23" s="217">
        <v>5.7777777777777928</v>
      </c>
      <c r="C23" s="217"/>
      <c r="D23" s="216">
        <v>39173</v>
      </c>
      <c r="E23" s="256">
        <v>5.7777777777777928</v>
      </c>
      <c r="F23" s="245">
        <v>5.1100000000000003</v>
      </c>
      <c r="G23" s="245">
        <v>5.03</v>
      </c>
      <c r="H23" s="245">
        <v>4.96</v>
      </c>
      <c r="I23" s="245">
        <v>4.99</v>
      </c>
      <c r="J23" s="245"/>
      <c r="K23" s="246"/>
      <c r="P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32"/>
      <c r="AC23" s="15"/>
      <c r="AD23" s="15"/>
      <c r="AF23" s="16"/>
    </row>
    <row r="24" spans="1:39" x14ac:dyDescent="0.25">
      <c r="A24" s="213">
        <v>39234</v>
      </c>
      <c r="B24" s="217">
        <v>6.03</v>
      </c>
      <c r="C24" s="217"/>
      <c r="D24" s="216">
        <v>39264</v>
      </c>
      <c r="E24" s="256">
        <v>6.03</v>
      </c>
      <c r="F24" s="245">
        <v>5.6</v>
      </c>
      <c r="G24" s="245">
        <v>5.55</v>
      </c>
      <c r="H24" s="245">
        <v>5.32</v>
      </c>
      <c r="I24" s="245">
        <v>5.24</v>
      </c>
      <c r="J24" s="245"/>
      <c r="K24" s="246"/>
      <c r="R24" s="24"/>
      <c r="S24" s="24"/>
      <c r="T24" s="24"/>
      <c r="U24" s="24"/>
      <c r="V24" s="24"/>
      <c r="X24" s="15"/>
      <c r="Y24" s="24"/>
      <c r="Z24" s="24"/>
      <c r="AA24" s="24"/>
      <c r="AB24" s="24"/>
      <c r="AC24" s="21"/>
      <c r="AD24" s="15"/>
      <c r="AF24" s="16"/>
    </row>
    <row r="25" spans="1:39" x14ac:dyDescent="0.25">
      <c r="A25" s="213">
        <v>39326</v>
      </c>
      <c r="B25" s="214">
        <v>5.01</v>
      </c>
      <c r="C25" s="214"/>
      <c r="D25" s="216">
        <v>39356</v>
      </c>
      <c r="E25" s="256">
        <v>5.01</v>
      </c>
      <c r="F25" s="245">
        <v>5.16</v>
      </c>
      <c r="G25" s="245">
        <v>5.04</v>
      </c>
      <c r="H25" s="245">
        <v>4.95</v>
      </c>
      <c r="I25" s="245">
        <v>4.8899999999999997</v>
      </c>
      <c r="J25" s="245"/>
      <c r="K25" s="246"/>
      <c r="R25" s="24"/>
      <c r="T25" s="24"/>
      <c r="U25" s="24"/>
      <c r="V25" s="24"/>
      <c r="W25" s="24"/>
      <c r="X25" s="24"/>
      <c r="Y25" s="24"/>
      <c r="Z25" s="24"/>
      <c r="AA25" s="24"/>
      <c r="AB25" s="24"/>
      <c r="AC25" s="23"/>
      <c r="AD25" s="25"/>
      <c r="AF25" s="16"/>
    </row>
    <row r="26" spans="1:39" x14ac:dyDescent="0.25">
      <c r="A26" s="213">
        <v>39417</v>
      </c>
      <c r="B26" s="214">
        <v>5.69</v>
      </c>
      <c r="C26" s="214"/>
      <c r="D26" s="216">
        <v>39448</v>
      </c>
      <c r="E26" s="256">
        <v>5.69</v>
      </c>
      <c r="F26" s="245">
        <v>5.31</v>
      </c>
      <c r="G26" s="245">
        <v>5.22</v>
      </c>
      <c r="H26" s="245">
        <v>5.09</v>
      </c>
      <c r="I26" s="245">
        <v>5.09</v>
      </c>
      <c r="J26" s="245"/>
      <c r="K26" s="246"/>
      <c r="R26" s="24"/>
      <c r="T26" s="24"/>
      <c r="U26" s="24"/>
      <c r="V26" s="24"/>
      <c r="W26" s="24"/>
      <c r="X26" s="24"/>
      <c r="Y26" s="24"/>
      <c r="Z26" s="15"/>
      <c r="AA26" s="24"/>
      <c r="AB26" s="24"/>
      <c r="AC26" s="15"/>
      <c r="AD26" s="15"/>
      <c r="AE26" s="25"/>
      <c r="AF26" s="16"/>
    </row>
    <row r="27" spans="1:39" x14ac:dyDescent="0.25">
      <c r="A27" s="213">
        <v>39508</v>
      </c>
      <c r="B27" s="214">
        <v>5.93</v>
      </c>
      <c r="C27" s="214"/>
      <c r="D27" s="216">
        <v>39539</v>
      </c>
      <c r="E27" s="256">
        <v>5.93</v>
      </c>
      <c r="F27" s="245">
        <v>5.49</v>
      </c>
      <c r="G27" s="245">
        <v>5.48</v>
      </c>
      <c r="H27" s="245">
        <v>5.49</v>
      </c>
      <c r="I27" s="245">
        <v>5.33</v>
      </c>
      <c r="J27" s="245"/>
      <c r="K27" s="246"/>
      <c r="R27" s="24"/>
      <c r="T27" s="24"/>
      <c r="U27" s="24"/>
      <c r="V27" s="24"/>
      <c r="W27" s="24"/>
      <c r="X27" s="24"/>
      <c r="Y27" s="24"/>
      <c r="Z27" s="15"/>
      <c r="AA27" s="24"/>
      <c r="AB27" s="24"/>
      <c r="AC27" s="15"/>
      <c r="AD27" s="15"/>
      <c r="AE27" s="24"/>
      <c r="AF27" s="25"/>
      <c r="AM27" s="17"/>
    </row>
    <row r="28" spans="1:39" x14ac:dyDescent="0.25">
      <c r="A28" s="213">
        <v>39600</v>
      </c>
      <c r="B28" s="214">
        <v>7.18</v>
      </c>
      <c r="C28" s="214"/>
      <c r="D28" s="216">
        <v>39630</v>
      </c>
      <c r="E28" s="256">
        <v>7.18</v>
      </c>
      <c r="F28" s="245">
        <v>6.85</v>
      </c>
      <c r="G28" s="245">
        <v>6.88</v>
      </c>
      <c r="H28" s="245">
        <v>6.22</v>
      </c>
      <c r="I28" s="245">
        <v>6.1</v>
      </c>
      <c r="J28" s="245"/>
      <c r="K28" s="246"/>
      <c r="R28" s="24"/>
      <c r="T28" s="24"/>
      <c r="U28" s="24"/>
      <c r="V28" s="24"/>
      <c r="W28" s="24"/>
      <c r="X28" s="24"/>
      <c r="Y28" s="24"/>
      <c r="Z28" s="15"/>
      <c r="AA28" s="24"/>
      <c r="AB28" s="15"/>
      <c r="AC28" s="15"/>
      <c r="AD28" s="15"/>
      <c r="AE28" s="24"/>
      <c r="AF28" s="24"/>
      <c r="AG28" s="25"/>
      <c r="AM28" s="17"/>
    </row>
    <row r="29" spans="1:39" x14ac:dyDescent="0.25">
      <c r="A29" s="213">
        <v>39692</v>
      </c>
      <c r="B29" s="214">
        <v>7.57</v>
      </c>
      <c r="C29" s="214"/>
      <c r="D29" s="216">
        <v>39722</v>
      </c>
      <c r="E29" s="256">
        <v>7.57</v>
      </c>
      <c r="F29" s="245">
        <v>6.97</v>
      </c>
      <c r="G29" s="245">
        <v>6.4</v>
      </c>
      <c r="H29" s="245">
        <v>6.18</v>
      </c>
      <c r="I29" s="245">
        <v>6.11</v>
      </c>
      <c r="J29" s="245"/>
      <c r="K29" s="246"/>
      <c r="R29" s="24"/>
      <c r="T29" s="24"/>
      <c r="U29" s="24"/>
      <c r="V29" s="24"/>
      <c r="W29" s="24"/>
      <c r="X29" s="24"/>
      <c r="Y29" s="24"/>
      <c r="Z29" s="15"/>
      <c r="AA29" s="15"/>
      <c r="AB29" s="15"/>
      <c r="AC29" s="15"/>
      <c r="AD29" s="15"/>
      <c r="AE29" s="24"/>
      <c r="AF29" s="24"/>
      <c r="AG29" s="24"/>
      <c r="AH29" s="52"/>
      <c r="AM29" s="17"/>
    </row>
    <row r="30" spans="1:39" x14ac:dyDescent="0.25">
      <c r="A30" s="213">
        <v>39783</v>
      </c>
      <c r="B30" s="214">
        <v>7.67</v>
      </c>
      <c r="C30" s="214"/>
      <c r="D30" s="216">
        <v>39814</v>
      </c>
      <c r="E30" s="256">
        <v>7.67</v>
      </c>
      <c r="F30" s="245">
        <v>6.58</v>
      </c>
      <c r="G30" s="245">
        <v>6.33</v>
      </c>
      <c r="H30" s="245">
        <v>6.17</v>
      </c>
      <c r="I30" s="245">
        <v>6.06</v>
      </c>
      <c r="J30" s="245"/>
      <c r="K30" s="246"/>
      <c r="R30" s="24"/>
      <c r="T30" s="24"/>
      <c r="U30" s="24"/>
      <c r="V30" s="24"/>
      <c r="W30" s="24"/>
      <c r="X30" s="24"/>
      <c r="Y30" s="24"/>
      <c r="Z30" s="15"/>
      <c r="AA30" s="15"/>
      <c r="AB30" s="15"/>
      <c r="AC30" s="15"/>
      <c r="AD30" s="15"/>
      <c r="AE30" s="24"/>
      <c r="AF30" s="24"/>
      <c r="AG30" s="24"/>
      <c r="AH30" s="24"/>
      <c r="AI30" s="52"/>
      <c r="AM30" s="17"/>
    </row>
    <row r="31" spans="1:39" x14ac:dyDescent="0.25">
      <c r="A31" s="213">
        <v>39873</v>
      </c>
      <c r="B31" s="214">
        <v>6.14</v>
      </c>
      <c r="C31" s="214"/>
      <c r="D31" s="216">
        <v>39904</v>
      </c>
      <c r="E31" s="256">
        <v>6.14</v>
      </c>
      <c r="F31" s="245">
        <v>5.91</v>
      </c>
      <c r="G31" s="245">
        <v>5.82</v>
      </c>
      <c r="H31" s="245">
        <v>5.69</v>
      </c>
      <c r="I31" s="245">
        <v>5.57</v>
      </c>
      <c r="J31" s="245"/>
      <c r="K31" s="246"/>
      <c r="R31" s="24"/>
      <c r="T31" s="24"/>
      <c r="U31" s="24"/>
      <c r="V31" s="24"/>
      <c r="W31" s="24"/>
      <c r="X31" s="24"/>
      <c r="Y31" s="24"/>
      <c r="Z31" s="24"/>
      <c r="AA31" s="24"/>
      <c r="AB31" s="15"/>
      <c r="AC31" s="15"/>
      <c r="AD31" s="15"/>
      <c r="AF31" s="24"/>
      <c r="AG31" s="24"/>
      <c r="AH31" s="24"/>
      <c r="AI31" s="24"/>
      <c r="AJ31" s="52"/>
      <c r="AK31" s="27"/>
      <c r="AL31" s="27"/>
      <c r="AM31" s="17"/>
    </row>
    <row r="32" spans="1:39" x14ac:dyDescent="0.25">
      <c r="A32" s="213">
        <v>39965</v>
      </c>
      <c r="B32" s="214">
        <v>3.81</v>
      </c>
      <c r="C32" s="214"/>
      <c r="D32" s="216">
        <v>39995</v>
      </c>
      <c r="E32" s="256">
        <v>3.81</v>
      </c>
      <c r="F32" s="245">
        <v>4.22</v>
      </c>
      <c r="G32" s="245">
        <v>4.5</v>
      </c>
      <c r="H32" s="245">
        <v>4.62</v>
      </c>
      <c r="I32" s="245">
        <v>4.74</v>
      </c>
      <c r="J32" s="245"/>
      <c r="K32" s="246"/>
      <c r="R32" s="24"/>
      <c r="T32" s="24"/>
      <c r="U32" s="24"/>
      <c r="V32" s="24"/>
      <c r="W32" s="24"/>
      <c r="X32" s="24"/>
      <c r="Y32" s="24"/>
      <c r="Z32" s="24"/>
      <c r="AA32" s="24"/>
      <c r="AB32" s="15"/>
      <c r="AC32" s="15"/>
      <c r="AD32" s="15"/>
      <c r="AF32" s="24"/>
      <c r="AG32" s="24"/>
      <c r="AH32" s="24"/>
      <c r="AI32" s="24"/>
      <c r="AJ32" s="24"/>
      <c r="AK32" s="52"/>
      <c r="AM32" s="17"/>
    </row>
    <row r="33" spans="1:54" x14ac:dyDescent="0.25">
      <c r="A33" s="213">
        <v>40057</v>
      </c>
      <c r="B33" s="214">
        <v>3.21</v>
      </c>
      <c r="C33" s="214"/>
      <c r="D33" s="216">
        <v>40087</v>
      </c>
      <c r="E33" s="256">
        <v>3.21</v>
      </c>
      <c r="F33" s="245">
        <v>4</v>
      </c>
      <c r="G33" s="245">
        <v>4.07</v>
      </c>
      <c r="H33" s="245">
        <v>4.25</v>
      </c>
      <c r="I33" s="245">
        <v>4.3499999999999996</v>
      </c>
      <c r="J33" s="245"/>
      <c r="K33" s="246"/>
      <c r="Q33" s="14"/>
      <c r="X33" s="15"/>
      <c r="Y33" s="15"/>
      <c r="Z33" s="15"/>
      <c r="AA33" s="15"/>
      <c r="AB33" s="15"/>
      <c r="AC33" s="15"/>
      <c r="AD33" s="15"/>
      <c r="AF33" s="16"/>
      <c r="AH33" s="23"/>
      <c r="AI33" s="23"/>
      <c r="AJ33" s="24"/>
      <c r="AK33" s="24"/>
      <c r="AL33" s="52"/>
      <c r="AM33" s="17"/>
    </row>
    <row r="34" spans="1:54" x14ac:dyDescent="0.25">
      <c r="A34" s="213">
        <v>40148</v>
      </c>
      <c r="B34" s="214">
        <v>2</v>
      </c>
      <c r="C34" s="217"/>
      <c r="D34" s="216">
        <v>40179</v>
      </c>
      <c r="E34" s="256">
        <v>2</v>
      </c>
      <c r="F34" s="245">
        <v>2.82</v>
      </c>
      <c r="G34" s="245">
        <v>3.16</v>
      </c>
      <c r="H34" s="245">
        <v>3.33</v>
      </c>
      <c r="I34" s="245">
        <v>3.53</v>
      </c>
      <c r="J34" s="245"/>
      <c r="K34" s="246"/>
      <c r="Q34" s="14"/>
      <c r="X34" s="15"/>
      <c r="Y34" s="15"/>
      <c r="Z34" s="15"/>
      <c r="AA34" s="15"/>
      <c r="AB34" s="15"/>
      <c r="AC34" s="15"/>
      <c r="AD34" s="15"/>
      <c r="AF34" s="16"/>
      <c r="AI34" s="23"/>
      <c r="AJ34" s="23"/>
      <c r="AK34" s="23"/>
      <c r="AL34" s="23"/>
      <c r="AM34" s="52"/>
    </row>
    <row r="35" spans="1:54" x14ac:dyDescent="0.25">
      <c r="A35" s="213">
        <v>40238</v>
      </c>
      <c r="B35" s="214">
        <v>1.84</v>
      </c>
      <c r="C35" s="214"/>
      <c r="D35" s="216">
        <v>40269</v>
      </c>
      <c r="E35" s="256">
        <v>1.84</v>
      </c>
      <c r="F35" s="245">
        <v>2.61</v>
      </c>
      <c r="G35" s="245">
        <v>2.88</v>
      </c>
      <c r="H35" s="245">
        <v>3.17</v>
      </c>
      <c r="I35" s="245">
        <v>3.16</v>
      </c>
      <c r="J35" s="245"/>
      <c r="K35" s="246"/>
      <c r="Q35" s="14"/>
      <c r="X35" s="15"/>
      <c r="Y35" s="15"/>
      <c r="Z35" s="15"/>
      <c r="AA35" s="15"/>
      <c r="AB35" s="15"/>
      <c r="AC35" s="15"/>
      <c r="AD35" s="15"/>
      <c r="AF35" s="16"/>
      <c r="AI35" s="23"/>
      <c r="AJ35" s="23"/>
      <c r="AK35" s="23"/>
      <c r="AL35" s="23"/>
      <c r="AM35" s="23"/>
      <c r="AN35" s="56"/>
    </row>
    <row r="36" spans="1:54" x14ac:dyDescent="0.25">
      <c r="A36" s="213">
        <v>40330</v>
      </c>
      <c r="B36" s="214">
        <v>2.25</v>
      </c>
      <c r="C36" s="217"/>
      <c r="D36" s="216">
        <v>40360</v>
      </c>
      <c r="E36" s="256">
        <v>2.25</v>
      </c>
      <c r="F36" s="245">
        <v>2.74</v>
      </c>
      <c r="G36" s="245">
        <v>3.02</v>
      </c>
      <c r="H36" s="245">
        <v>2.9</v>
      </c>
      <c r="I36" s="245">
        <v>3.06</v>
      </c>
      <c r="J36" s="245"/>
      <c r="K36" s="246"/>
      <c r="Q36" s="14"/>
      <c r="X36" s="15"/>
      <c r="Y36" s="15"/>
      <c r="Z36" s="15"/>
      <c r="AA36" s="15"/>
      <c r="AB36" s="15"/>
      <c r="AC36" s="15"/>
      <c r="AD36" s="15"/>
      <c r="AF36" s="16"/>
      <c r="AI36" s="23"/>
      <c r="AK36" s="23"/>
      <c r="AL36" s="23"/>
      <c r="AM36" s="23"/>
      <c r="AO36" s="56"/>
    </row>
    <row r="37" spans="1:54" x14ac:dyDescent="0.25">
      <c r="A37" s="213">
        <v>40422</v>
      </c>
      <c r="B37" s="214">
        <v>2.2799999999999998</v>
      </c>
      <c r="C37" s="217"/>
      <c r="D37" s="216">
        <v>40452</v>
      </c>
      <c r="E37" s="256">
        <v>2.2799999999999998</v>
      </c>
      <c r="F37" s="245">
        <v>2.86</v>
      </c>
      <c r="G37" s="245">
        <v>2.84</v>
      </c>
      <c r="H37" s="245">
        <v>2.94</v>
      </c>
      <c r="I37" s="245">
        <v>3.04</v>
      </c>
      <c r="J37" s="245"/>
      <c r="K37" s="246"/>
      <c r="Q37" s="14"/>
      <c r="X37" s="15"/>
      <c r="Y37" s="15"/>
      <c r="Z37" s="15"/>
      <c r="AA37" s="15"/>
      <c r="AB37" s="15"/>
      <c r="AC37" s="15"/>
      <c r="AD37" s="15"/>
      <c r="AF37" s="16"/>
      <c r="AI37" s="23"/>
      <c r="AK37" s="23"/>
      <c r="AL37" s="23"/>
      <c r="AM37" s="23"/>
      <c r="AP37" s="54"/>
    </row>
    <row r="38" spans="1:54" x14ac:dyDescent="0.25">
      <c r="A38" s="213">
        <v>40513</v>
      </c>
      <c r="B38" s="214">
        <v>3.17</v>
      </c>
      <c r="C38" s="214"/>
      <c r="D38" s="216">
        <v>40544</v>
      </c>
      <c r="E38" s="256">
        <v>3.17</v>
      </c>
      <c r="F38" s="245">
        <v>3.38</v>
      </c>
      <c r="G38" s="245">
        <v>3.38</v>
      </c>
      <c r="H38" s="245">
        <v>3.44</v>
      </c>
      <c r="I38" s="245">
        <v>3.59</v>
      </c>
      <c r="J38" s="245"/>
      <c r="K38" s="246"/>
      <c r="Q38" s="14"/>
      <c r="X38" s="15"/>
      <c r="Y38" s="15"/>
      <c r="Z38" s="15"/>
      <c r="AA38" s="15"/>
      <c r="AB38" s="15"/>
      <c r="AC38" s="15"/>
      <c r="AD38" s="15"/>
      <c r="AF38" s="16"/>
      <c r="AI38" s="23"/>
      <c r="AK38" s="23"/>
      <c r="AL38" s="23"/>
      <c r="AM38" s="23"/>
      <c r="AP38" s="15"/>
      <c r="AQ38" s="56"/>
    </row>
    <row r="39" spans="1:54" x14ac:dyDescent="0.25">
      <c r="A39" s="213">
        <v>40603</v>
      </c>
      <c r="B39" s="214">
        <v>3.19</v>
      </c>
      <c r="C39" s="214"/>
      <c r="D39" s="216">
        <v>40634</v>
      </c>
      <c r="E39" s="256">
        <v>3.19</v>
      </c>
      <c r="F39" s="245">
        <v>3.37</v>
      </c>
      <c r="G39" s="245">
        <v>3.44</v>
      </c>
      <c r="H39" s="245">
        <v>3.58</v>
      </c>
      <c r="I39" s="245">
        <v>3.42</v>
      </c>
      <c r="J39" s="245"/>
      <c r="K39" s="246"/>
      <c r="Q39" s="14"/>
      <c r="X39" s="15"/>
      <c r="Y39" s="15"/>
      <c r="Z39" s="15"/>
      <c r="AA39" s="15"/>
      <c r="AB39" s="15"/>
      <c r="AC39" s="15"/>
      <c r="AD39" s="15"/>
      <c r="AF39" s="16"/>
      <c r="AI39" s="23"/>
      <c r="AK39" s="23"/>
      <c r="AL39" s="23"/>
      <c r="AM39" s="17"/>
      <c r="AP39" s="15"/>
      <c r="AR39" s="56"/>
      <c r="AS39" s="15"/>
      <c r="AT39" s="15"/>
      <c r="AU39" s="15"/>
      <c r="AV39" s="23"/>
    </row>
    <row r="40" spans="1:54" x14ac:dyDescent="0.25">
      <c r="A40" s="213">
        <v>40695</v>
      </c>
      <c r="B40" s="214">
        <v>3.23</v>
      </c>
      <c r="C40" s="214"/>
      <c r="D40" s="216">
        <v>40725</v>
      </c>
      <c r="E40" s="256">
        <v>3.23</v>
      </c>
      <c r="F40" s="245">
        <v>3.45</v>
      </c>
      <c r="G40" s="245">
        <v>3.58</v>
      </c>
      <c r="H40" s="245">
        <v>3.25</v>
      </c>
      <c r="I40" s="245">
        <v>3.4</v>
      </c>
      <c r="J40" s="245"/>
      <c r="K40" s="246"/>
      <c r="Q40" s="14"/>
      <c r="X40" s="15"/>
      <c r="Y40" s="15"/>
      <c r="Z40" s="15"/>
      <c r="AA40" s="15"/>
      <c r="AB40" s="15"/>
      <c r="AC40" s="15"/>
      <c r="AD40" s="15"/>
      <c r="AF40" s="16"/>
      <c r="AI40" s="23"/>
      <c r="AK40" s="23"/>
      <c r="AL40" s="23"/>
      <c r="AM40" s="17"/>
      <c r="AP40" s="15"/>
      <c r="AR40" s="23"/>
      <c r="AS40" s="86"/>
      <c r="AT40" s="23"/>
      <c r="AU40" s="15"/>
      <c r="AV40" s="23"/>
    </row>
    <row r="41" spans="1:54" x14ac:dyDescent="0.25">
      <c r="A41" s="213">
        <v>40787</v>
      </c>
      <c r="B41" s="214">
        <v>3.73</v>
      </c>
      <c r="C41" s="214"/>
      <c r="D41" s="216">
        <v>40817</v>
      </c>
      <c r="E41" s="256">
        <v>3.73</v>
      </c>
      <c r="F41" s="245">
        <v>3.7</v>
      </c>
      <c r="G41" s="245">
        <v>3.59</v>
      </c>
      <c r="H41" s="245">
        <v>3.6</v>
      </c>
      <c r="I41" s="245">
        <v>3.68</v>
      </c>
      <c r="J41" s="245"/>
      <c r="K41" s="246"/>
      <c r="Q41" s="14"/>
      <c r="X41" s="15"/>
      <c r="Y41" s="15"/>
      <c r="Z41" s="15"/>
      <c r="AA41" s="15"/>
      <c r="AB41" s="15"/>
      <c r="AC41" s="15"/>
      <c r="AD41" s="15"/>
      <c r="AF41" s="16"/>
      <c r="AI41" s="23"/>
      <c r="AK41" s="23"/>
      <c r="AL41" s="23"/>
      <c r="AM41" s="17"/>
      <c r="AP41" s="15"/>
      <c r="AR41" s="23"/>
      <c r="AS41" s="23"/>
      <c r="AT41" s="103"/>
      <c r="AU41" s="15"/>
      <c r="AV41" s="23"/>
    </row>
    <row r="42" spans="1:54" x14ac:dyDescent="0.25">
      <c r="A42" s="213">
        <v>40878</v>
      </c>
      <c r="B42" s="214">
        <v>3.73</v>
      </c>
      <c r="C42" s="214"/>
      <c r="D42" s="216">
        <v>40909</v>
      </c>
      <c r="E42" s="256">
        <v>3.73</v>
      </c>
      <c r="F42" s="245">
        <v>3.51</v>
      </c>
      <c r="G42" s="245">
        <v>3.48</v>
      </c>
      <c r="H42" s="245">
        <v>3.5</v>
      </c>
      <c r="I42" s="245">
        <v>3.61</v>
      </c>
      <c r="J42" s="245"/>
      <c r="K42" s="246"/>
      <c r="Q42" s="14"/>
      <c r="X42" s="15"/>
      <c r="Y42" s="15"/>
      <c r="Z42" s="15"/>
      <c r="AA42" s="15"/>
      <c r="AB42" s="15"/>
      <c r="AC42" s="15"/>
      <c r="AD42" s="15"/>
      <c r="AF42" s="16"/>
      <c r="AI42" s="23"/>
      <c r="AK42" s="23"/>
      <c r="AL42" s="23"/>
      <c r="AM42" s="17"/>
      <c r="AP42" s="15"/>
      <c r="AR42" s="23"/>
      <c r="AS42" s="23"/>
      <c r="AT42" s="23"/>
      <c r="AU42" s="86"/>
      <c r="AV42" s="23"/>
    </row>
    <row r="43" spans="1:54" x14ac:dyDescent="0.25">
      <c r="A43" s="213">
        <v>40969</v>
      </c>
      <c r="B43" s="214">
        <v>3.4</v>
      </c>
      <c r="C43" s="214"/>
      <c r="D43" s="216">
        <v>41000</v>
      </c>
      <c r="E43" s="256">
        <v>3.4</v>
      </c>
      <c r="F43" s="245">
        <v>3.4320163203929064</v>
      </c>
      <c r="G43" s="245">
        <v>3.4435009370821246</v>
      </c>
      <c r="H43" s="245">
        <v>3.5366996003764091</v>
      </c>
      <c r="I43" s="245">
        <v>3.4929325291803535</v>
      </c>
      <c r="J43" s="245"/>
      <c r="K43" s="246"/>
      <c r="Q43" s="14"/>
      <c r="X43" s="15"/>
      <c r="Y43" s="15"/>
      <c r="Z43" s="15"/>
      <c r="AA43" s="15"/>
      <c r="AB43" s="15"/>
      <c r="AC43" s="15"/>
      <c r="AD43" s="15"/>
      <c r="AF43" s="16"/>
      <c r="AI43" s="23"/>
      <c r="AK43" s="23"/>
      <c r="AL43" s="23"/>
      <c r="AM43" s="17"/>
      <c r="AP43" s="15"/>
      <c r="AR43" s="23"/>
      <c r="AS43" s="23"/>
      <c r="AT43" s="23"/>
      <c r="AU43" s="15"/>
      <c r="AV43" s="103"/>
    </row>
    <row r="44" spans="1:54" x14ac:dyDescent="0.25">
      <c r="A44" s="213">
        <v>41061</v>
      </c>
      <c r="B44" s="214">
        <v>3.2</v>
      </c>
      <c r="C44" s="214"/>
      <c r="D44" s="216">
        <v>41091</v>
      </c>
      <c r="E44" s="256">
        <v>3.2</v>
      </c>
      <c r="F44" s="245">
        <v>3.36</v>
      </c>
      <c r="G44" s="245">
        <v>3.44</v>
      </c>
      <c r="H44" s="245">
        <v>3.38</v>
      </c>
      <c r="I44" s="245">
        <v>3.44</v>
      </c>
      <c r="J44" s="245"/>
      <c r="K44" s="246"/>
      <c r="Q44" s="14"/>
      <c r="X44" s="15"/>
      <c r="Y44" s="15"/>
      <c r="Z44" s="15"/>
      <c r="AA44" s="15"/>
      <c r="AB44" s="15"/>
      <c r="AC44" s="15"/>
      <c r="AD44" s="15"/>
      <c r="AF44" s="16"/>
      <c r="AI44" s="23"/>
      <c r="AK44" s="23"/>
      <c r="AL44" s="23"/>
      <c r="AM44" s="17"/>
      <c r="AR44" s="15"/>
      <c r="AS44" s="23"/>
      <c r="AT44" s="23"/>
      <c r="AU44" s="23"/>
      <c r="AV44" s="104"/>
      <c r="AW44" s="96"/>
    </row>
    <row r="45" spans="1:54" x14ac:dyDescent="0.25">
      <c r="A45" s="213">
        <v>41153</v>
      </c>
      <c r="B45" s="214">
        <v>3.08</v>
      </c>
      <c r="C45" s="214"/>
      <c r="D45" s="216">
        <v>41183</v>
      </c>
      <c r="E45" s="256">
        <v>3.08</v>
      </c>
      <c r="F45" s="245">
        <v>3.35</v>
      </c>
      <c r="G45" s="245">
        <v>3.37</v>
      </c>
      <c r="H45" s="245">
        <v>3.37</v>
      </c>
      <c r="I45" s="245">
        <v>3.43</v>
      </c>
      <c r="J45" s="245"/>
      <c r="K45" s="246"/>
      <c r="Q45" s="14"/>
      <c r="X45" s="15"/>
      <c r="Y45" s="15"/>
      <c r="Z45" s="15"/>
      <c r="AA45" s="15"/>
      <c r="AB45" s="15"/>
      <c r="AC45" s="15"/>
      <c r="AD45" s="15"/>
      <c r="AF45" s="16"/>
      <c r="AI45" s="23"/>
      <c r="AK45" s="23"/>
      <c r="AL45" s="23"/>
      <c r="AM45" s="17"/>
      <c r="AR45" s="15"/>
      <c r="AS45" s="23"/>
      <c r="AT45" s="23"/>
      <c r="AU45" s="23"/>
      <c r="AV45" s="104"/>
      <c r="AX45" s="112"/>
    </row>
    <row r="46" spans="1:54" x14ac:dyDescent="0.25">
      <c r="A46" s="213">
        <v>41244</v>
      </c>
      <c r="B46" s="214">
        <v>2.44</v>
      </c>
      <c r="C46" s="214"/>
      <c r="D46" s="216">
        <v>41275</v>
      </c>
      <c r="E46" s="256">
        <v>2.44</v>
      </c>
      <c r="F46" s="245">
        <v>2.97</v>
      </c>
      <c r="G46" s="245">
        <v>2.97</v>
      </c>
      <c r="H46" s="245">
        <v>3.01</v>
      </c>
      <c r="I46" s="245">
        <v>3.06</v>
      </c>
      <c r="J46" s="245"/>
      <c r="K46" s="246"/>
      <c r="Q46" s="14"/>
      <c r="X46" s="15"/>
      <c r="Y46" s="15"/>
      <c r="Z46" s="15"/>
      <c r="AA46" s="15"/>
      <c r="AB46" s="15"/>
      <c r="AC46" s="15"/>
      <c r="AD46" s="15"/>
      <c r="AF46" s="16"/>
      <c r="AI46" s="23"/>
      <c r="AK46" s="23"/>
      <c r="AL46" s="23"/>
      <c r="AM46" s="17"/>
      <c r="AR46" s="15"/>
      <c r="AS46" s="23"/>
      <c r="AT46" s="23"/>
      <c r="AU46" s="23"/>
      <c r="AV46" s="104"/>
      <c r="AX46" s="108"/>
      <c r="AY46" s="96"/>
    </row>
    <row r="47" spans="1:54" s="15" customFormat="1" x14ac:dyDescent="0.25">
      <c r="A47" s="213">
        <v>41334</v>
      </c>
      <c r="B47" s="214">
        <v>1.91</v>
      </c>
      <c r="C47" s="214"/>
      <c r="D47" s="216">
        <v>41365</v>
      </c>
      <c r="E47" s="256">
        <v>1.91</v>
      </c>
      <c r="F47" s="245">
        <v>2.54</v>
      </c>
      <c r="G47" s="245">
        <v>2.69</v>
      </c>
      <c r="H47" s="245">
        <v>2.82</v>
      </c>
      <c r="I47" s="245">
        <v>2.85</v>
      </c>
      <c r="J47" s="245"/>
      <c r="K47" s="246"/>
      <c r="Q47" s="14"/>
      <c r="AI47" s="23"/>
      <c r="AK47" s="23"/>
      <c r="AL47" s="23"/>
      <c r="AM47" s="14"/>
      <c r="AS47" s="23"/>
      <c r="AT47" s="23"/>
      <c r="AU47" s="23"/>
      <c r="AV47" s="102"/>
      <c r="AX47" s="107"/>
      <c r="AZ47" s="113"/>
    </row>
    <row r="48" spans="1:54" x14ac:dyDescent="0.25">
      <c r="A48" s="213">
        <v>41426</v>
      </c>
      <c r="B48" s="214">
        <v>2.16</v>
      </c>
      <c r="C48" s="214"/>
      <c r="D48" s="216">
        <v>41456</v>
      </c>
      <c r="E48" s="256">
        <v>2.16</v>
      </c>
      <c r="F48" s="245">
        <v>2.62</v>
      </c>
      <c r="G48" s="245">
        <v>2.86</v>
      </c>
      <c r="H48" s="245">
        <v>2.81</v>
      </c>
      <c r="I48" s="245">
        <v>2.81</v>
      </c>
      <c r="J48" s="245"/>
      <c r="K48" s="246"/>
      <c r="Q48" s="14"/>
      <c r="X48" s="15"/>
      <c r="Y48" s="15"/>
      <c r="Z48" s="15"/>
      <c r="AA48" s="15"/>
      <c r="AB48" s="15"/>
      <c r="AC48" s="15"/>
      <c r="AD48" s="15"/>
      <c r="AF48" s="16"/>
      <c r="AI48" s="23"/>
      <c r="AK48" s="23"/>
      <c r="AL48" s="23"/>
      <c r="AM48" s="17"/>
      <c r="AR48" s="15"/>
      <c r="AS48" s="23"/>
      <c r="AT48" s="23"/>
      <c r="AU48" s="23"/>
      <c r="AV48" s="104"/>
      <c r="AZ48" s="108"/>
      <c r="BA48" s="112"/>
      <c r="BB48" s="108"/>
    </row>
    <row r="49" spans="1:66" x14ac:dyDescent="0.25">
      <c r="A49" s="213">
        <v>41518</v>
      </c>
      <c r="B49" s="214">
        <v>2.27</v>
      </c>
      <c r="C49" s="214"/>
      <c r="D49" s="216">
        <v>41548</v>
      </c>
      <c r="E49" s="256">
        <v>2.27</v>
      </c>
      <c r="F49" s="245">
        <v>2.78</v>
      </c>
      <c r="G49" s="245">
        <v>2.8</v>
      </c>
      <c r="H49" s="245">
        <v>2.85</v>
      </c>
      <c r="I49" s="245">
        <v>2.9</v>
      </c>
      <c r="J49" s="245"/>
      <c r="K49" s="246"/>
      <c r="Q49" s="14"/>
      <c r="X49" s="15"/>
      <c r="Y49" s="15"/>
      <c r="Z49" s="15"/>
      <c r="AA49" s="15"/>
      <c r="AB49" s="15"/>
      <c r="AC49" s="15"/>
      <c r="AD49" s="15"/>
      <c r="AF49" s="16"/>
      <c r="AI49" s="23"/>
      <c r="AK49" s="23"/>
      <c r="AL49" s="23"/>
      <c r="AM49" s="17"/>
      <c r="AR49" s="15"/>
      <c r="AS49" s="23"/>
      <c r="AT49" s="23"/>
      <c r="AU49" s="23"/>
      <c r="AV49" s="104"/>
      <c r="AZ49" s="108"/>
      <c r="BA49" s="108"/>
      <c r="BB49" s="112"/>
    </row>
    <row r="50" spans="1:66" x14ac:dyDescent="0.25">
      <c r="A50" s="213">
        <v>41609</v>
      </c>
      <c r="B50" s="214">
        <v>1.94</v>
      </c>
      <c r="C50" s="214"/>
      <c r="D50" s="216">
        <v>41640</v>
      </c>
      <c r="E50" s="256">
        <v>1.94</v>
      </c>
      <c r="F50" s="245">
        <v>2.33</v>
      </c>
      <c r="G50" s="245">
        <v>2.46</v>
      </c>
      <c r="H50" s="245">
        <v>2.56</v>
      </c>
      <c r="I50" s="245">
        <v>2.69</v>
      </c>
      <c r="J50" s="245"/>
      <c r="K50" s="246"/>
      <c r="Q50" s="14"/>
      <c r="X50" s="15"/>
      <c r="Y50" s="15"/>
      <c r="Z50" s="15"/>
      <c r="AA50" s="15"/>
      <c r="AB50" s="15"/>
      <c r="AC50" s="15"/>
      <c r="AD50" s="15"/>
      <c r="AF50" s="16"/>
      <c r="AI50" s="23"/>
      <c r="AK50" s="23"/>
      <c r="AL50" s="23"/>
      <c r="AM50" s="17"/>
      <c r="AR50" s="15"/>
      <c r="AS50" s="23"/>
      <c r="AT50" s="23"/>
      <c r="AU50" s="23"/>
      <c r="AV50" s="104"/>
      <c r="AZ50" s="108"/>
      <c r="BA50" s="108"/>
      <c r="BB50" s="108"/>
      <c r="BC50" s="96"/>
    </row>
    <row r="51" spans="1:66" x14ac:dyDescent="0.25">
      <c r="A51" s="213">
        <v>41699</v>
      </c>
      <c r="B51" s="214">
        <v>2.5099999999999998</v>
      </c>
      <c r="C51" s="214"/>
      <c r="D51" s="216">
        <v>41730</v>
      </c>
      <c r="E51" s="256">
        <v>2.5099999999999998</v>
      </c>
      <c r="F51" s="245">
        <v>2.56</v>
      </c>
      <c r="G51" s="245">
        <v>2.66</v>
      </c>
      <c r="H51" s="245">
        <v>2.78</v>
      </c>
      <c r="I51" s="245">
        <v>2.76</v>
      </c>
      <c r="J51" s="245"/>
      <c r="K51" s="246"/>
      <c r="Q51" s="14"/>
      <c r="X51" s="15"/>
      <c r="Y51" s="15"/>
      <c r="Z51" s="15"/>
      <c r="AA51" s="15"/>
      <c r="AB51" s="15"/>
      <c r="AC51" s="15"/>
      <c r="AD51" s="15"/>
      <c r="AF51" s="16"/>
      <c r="AI51" s="23"/>
      <c r="AK51" s="23"/>
      <c r="AL51" s="23"/>
      <c r="AM51" s="17"/>
      <c r="AR51" s="15"/>
      <c r="AS51" s="23"/>
      <c r="AT51" s="23"/>
      <c r="AU51" s="23"/>
      <c r="AV51" s="104"/>
      <c r="AZ51" s="108"/>
      <c r="BA51" s="108"/>
      <c r="BB51" s="108"/>
      <c r="BD51" s="96"/>
    </row>
    <row r="52" spans="1:66" x14ac:dyDescent="0.25">
      <c r="A52" s="213">
        <v>41791</v>
      </c>
      <c r="B52" s="214">
        <v>2.79</v>
      </c>
      <c r="C52" s="214"/>
      <c r="D52" s="216">
        <v>41821</v>
      </c>
      <c r="E52" s="256">
        <v>2.79</v>
      </c>
      <c r="F52" s="245">
        <v>2.89</v>
      </c>
      <c r="G52" s="245">
        <v>3.03</v>
      </c>
      <c r="H52" s="245">
        <v>2.87</v>
      </c>
      <c r="I52" s="245">
        <v>2.94</v>
      </c>
      <c r="J52" s="245"/>
      <c r="K52" s="246"/>
      <c r="Q52" s="14"/>
      <c r="X52" s="15"/>
      <c r="Y52" s="15"/>
      <c r="Z52" s="15"/>
      <c r="AA52" s="15"/>
      <c r="AB52" s="15"/>
      <c r="AC52" s="15"/>
      <c r="AD52" s="15"/>
      <c r="AF52" s="16"/>
      <c r="AI52" s="23"/>
      <c r="AK52" s="23"/>
      <c r="AL52" s="23"/>
      <c r="AM52" s="17"/>
      <c r="AR52" s="15"/>
      <c r="AS52" s="23"/>
      <c r="AT52" s="23"/>
      <c r="AU52" s="23"/>
      <c r="AV52" s="104"/>
      <c r="AZ52" s="108"/>
      <c r="BA52" s="108"/>
      <c r="BB52" s="108"/>
      <c r="BE52" s="86"/>
    </row>
    <row r="53" spans="1:66" s="15" customFormat="1" x14ac:dyDescent="0.25">
      <c r="A53" s="213">
        <v>41883</v>
      </c>
      <c r="B53" s="214">
        <v>2.86</v>
      </c>
      <c r="C53" s="214"/>
      <c r="D53" s="216">
        <v>41913</v>
      </c>
      <c r="E53" s="256">
        <v>2.86</v>
      </c>
      <c r="F53" s="245">
        <v>3.12</v>
      </c>
      <c r="G53" s="245">
        <v>2.99</v>
      </c>
      <c r="H53" s="245">
        <v>3.04</v>
      </c>
      <c r="I53" s="245">
        <v>3.11</v>
      </c>
      <c r="J53" s="245"/>
      <c r="K53" s="246"/>
      <c r="Q53" s="14"/>
      <c r="AI53" s="23"/>
      <c r="AK53" s="23"/>
      <c r="AL53" s="23"/>
      <c r="AM53" s="14"/>
      <c r="AS53" s="23"/>
      <c r="AT53" s="23"/>
      <c r="AU53" s="23"/>
      <c r="AV53" s="102"/>
      <c r="AZ53" s="107"/>
      <c r="BA53" s="107"/>
      <c r="BB53" s="107"/>
      <c r="BE53" s="23"/>
      <c r="BF53" s="86"/>
    </row>
    <row r="54" spans="1:66" x14ac:dyDescent="0.25">
      <c r="A54" s="213">
        <v>41974</v>
      </c>
      <c r="B54" s="214">
        <v>3.66</v>
      </c>
      <c r="C54" s="214"/>
      <c r="D54" s="216">
        <v>42005</v>
      </c>
      <c r="E54" s="256">
        <v>3.66</v>
      </c>
      <c r="F54" s="245">
        <v>3.23</v>
      </c>
      <c r="G54" s="245">
        <v>3.29</v>
      </c>
      <c r="H54" s="245">
        <v>3.38</v>
      </c>
      <c r="I54" s="245">
        <v>3.56</v>
      </c>
      <c r="J54" s="245"/>
      <c r="K54" s="246"/>
      <c r="Q54" s="14"/>
      <c r="X54" s="15"/>
      <c r="Y54" s="15"/>
      <c r="Z54" s="15"/>
      <c r="AA54" s="15"/>
      <c r="AB54" s="15"/>
      <c r="AC54" s="15"/>
      <c r="AD54" s="15"/>
      <c r="AF54" s="16"/>
      <c r="AI54" s="23"/>
      <c r="AK54" s="23"/>
      <c r="AL54" s="23"/>
      <c r="AM54" s="17"/>
      <c r="AR54" s="15"/>
      <c r="AS54" s="23"/>
      <c r="AT54" s="23"/>
      <c r="AU54" s="23"/>
      <c r="AV54" s="104"/>
      <c r="AZ54" s="108"/>
      <c r="BA54" s="108"/>
      <c r="BB54" s="108"/>
      <c r="BE54" s="23"/>
      <c r="BG54" s="86"/>
    </row>
    <row r="55" spans="1:66" x14ac:dyDescent="0.25">
      <c r="A55" s="213">
        <v>42064</v>
      </c>
      <c r="B55" s="214">
        <v>4.5599999999999996</v>
      </c>
      <c r="C55" s="214"/>
      <c r="D55" s="216">
        <v>42095</v>
      </c>
      <c r="E55" s="256">
        <v>4.5599999999999996</v>
      </c>
      <c r="F55" s="245">
        <v>4.05</v>
      </c>
      <c r="G55" s="245">
        <v>3.94</v>
      </c>
      <c r="H55" s="245">
        <v>3.96</v>
      </c>
      <c r="I55" s="245">
        <v>3.88</v>
      </c>
      <c r="J55" s="245"/>
      <c r="K55" s="246"/>
      <c r="P55" s="23"/>
      <c r="Q55" s="14"/>
      <c r="X55" s="15"/>
      <c r="Y55" s="15"/>
      <c r="Z55" s="15"/>
      <c r="AA55" s="15"/>
      <c r="AB55" s="15"/>
      <c r="AC55" s="15"/>
      <c r="AD55" s="15"/>
      <c r="AF55" s="16"/>
      <c r="AI55" s="23"/>
      <c r="AK55" s="23"/>
      <c r="AL55" s="23"/>
      <c r="AM55" s="17"/>
      <c r="AR55" s="15"/>
      <c r="AS55" s="23"/>
      <c r="AT55" s="23"/>
      <c r="AU55" s="23"/>
      <c r="AV55" s="104"/>
      <c r="AZ55" s="108"/>
      <c r="BA55" s="108"/>
      <c r="BB55" s="108"/>
      <c r="BE55" s="23"/>
      <c r="BG55" s="23"/>
      <c r="BH55" s="86"/>
    </row>
    <row r="56" spans="1:66" s="15" customFormat="1" x14ac:dyDescent="0.25">
      <c r="A56" s="213">
        <v>42156</v>
      </c>
      <c r="B56" s="214">
        <v>4.42</v>
      </c>
      <c r="C56" s="214"/>
      <c r="D56" s="216">
        <v>42186</v>
      </c>
      <c r="E56" s="256">
        <v>4.42</v>
      </c>
      <c r="F56" s="245">
        <v>4.13</v>
      </c>
      <c r="G56" s="245">
        <v>4.12</v>
      </c>
      <c r="H56" s="245">
        <v>3.83</v>
      </c>
      <c r="I56" s="245">
        <v>3.88</v>
      </c>
      <c r="J56" s="245"/>
      <c r="K56" s="246"/>
      <c r="Q56" s="14"/>
      <c r="AI56" s="23"/>
      <c r="AK56" s="23"/>
      <c r="AL56" s="23"/>
      <c r="AM56" s="14"/>
      <c r="AS56" s="23"/>
      <c r="AT56" s="23"/>
      <c r="AU56" s="23"/>
      <c r="AV56" s="102"/>
      <c r="AZ56" s="107"/>
      <c r="BA56" s="107"/>
      <c r="BB56" s="107"/>
      <c r="BE56" s="23"/>
      <c r="BG56" s="23"/>
      <c r="BH56" s="23"/>
      <c r="BI56" s="86"/>
    </row>
    <row r="57" spans="1:66" x14ac:dyDescent="0.25">
      <c r="A57" s="213">
        <v>42248</v>
      </c>
      <c r="B57" s="214">
        <v>5.35</v>
      </c>
      <c r="C57" s="214"/>
      <c r="D57" s="216">
        <v>42278</v>
      </c>
      <c r="E57" s="256">
        <v>5.35</v>
      </c>
      <c r="F57" s="245">
        <v>5.03</v>
      </c>
      <c r="G57" s="245">
        <v>4.43</v>
      </c>
      <c r="H57" s="245">
        <v>4.42</v>
      </c>
      <c r="I57" s="245">
        <v>4.37</v>
      </c>
      <c r="J57" s="245"/>
      <c r="K57" s="246"/>
      <c r="P57" s="152"/>
      <c r="Q57" s="23"/>
      <c r="X57" s="15"/>
      <c r="Y57" s="15"/>
      <c r="Z57" s="15"/>
      <c r="AA57" s="15"/>
      <c r="AB57" s="15"/>
      <c r="AC57" s="15"/>
      <c r="AD57" s="15"/>
      <c r="AF57" s="16"/>
      <c r="AI57" s="23"/>
      <c r="AK57" s="23"/>
      <c r="AL57" s="23"/>
      <c r="AM57" s="17"/>
      <c r="AR57" s="15"/>
      <c r="AS57" s="23"/>
      <c r="AT57" s="23"/>
      <c r="AU57" s="23"/>
      <c r="AV57" s="104"/>
      <c r="AZ57" s="108"/>
      <c r="BA57" s="108"/>
      <c r="BB57" s="108"/>
      <c r="BE57" s="23"/>
      <c r="BG57" s="23"/>
      <c r="BH57" s="23"/>
      <c r="BJ57" s="86"/>
    </row>
    <row r="58" spans="1:66" x14ac:dyDescent="0.25">
      <c r="A58" s="213">
        <v>42339</v>
      </c>
      <c r="B58" s="214">
        <v>6.77</v>
      </c>
      <c r="C58" s="214"/>
      <c r="D58" s="216">
        <v>42370</v>
      </c>
      <c r="E58" s="256">
        <v>6.77</v>
      </c>
      <c r="F58" s="245">
        <v>5.83</v>
      </c>
      <c r="G58" s="245">
        <v>5.74</v>
      </c>
      <c r="H58" s="245">
        <v>5.59</v>
      </c>
      <c r="I58" s="245">
        <v>5.35</v>
      </c>
      <c r="J58" s="245">
        <v>4.8499999999999996</v>
      </c>
      <c r="K58" s="246"/>
      <c r="Q58" s="14"/>
      <c r="X58" s="15"/>
      <c r="Y58" s="15"/>
      <c r="Z58" s="15"/>
      <c r="AA58" s="15"/>
      <c r="AB58" s="15"/>
      <c r="AC58" s="15"/>
      <c r="AD58" s="15"/>
      <c r="AF58" s="16"/>
      <c r="AI58" s="23"/>
      <c r="AK58" s="23"/>
      <c r="AL58" s="23"/>
      <c r="AM58" s="17"/>
      <c r="AR58" s="15"/>
      <c r="AS58" s="23"/>
      <c r="AT58" s="23"/>
      <c r="AU58" s="23"/>
      <c r="AV58" s="104"/>
      <c r="AZ58" s="108"/>
      <c r="BA58" s="108"/>
      <c r="BB58" s="108"/>
      <c r="BE58" s="23"/>
      <c r="BG58" s="23"/>
      <c r="BH58" s="23"/>
      <c r="BK58" s="96"/>
    </row>
    <row r="59" spans="1:66" x14ac:dyDescent="0.25">
      <c r="A59" s="213">
        <v>42430</v>
      </c>
      <c r="B59" s="214">
        <v>7.98</v>
      </c>
      <c r="C59" s="214"/>
      <c r="D59" s="216">
        <v>42461</v>
      </c>
      <c r="E59" s="256">
        <v>7.98</v>
      </c>
      <c r="F59" s="245">
        <v>7.17</v>
      </c>
      <c r="G59" s="245">
        <v>6.85</v>
      </c>
      <c r="H59" s="245">
        <v>6.54</v>
      </c>
      <c r="I59" s="245">
        <v>5.89</v>
      </c>
      <c r="J59" s="245">
        <v>5.3</v>
      </c>
      <c r="K59" s="246"/>
      <c r="P59" s="152"/>
      <c r="Q59" s="23"/>
      <c r="X59" s="15"/>
      <c r="Y59" s="15"/>
      <c r="Z59" s="15"/>
      <c r="AA59" s="15"/>
      <c r="AB59" s="15"/>
      <c r="AC59" s="15"/>
      <c r="AD59" s="15"/>
      <c r="AF59" s="16"/>
      <c r="AI59" s="23"/>
      <c r="AK59" s="23"/>
      <c r="AL59" s="23"/>
      <c r="AM59" s="17"/>
      <c r="AR59" s="15"/>
      <c r="AS59" s="23"/>
      <c r="AT59" s="23"/>
      <c r="AU59" s="23"/>
      <c r="AV59" s="104"/>
      <c r="AZ59" s="108"/>
      <c r="BA59" s="108"/>
      <c r="BB59" s="108"/>
      <c r="BE59" s="23"/>
      <c r="BG59" s="23"/>
      <c r="BH59" s="23"/>
      <c r="BL59" s="96"/>
      <c r="BN59" s="27"/>
    </row>
    <row r="60" spans="1:66" x14ac:dyDescent="0.25">
      <c r="A60" s="213">
        <v>42522</v>
      </c>
      <c r="B60" s="214">
        <v>8.6</v>
      </c>
      <c r="C60" s="214"/>
      <c r="D60" s="216">
        <v>42552</v>
      </c>
      <c r="E60" s="256">
        <v>8.6</v>
      </c>
      <c r="F60" s="245">
        <v>7.7</v>
      </c>
      <c r="G60" s="245">
        <v>7.36</v>
      </c>
      <c r="H60" s="245">
        <v>6.41</v>
      </c>
      <c r="I60" s="245">
        <v>6.09</v>
      </c>
      <c r="J60" s="245">
        <v>5.4</v>
      </c>
      <c r="K60" s="246"/>
      <c r="L60" s="16"/>
      <c r="M60" s="16"/>
      <c r="N60" s="16"/>
      <c r="O60" s="16"/>
      <c r="P60" s="152"/>
      <c r="Q60" s="23"/>
      <c r="X60" s="15"/>
      <c r="Y60" s="15"/>
      <c r="Z60" s="15"/>
      <c r="AA60" s="15"/>
      <c r="AB60" s="15"/>
      <c r="AC60" s="15"/>
      <c r="AD60" s="15"/>
      <c r="AF60" s="16"/>
      <c r="AI60" s="23"/>
      <c r="AK60" s="23"/>
      <c r="AL60" s="23"/>
      <c r="AM60" s="17"/>
      <c r="AR60" s="15"/>
      <c r="AS60" s="23"/>
      <c r="AT60" s="23"/>
      <c r="AU60" s="23"/>
      <c r="AV60" s="104"/>
      <c r="AZ60" s="108"/>
      <c r="BA60" s="108"/>
      <c r="BB60" s="108"/>
      <c r="BE60" s="23"/>
      <c r="BG60" s="23"/>
      <c r="BH60" s="23"/>
      <c r="BM60" s="96"/>
    </row>
    <row r="61" spans="1:66" x14ac:dyDescent="0.25">
      <c r="A61" s="213">
        <v>42614</v>
      </c>
      <c r="B61" s="214">
        <v>7.27</v>
      </c>
      <c r="C61" s="214"/>
      <c r="D61" s="216">
        <v>42644</v>
      </c>
      <c r="E61" s="256">
        <v>7.27</v>
      </c>
      <c r="F61" s="245">
        <v>6.76</v>
      </c>
      <c r="G61" s="245">
        <v>5.9</v>
      </c>
      <c r="H61" s="245">
        <v>5.72</v>
      </c>
      <c r="I61" s="245">
        <v>5.6</v>
      </c>
      <c r="J61" s="245">
        <v>5.07</v>
      </c>
      <c r="K61" s="246"/>
      <c r="L61" s="16"/>
      <c r="M61" s="16"/>
      <c r="N61" s="16"/>
      <c r="O61" s="16"/>
      <c r="P61" s="152"/>
      <c r="Q61" s="337"/>
      <c r="X61" s="15"/>
      <c r="Y61" s="15"/>
      <c r="Z61" s="15"/>
      <c r="AA61" s="15"/>
      <c r="AB61" s="15"/>
      <c r="AC61" s="15"/>
      <c r="AD61" s="15"/>
      <c r="AF61" s="16"/>
      <c r="AI61" s="23"/>
      <c r="AK61" s="23"/>
      <c r="AL61" s="23"/>
      <c r="AM61" s="17"/>
      <c r="AR61" s="15"/>
      <c r="AS61" s="23"/>
      <c r="AT61" s="23"/>
      <c r="AU61" s="23"/>
      <c r="AV61" s="104"/>
      <c r="AZ61" s="108"/>
      <c r="BA61" s="108"/>
      <c r="BB61" s="108"/>
      <c r="BE61" s="23"/>
      <c r="BG61" s="23"/>
      <c r="BH61" s="23"/>
      <c r="BM61" s="96"/>
    </row>
    <row r="62" spans="1:66" x14ac:dyDescent="0.25">
      <c r="A62" s="213">
        <v>42705</v>
      </c>
      <c r="B62" s="214">
        <v>5.75</v>
      </c>
      <c r="C62" s="214"/>
      <c r="D62" s="216">
        <v>42736</v>
      </c>
      <c r="E62" s="256">
        <v>5.75</v>
      </c>
      <c r="F62" s="245">
        <v>5.56</v>
      </c>
      <c r="G62" s="245">
        <v>5.26</v>
      </c>
      <c r="H62" s="245">
        <v>5.15</v>
      </c>
      <c r="I62" s="245">
        <v>5.09</v>
      </c>
      <c r="J62" s="245">
        <v>4.51</v>
      </c>
      <c r="K62" s="246"/>
      <c r="L62" s="16"/>
      <c r="M62" s="16"/>
      <c r="N62" s="16"/>
      <c r="O62" s="16"/>
      <c r="P62" s="152"/>
      <c r="Q62" s="23"/>
      <c r="X62" s="15"/>
      <c r="Y62" s="15"/>
      <c r="Z62" s="15"/>
      <c r="AA62" s="15"/>
      <c r="AB62" s="15"/>
      <c r="AC62" s="15"/>
      <c r="AD62" s="15"/>
      <c r="AF62" s="16"/>
      <c r="AI62" s="23"/>
      <c r="AK62" s="23"/>
      <c r="AL62" s="23"/>
      <c r="AM62" s="17"/>
      <c r="AR62" s="15"/>
      <c r="AS62" s="23"/>
      <c r="AT62" s="23"/>
      <c r="AU62" s="23"/>
      <c r="AV62" s="104"/>
      <c r="AZ62" s="108"/>
      <c r="BA62" s="108"/>
      <c r="BB62" s="108"/>
      <c r="BE62" s="23"/>
      <c r="BG62" s="23"/>
      <c r="BH62" s="23"/>
      <c r="BM62" s="96"/>
    </row>
    <row r="63" spans="1:66" x14ac:dyDescent="0.25">
      <c r="A63" s="213">
        <v>42795</v>
      </c>
      <c r="B63" s="214">
        <v>4.6900000000000004</v>
      </c>
      <c r="C63" s="214"/>
      <c r="D63" s="216">
        <v>42826</v>
      </c>
      <c r="E63" s="256">
        <v>4.6900000000000004</v>
      </c>
      <c r="F63" s="245">
        <v>4.8891696941032317</v>
      </c>
      <c r="G63" s="245">
        <v>4.8168304612443933</v>
      </c>
      <c r="H63" s="245">
        <v>4.7743521701402818</v>
      </c>
      <c r="I63" s="245">
        <v>4.3862104442962471</v>
      </c>
      <c r="J63" s="245">
        <v>4.1622729900973452</v>
      </c>
      <c r="K63" s="246"/>
      <c r="L63" s="16"/>
      <c r="M63" s="16"/>
      <c r="N63" s="16"/>
      <c r="O63" s="16"/>
      <c r="P63" s="152"/>
      <c r="Q63" s="23"/>
      <c r="X63" s="15"/>
      <c r="Y63" s="15"/>
      <c r="Z63" s="15"/>
      <c r="AA63" s="15"/>
      <c r="AB63" s="15"/>
      <c r="AC63" s="15"/>
      <c r="AD63" s="15"/>
      <c r="AF63" s="16"/>
      <c r="AI63" s="23"/>
      <c r="AK63" s="23"/>
      <c r="AL63" s="23"/>
      <c r="AM63" s="17"/>
      <c r="AR63" s="15"/>
      <c r="AS63" s="23"/>
      <c r="AT63" s="23"/>
      <c r="AU63" s="23"/>
      <c r="AV63" s="104"/>
      <c r="AZ63" s="108"/>
      <c r="BA63" s="108"/>
      <c r="BB63" s="108"/>
      <c r="BE63" s="23"/>
      <c r="BG63" s="23"/>
      <c r="BH63" s="23"/>
      <c r="BM63" s="96"/>
    </row>
    <row r="64" spans="1:66" x14ac:dyDescent="0.25">
      <c r="A64" s="213">
        <v>42887</v>
      </c>
      <c r="B64" s="214">
        <v>3.99</v>
      </c>
      <c r="C64" s="214"/>
      <c r="D64" s="216">
        <v>42917</v>
      </c>
      <c r="E64" s="256">
        <v>3.99</v>
      </c>
      <c r="F64" s="245">
        <v>4.3078999081217848</v>
      </c>
      <c r="G64" s="245">
        <v>4.4280789272558883</v>
      </c>
      <c r="H64" s="245">
        <v>4.0347715620985038</v>
      </c>
      <c r="I64" s="245">
        <v>3.9523904004733352</v>
      </c>
      <c r="J64" s="245">
        <v>3.8453904004733355</v>
      </c>
      <c r="K64" s="246"/>
      <c r="L64" s="16"/>
      <c r="M64" s="16"/>
      <c r="N64" s="16"/>
      <c r="O64" s="16"/>
      <c r="P64" s="152"/>
      <c r="Q64" s="23"/>
      <c r="X64" s="15"/>
      <c r="Y64" s="15"/>
      <c r="Z64" s="15"/>
      <c r="AA64" s="15"/>
      <c r="AB64" s="15"/>
      <c r="AC64" s="15"/>
      <c r="AD64" s="15"/>
      <c r="AF64" s="16"/>
      <c r="AI64" s="23"/>
      <c r="AK64" s="23"/>
      <c r="AL64" s="23"/>
      <c r="AM64" s="17"/>
      <c r="AR64" s="15"/>
      <c r="AS64" s="23"/>
      <c r="AT64" s="23"/>
      <c r="AU64" s="23"/>
      <c r="AV64" s="104"/>
      <c r="AZ64" s="108"/>
      <c r="BA64" s="108"/>
      <c r="BB64" s="108"/>
      <c r="BE64" s="23"/>
      <c r="BG64" s="23"/>
      <c r="BH64" s="23"/>
      <c r="BM64" s="96"/>
    </row>
    <row r="65" spans="1:65" x14ac:dyDescent="0.25">
      <c r="A65" s="213">
        <v>42979</v>
      </c>
      <c r="B65" s="214">
        <v>3.97</v>
      </c>
      <c r="C65" s="214"/>
      <c r="D65" s="216">
        <v>43009</v>
      </c>
      <c r="E65" s="256">
        <v>3.97</v>
      </c>
      <c r="F65" s="245">
        <v>4.2984271804781695</v>
      </c>
      <c r="G65" s="245">
        <v>4.0283170938227917</v>
      </c>
      <c r="H65" s="245">
        <v>3.9465912997653541</v>
      </c>
      <c r="I65" s="245">
        <v>3.9219501798269922</v>
      </c>
      <c r="J65" s="245">
        <v>3.8335346740518279</v>
      </c>
      <c r="K65" s="246"/>
      <c r="L65" s="16"/>
      <c r="M65" s="16"/>
      <c r="N65" s="16"/>
      <c r="O65" s="16"/>
      <c r="P65" s="152"/>
      <c r="Q65" s="23"/>
      <c r="X65" s="15"/>
      <c r="Y65" s="15"/>
      <c r="Z65" s="15"/>
      <c r="AA65" s="15"/>
      <c r="AB65" s="15"/>
      <c r="AC65" s="15"/>
      <c r="AD65" s="15"/>
      <c r="AF65" s="16"/>
      <c r="AI65" s="23"/>
      <c r="AK65" s="23"/>
      <c r="AL65" s="23"/>
      <c r="AM65" s="17"/>
      <c r="AR65" s="15"/>
      <c r="AS65" s="23"/>
      <c r="AT65" s="23"/>
      <c r="AU65" s="23"/>
      <c r="AV65" s="104"/>
      <c r="AZ65" s="108"/>
      <c r="BA65" s="108"/>
      <c r="BB65" s="108"/>
      <c r="BE65" s="23"/>
      <c r="BG65" s="23"/>
      <c r="BH65" s="23"/>
      <c r="BM65" s="96"/>
    </row>
    <row r="66" spans="1:65" x14ac:dyDescent="0.25">
      <c r="A66" s="213">
        <v>43070</v>
      </c>
      <c r="B66" s="214">
        <v>4.09</v>
      </c>
      <c r="C66" s="214"/>
      <c r="D66" s="216">
        <v>43101</v>
      </c>
      <c r="E66" s="256">
        <v>4.09</v>
      </c>
      <c r="F66" s="245">
        <v>4.01</v>
      </c>
      <c r="G66" s="245">
        <v>3.92</v>
      </c>
      <c r="H66" s="245">
        <v>3.87</v>
      </c>
      <c r="I66" s="245">
        <v>3.83</v>
      </c>
      <c r="J66" s="245">
        <v>3.8</v>
      </c>
      <c r="K66" s="246"/>
      <c r="L66" s="16"/>
      <c r="M66" s="16"/>
      <c r="N66" s="16"/>
      <c r="O66" s="16"/>
      <c r="P66" s="152"/>
      <c r="Q66" s="23"/>
      <c r="X66" s="15"/>
      <c r="Y66" s="15"/>
      <c r="Z66" s="15"/>
      <c r="AA66" s="15"/>
      <c r="AB66" s="15"/>
      <c r="AC66" s="15"/>
      <c r="AD66" s="15"/>
      <c r="AF66" s="16"/>
      <c r="AI66" s="23"/>
      <c r="AK66" s="23"/>
      <c r="AL66" s="23"/>
      <c r="AM66" s="17"/>
      <c r="AR66" s="15"/>
      <c r="AS66" s="23"/>
      <c r="AT66" s="23"/>
      <c r="AU66" s="23"/>
      <c r="AV66" s="104"/>
      <c r="AZ66" s="108"/>
      <c r="BA66" s="108"/>
      <c r="BB66" s="108"/>
      <c r="BE66" s="23"/>
      <c r="BG66" s="23"/>
      <c r="BH66" s="23"/>
      <c r="BM66" s="96"/>
    </row>
    <row r="67" spans="1:65" x14ac:dyDescent="0.25">
      <c r="A67" s="213">
        <v>43160</v>
      </c>
      <c r="B67" s="214">
        <v>3.14</v>
      </c>
      <c r="C67" s="214"/>
      <c r="D67" s="216">
        <v>43191</v>
      </c>
      <c r="E67" s="256">
        <v>3.14</v>
      </c>
      <c r="F67" s="245">
        <v>3.43</v>
      </c>
      <c r="G67" s="245">
        <v>3.51</v>
      </c>
      <c r="H67" s="245">
        <v>3.59</v>
      </c>
      <c r="I67" s="245">
        <v>3.58</v>
      </c>
      <c r="J67" s="245">
        <v>3.55</v>
      </c>
      <c r="K67" s="246"/>
      <c r="L67" s="16"/>
      <c r="M67" s="16"/>
      <c r="N67" s="16"/>
      <c r="O67" s="16"/>
      <c r="P67" s="152"/>
      <c r="Q67" s="23"/>
      <c r="X67" s="15"/>
      <c r="Y67" s="15"/>
      <c r="Z67" s="15"/>
      <c r="AA67" s="15"/>
      <c r="AB67" s="15"/>
      <c r="AC67" s="15"/>
      <c r="AD67" s="15"/>
      <c r="AF67" s="16"/>
      <c r="AI67" s="23"/>
      <c r="AK67" s="23"/>
      <c r="AL67" s="23"/>
      <c r="AM67" s="17"/>
      <c r="AR67" s="15"/>
      <c r="AS67" s="23"/>
      <c r="AT67" s="23"/>
      <c r="AU67" s="23"/>
      <c r="AV67" s="104"/>
      <c r="AZ67" s="108"/>
      <c r="BA67" s="108"/>
      <c r="BB67" s="108"/>
      <c r="BE67" s="23"/>
      <c r="BG67" s="23"/>
      <c r="BH67" s="23"/>
      <c r="BM67" s="96"/>
    </row>
    <row r="68" spans="1:65" x14ac:dyDescent="0.25">
      <c r="A68" s="213">
        <v>43252</v>
      </c>
      <c r="B68" s="214">
        <v>3.2</v>
      </c>
      <c r="C68" s="214"/>
      <c r="D68" s="216">
        <v>43282</v>
      </c>
      <c r="E68" s="256">
        <v>3.2</v>
      </c>
      <c r="F68" s="245">
        <v>3.42</v>
      </c>
      <c r="G68" s="245">
        <v>3.52</v>
      </c>
      <c r="H68" s="245">
        <v>3.45</v>
      </c>
      <c r="I68" s="245">
        <v>3.45</v>
      </c>
      <c r="J68" s="245">
        <v>3.46</v>
      </c>
      <c r="K68" s="246"/>
      <c r="L68" s="16"/>
      <c r="M68" s="16"/>
      <c r="N68" s="16"/>
      <c r="O68" s="16"/>
      <c r="P68" s="152"/>
      <c r="Q68" s="23"/>
      <c r="X68" s="15"/>
      <c r="Y68" s="15"/>
      <c r="Z68" s="15"/>
      <c r="AA68" s="15"/>
      <c r="AB68" s="15"/>
      <c r="AC68" s="15"/>
      <c r="AD68" s="15"/>
      <c r="AF68" s="16"/>
      <c r="AI68" s="23"/>
      <c r="AK68" s="23"/>
      <c r="AL68" s="23"/>
      <c r="AM68" s="17"/>
      <c r="AR68" s="15"/>
      <c r="AS68" s="23"/>
      <c r="AT68" s="23"/>
      <c r="AU68" s="23"/>
      <c r="AV68" s="104"/>
      <c r="AZ68" s="108"/>
      <c r="BA68" s="108"/>
      <c r="BB68" s="108"/>
      <c r="BE68" s="23"/>
      <c r="BG68" s="23"/>
      <c r="BH68" s="23"/>
      <c r="BM68" s="96"/>
    </row>
    <row r="69" spans="1:65" x14ac:dyDescent="0.25">
      <c r="A69" s="213">
        <v>43344</v>
      </c>
      <c r="B69" s="214">
        <v>3.23</v>
      </c>
      <c r="C69" s="214"/>
      <c r="D69" s="216">
        <v>43374</v>
      </c>
      <c r="E69" s="256">
        <v>3.23</v>
      </c>
      <c r="F69" s="245">
        <v>3.55</v>
      </c>
      <c r="G69" s="245">
        <v>3.56</v>
      </c>
      <c r="H69" s="245">
        <v>3.52</v>
      </c>
      <c r="I69" s="245">
        <v>3.59</v>
      </c>
      <c r="J69" s="245">
        <v>3.64</v>
      </c>
      <c r="K69" s="246"/>
      <c r="L69" s="16"/>
      <c r="M69" s="16"/>
      <c r="N69" s="16"/>
      <c r="O69" s="16"/>
      <c r="P69" s="152"/>
      <c r="Q69" s="23"/>
      <c r="X69" s="15"/>
      <c r="Y69" s="15"/>
      <c r="Z69" s="15"/>
      <c r="AA69" s="15"/>
      <c r="AB69" s="15"/>
      <c r="AC69" s="15"/>
      <c r="AD69" s="15"/>
      <c r="AF69" s="16"/>
      <c r="AI69" s="23"/>
      <c r="AK69" s="23"/>
      <c r="AL69" s="23"/>
      <c r="AM69" s="17"/>
      <c r="AR69" s="15"/>
      <c r="AS69" s="23"/>
      <c r="AT69" s="23"/>
      <c r="AU69" s="23"/>
      <c r="AV69" s="104"/>
      <c r="AZ69" s="108"/>
      <c r="BA69" s="108"/>
      <c r="BB69" s="108"/>
      <c r="BE69" s="23"/>
      <c r="BG69" s="23"/>
      <c r="BH69" s="23"/>
      <c r="BM69" s="96"/>
    </row>
    <row r="70" spans="1:65" x14ac:dyDescent="0.25">
      <c r="A70" s="213">
        <v>43435</v>
      </c>
      <c r="B70" s="217">
        <v>3.1780009770695505</v>
      </c>
      <c r="C70" s="214"/>
      <c r="D70" s="216">
        <v>43466</v>
      </c>
      <c r="E70" s="256">
        <v>3.1780009770695505</v>
      </c>
      <c r="F70" s="245">
        <v>3.4</v>
      </c>
      <c r="G70" s="245">
        <v>3.46</v>
      </c>
      <c r="H70" s="245">
        <v>3.52</v>
      </c>
      <c r="I70" s="245">
        <v>3.54</v>
      </c>
      <c r="J70" s="245">
        <v>3.57</v>
      </c>
      <c r="K70" s="246"/>
      <c r="L70" s="16"/>
      <c r="M70" s="16"/>
      <c r="N70" s="16"/>
      <c r="O70" s="16"/>
      <c r="P70" s="152"/>
      <c r="Q70" s="23"/>
      <c r="X70" s="15"/>
      <c r="Y70" s="15"/>
      <c r="Z70" s="15"/>
      <c r="AA70" s="15"/>
      <c r="AB70" s="15"/>
      <c r="AC70" s="15"/>
      <c r="AD70" s="15"/>
      <c r="AF70" s="16"/>
      <c r="AI70" s="23"/>
      <c r="AK70" s="23"/>
      <c r="AL70" s="23"/>
      <c r="AM70" s="17"/>
      <c r="AR70" s="15"/>
      <c r="AS70" s="23"/>
      <c r="AT70" s="23"/>
      <c r="AU70" s="23"/>
      <c r="AV70" s="104"/>
      <c r="AZ70" s="108"/>
      <c r="BA70" s="108"/>
      <c r="BB70" s="108"/>
      <c r="BE70" s="23"/>
      <c r="BG70" s="23"/>
      <c r="BH70" s="23"/>
      <c r="BM70" s="96"/>
    </row>
    <row r="71" spans="1:65" x14ac:dyDescent="0.25">
      <c r="A71" s="213">
        <v>43525</v>
      </c>
      <c r="B71" s="214">
        <v>3.21</v>
      </c>
      <c r="C71" s="214"/>
      <c r="D71" s="216">
        <v>43556</v>
      </c>
      <c r="E71" s="256">
        <v>3.21</v>
      </c>
      <c r="F71" s="245">
        <v>3.38</v>
      </c>
      <c r="G71" s="245">
        <v>3.44</v>
      </c>
      <c r="H71" s="245">
        <v>3.49</v>
      </c>
      <c r="I71" s="245">
        <v>3.49</v>
      </c>
      <c r="J71" s="245">
        <v>3.47</v>
      </c>
      <c r="K71" s="246"/>
      <c r="L71" s="16"/>
      <c r="M71" s="16"/>
      <c r="N71" s="16"/>
      <c r="O71" s="16"/>
      <c r="P71" s="152"/>
      <c r="Q71" s="23"/>
      <c r="X71" s="15"/>
      <c r="Y71" s="15"/>
      <c r="Z71" s="15"/>
      <c r="AA71" s="15"/>
      <c r="AB71" s="15"/>
      <c r="AC71" s="15"/>
      <c r="AD71" s="15"/>
      <c r="AF71" s="16"/>
      <c r="AI71" s="23"/>
      <c r="AK71" s="23"/>
      <c r="AL71" s="23"/>
      <c r="AM71" s="17"/>
      <c r="AR71" s="15"/>
      <c r="AS71" s="23"/>
      <c r="AT71" s="23"/>
      <c r="AU71" s="23"/>
      <c r="AV71" s="104"/>
      <c r="AZ71" s="108"/>
      <c r="BA71" s="108"/>
      <c r="BB71" s="108"/>
      <c r="BE71" s="23"/>
      <c r="BG71" s="23"/>
      <c r="BH71" s="23"/>
      <c r="BM71" s="96"/>
    </row>
    <row r="72" spans="1:65" x14ac:dyDescent="0.25">
      <c r="A72" s="213">
        <v>43617</v>
      </c>
      <c r="B72" s="217">
        <v>3.4262146571398144</v>
      </c>
      <c r="C72" s="214"/>
      <c r="D72" s="216">
        <v>43647</v>
      </c>
      <c r="E72" s="256">
        <v>3.4262146571398144</v>
      </c>
      <c r="F72" s="245">
        <v>3.5450781315547575</v>
      </c>
      <c r="G72" s="245">
        <v>3.6014548437304392</v>
      </c>
      <c r="H72" s="245">
        <v>3.5001117947948068</v>
      </c>
      <c r="I72" s="245">
        <v>3.4781390999062887</v>
      </c>
      <c r="J72" s="245">
        <v>3.4439637228588498</v>
      </c>
      <c r="K72" s="246"/>
      <c r="L72" s="16"/>
      <c r="M72" s="16"/>
      <c r="N72" s="16"/>
      <c r="O72" s="16"/>
      <c r="P72" s="152"/>
      <c r="Q72" s="23"/>
      <c r="X72" s="15"/>
      <c r="Y72" s="15"/>
      <c r="Z72" s="15"/>
      <c r="AA72" s="15"/>
      <c r="AB72" s="15"/>
      <c r="AC72" s="15"/>
      <c r="AD72" s="15"/>
      <c r="AF72" s="16"/>
      <c r="AI72" s="23"/>
      <c r="AK72" s="23"/>
      <c r="AL72" s="23"/>
      <c r="AM72" s="17"/>
      <c r="AR72" s="15"/>
      <c r="AS72" s="23"/>
      <c r="AT72" s="23"/>
      <c r="AU72" s="23"/>
      <c r="AV72" s="104"/>
      <c r="AZ72" s="108"/>
      <c r="BA72" s="108"/>
      <c r="BB72" s="108"/>
      <c r="BE72" s="23"/>
      <c r="BG72" s="23"/>
      <c r="BH72" s="23"/>
      <c r="BM72" s="96"/>
    </row>
    <row r="73" spans="1:65" x14ac:dyDescent="0.25">
      <c r="A73" s="213">
        <v>43709</v>
      </c>
      <c r="B73" s="217">
        <v>3.82</v>
      </c>
      <c r="C73" s="214"/>
      <c r="D73" s="216">
        <v>43739</v>
      </c>
      <c r="E73" s="256">
        <v>3.82</v>
      </c>
      <c r="F73" s="245">
        <v>3.8</v>
      </c>
      <c r="G73" s="245">
        <v>3.69</v>
      </c>
      <c r="H73" s="245">
        <v>3.65</v>
      </c>
      <c r="I73" s="245">
        <v>3.63</v>
      </c>
      <c r="J73" s="245">
        <v>3.61</v>
      </c>
      <c r="K73" s="246"/>
      <c r="L73" s="16"/>
      <c r="M73" s="16"/>
      <c r="N73" s="16"/>
      <c r="O73" s="16"/>
      <c r="P73" s="152"/>
      <c r="Q73" s="23"/>
      <c r="X73" s="15"/>
      <c r="Y73" s="15"/>
      <c r="Z73" s="15"/>
      <c r="AA73" s="15"/>
      <c r="AB73" s="15"/>
      <c r="AC73" s="15"/>
      <c r="AD73" s="15"/>
      <c r="AF73" s="16"/>
      <c r="AI73" s="23"/>
      <c r="AK73" s="23"/>
      <c r="AL73" s="23"/>
      <c r="AM73" s="17"/>
      <c r="AR73" s="15"/>
      <c r="AS73" s="23"/>
      <c r="AT73" s="23"/>
      <c r="AU73" s="23"/>
      <c r="AV73" s="104"/>
      <c r="AZ73" s="108"/>
      <c r="BA73" s="108"/>
      <c r="BB73" s="108"/>
      <c r="BE73" s="23"/>
      <c r="BG73" s="23"/>
      <c r="BH73" s="23"/>
      <c r="BM73" s="96"/>
    </row>
    <row r="74" spans="1:65" x14ac:dyDescent="0.25">
      <c r="A74" s="213">
        <v>43800</v>
      </c>
      <c r="B74" s="217">
        <v>3.8043019337242523</v>
      </c>
      <c r="C74" s="214"/>
      <c r="D74" s="216">
        <v>43831</v>
      </c>
      <c r="E74" s="256">
        <v>3.8043019337242523</v>
      </c>
      <c r="F74" s="245">
        <v>3.65</v>
      </c>
      <c r="G74" s="245">
        <v>3.6</v>
      </c>
      <c r="H74" s="245">
        <v>3.6</v>
      </c>
      <c r="I74" s="245">
        <v>3.59</v>
      </c>
      <c r="J74" s="245">
        <v>3.58</v>
      </c>
      <c r="K74" s="246"/>
      <c r="L74" s="16"/>
      <c r="M74" s="16"/>
      <c r="N74" s="16"/>
      <c r="O74" s="16"/>
      <c r="P74" s="152"/>
      <c r="Q74" s="23"/>
      <c r="X74" s="15"/>
      <c r="Y74" s="15"/>
      <c r="Z74" s="15"/>
      <c r="AA74" s="15"/>
      <c r="AB74" s="15"/>
      <c r="AC74" s="15"/>
      <c r="AD74" s="15"/>
      <c r="AF74" s="16"/>
      <c r="AI74" s="23"/>
      <c r="AK74" s="23"/>
      <c r="AL74" s="23"/>
      <c r="AM74" s="17"/>
      <c r="AR74" s="15"/>
      <c r="AS74" s="23"/>
      <c r="AT74" s="23"/>
      <c r="AU74" s="23"/>
      <c r="AV74" s="104"/>
      <c r="AZ74" s="108"/>
      <c r="BA74" s="108"/>
      <c r="BB74" s="108"/>
      <c r="BE74" s="23"/>
      <c r="BG74" s="23"/>
      <c r="BH74" s="23"/>
      <c r="BM74" s="96"/>
    </row>
    <row r="75" spans="1:65" x14ac:dyDescent="0.25">
      <c r="A75" s="213">
        <v>43891</v>
      </c>
      <c r="B75" s="217">
        <v>3.8559265660794262</v>
      </c>
      <c r="C75" s="214"/>
      <c r="D75" s="216">
        <v>43922</v>
      </c>
      <c r="E75" s="256">
        <v>3.8559265660794262</v>
      </c>
      <c r="F75" s="245">
        <v>3.96</v>
      </c>
      <c r="G75" s="245">
        <v>4.04</v>
      </c>
      <c r="H75" s="245">
        <v>4.1500000000000004</v>
      </c>
      <c r="I75" s="245">
        <v>3.96</v>
      </c>
      <c r="J75" s="245">
        <v>3.85</v>
      </c>
      <c r="K75" s="246"/>
      <c r="L75" s="16"/>
      <c r="M75" s="16"/>
      <c r="N75" s="16"/>
      <c r="O75" s="16"/>
      <c r="P75" s="152"/>
      <c r="Q75" s="23"/>
      <c r="X75" s="15"/>
      <c r="Y75" s="15"/>
      <c r="Z75" s="15"/>
      <c r="AA75" s="15"/>
      <c r="AB75" s="15"/>
      <c r="AC75" s="15"/>
      <c r="AD75" s="15"/>
      <c r="AF75" s="16"/>
      <c r="AI75" s="23"/>
      <c r="AK75" s="23"/>
      <c r="AL75" s="23"/>
      <c r="AM75" s="17"/>
      <c r="AR75" s="15"/>
      <c r="AS75" s="23"/>
      <c r="AT75" s="23"/>
      <c r="AU75" s="23"/>
      <c r="AV75" s="104"/>
      <c r="AZ75" s="108"/>
      <c r="BA75" s="108"/>
      <c r="BB75" s="108"/>
      <c r="BE75" s="23"/>
      <c r="BG75" s="23"/>
      <c r="BH75" s="23"/>
      <c r="BM75" s="96"/>
    </row>
    <row r="76" spans="1:65" x14ac:dyDescent="0.25">
      <c r="A76" s="213">
        <v>43983</v>
      </c>
      <c r="B76" s="217">
        <v>2.1933149380191752</v>
      </c>
      <c r="C76" s="214"/>
      <c r="D76" s="216">
        <v>44013</v>
      </c>
      <c r="E76" s="256">
        <v>2.1933149380191752</v>
      </c>
      <c r="F76" s="245">
        <v>2.4183950617283947</v>
      </c>
      <c r="G76" s="245">
        <v>2.5572839506172844</v>
      </c>
      <c r="H76" s="245">
        <v>2.7024691358024677</v>
      </c>
      <c r="I76" s="245">
        <v>3.0304938271604938</v>
      </c>
      <c r="J76" s="245">
        <v>3.2965432098765421</v>
      </c>
      <c r="K76" s="246"/>
      <c r="L76" s="16"/>
      <c r="M76" s="16"/>
      <c r="N76" s="16"/>
      <c r="O76" s="16"/>
      <c r="P76" s="152"/>
      <c r="Q76" s="23"/>
      <c r="X76" s="15"/>
      <c r="Y76" s="15"/>
      <c r="Z76" s="15"/>
      <c r="AA76" s="15"/>
      <c r="AB76" s="15"/>
      <c r="AC76" s="15"/>
      <c r="AD76" s="15"/>
      <c r="AF76" s="16"/>
      <c r="AI76" s="23"/>
      <c r="AK76" s="23"/>
      <c r="AL76" s="23"/>
      <c r="AM76" s="17"/>
      <c r="AR76" s="15"/>
      <c r="AS76" s="23"/>
      <c r="AT76" s="23"/>
      <c r="AU76" s="23"/>
      <c r="AV76" s="104"/>
      <c r="AZ76" s="108"/>
      <c r="BA76" s="108"/>
      <c r="BB76" s="108"/>
      <c r="BE76" s="23"/>
      <c r="BG76" s="23"/>
      <c r="BH76" s="23"/>
      <c r="BM76" s="96"/>
    </row>
    <row r="77" spans="1:65" x14ac:dyDescent="0.25">
      <c r="A77" s="213">
        <v>44075</v>
      </c>
      <c r="B77" s="217">
        <v>1.967423159107029</v>
      </c>
      <c r="C77" s="214"/>
      <c r="D77" s="216">
        <v>44105</v>
      </c>
      <c r="E77" s="256">
        <v>1.967423159107029</v>
      </c>
      <c r="F77" s="245">
        <v>2.2011111111111115</v>
      </c>
      <c r="G77" s="245">
        <v>2.3640493827160487</v>
      </c>
      <c r="H77" s="245">
        <v>2.6829876543209874</v>
      </c>
      <c r="I77" s="245">
        <v>2.8501728395061727</v>
      </c>
      <c r="J77" s="245">
        <v>3.1444814814814817</v>
      </c>
      <c r="K77" s="246"/>
      <c r="L77" s="16"/>
      <c r="M77" s="16"/>
      <c r="N77" s="16"/>
      <c r="O77" s="16"/>
      <c r="P77" s="152"/>
      <c r="Q77" s="23"/>
      <c r="X77" s="15"/>
      <c r="Y77" s="15"/>
      <c r="Z77" s="15"/>
      <c r="AA77" s="15"/>
      <c r="AB77" s="15"/>
      <c r="AC77" s="15"/>
      <c r="AD77" s="15"/>
      <c r="AF77" s="16"/>
      <c r="AI77" s="23"/>
      <c r="AK77" s="23"/>
      <c r="AL77" s="23"/>
      <c r="AM77" s="17"/>
      <c r="AR77" s="15"/>
      <c r="AS77" s="23"/>
      <c r="AT77" s="23"/>
      <c r="AU77" s="23"/>
      <c r="AV77" s="104"/>
      <c r="AZ77" s="108"/>
      <c r="BA77" s="108"/>
      <c r="BB77" s="108"/>
      <c r="BE77" s="23"/>
      <c r="BG77" s="23"/>
      <c r="BH77" s="23"/>
      <c r="BM77" s="96"/>
    </row>
    <row r="78" spans="1:65" x14ac:dyDescent="0.25">
      <c r="A78" s="213">
        <v>44166</v>
      </c>
      <c r="B78" s="217">
        <v>1.6104496413604341</v>
      </c>
      <c r="C78" s="214"/>
      <c r="D78" s="216">
        <v>44197</v>
      </c>
      <c r="E78" s="256">
        <v>1.6104496413604341</v>
      </c>
      <c r="F78" s="245">
        <v>1.7975308641975307</v>
      </c>
      <c r="G78" s="245">
        <v>2.162962962962963</v>
      </c>
      <c r="H78" s="245">
        <v>2.3820987654320986</v>
      </c>
      <c r="I78" s="245">
        <v>2.6658024691358024</v>
      </c>
      <c r="J78" s="245">
        <v>3.1002469135802473</v>
      </c>
      <c r="K78" s="246"/>
      <c r="L78" s="16"/>
      <c r="M78" s="16"/>
      <c r="N78" s="16"/>
      <c r="O78" s="16"/>
      <c r="P78" s="152"/>
      <c r="Q78" s="23"/>
      <c r="X78" s="15"/>
      <c r="Y78" s="15"/>
      <c r="Z78" s="15"/>
      <c r="AA78" s="15"/>
      <c r="AB78" s="15"/>
      <c r="AC78" s="15"/>
      <c r="AD78" s="15"/>
      <c r="AF78" s="16"/>
      <c r="AI78" s="23"/>
      <c r="AK78" s="23"/>
      <c r="AL78" s="23"/>
      <c r="AM78" s="17"/>
      <c r="AR78" s="15"/>
      <c r="AS78" s="23"/>
      <c r="AT78" s="23"/>
      <c r="AU78" s="23"/>
      <c r="AV78" s="104"/>
      <c r="AZ78" s="108"/>
      <c r="BA78" s="108"/>
      <c r="BB78" s="108"/>
      <c r="BE78" s="23"/>
      <c r="BG78" s="23"/>
      <c r="BH78" s="23"/>
      <c r="BM78" s="96"/>
    </row>
    <row r="79" spans="1:65" x14ac:dyDescent="0.25">
      <c r="A79" s="213">
        <v>44256</v>
      </c>
      <c r="B79" s="217">
        <v>1.51</v>
      </c>
      <c r="C79" s="214"/>
      <c r="D79" s="216">
        <v>44287</v>
      </c>
      <c r="E79" s="256">
        <v>1.51</v>
      </c>
      <c r="F79" s="245">
        <v>1.9985185185185181</v>
      </c>
      <c r="G79" s="245">
        <v>2.1361728395061728</v>
      </c>
      <c r="H79" s="245">
        <v>2.4308641975308642</v>
      </c>
      <c r="I79" s="245">
        <v>2.6082716049382704</v>
      </c>
      <c r="J79" s="245">
        <v>2.9413580246913575</v>
      </c>
      <c r="K79" s="246"/>
      <c r="L79" s="16"/>
      <c r="M79" s="16"/>
      <c r="N79" s="16"/>
      <c r="O79" s="16"/>
      <c r="P79" s="152"/>
      <c r="Q79" s="23"/>
      <c r="X79" s="15"/>
      <c r="Y79" s="15"/>
      <c r="Z79" s="15"/>
      <c r="AA79" s="15"/>
      <c r="AB79" s="15"/>
      <c r="AC79" s="15"/>
      <c r="AD79" s="15"/>
      <c r="AF79" s="16"/>
      <c r="AI79" s="23"/>
      <c r="AK79" s="23"/>
      <c r="AL79" s="23"/>
      <c r="AM79" s="17"/>
      <c r="AR79" s="15"/>
      <c r="AS79" s="23"/>
      <c r="AT79" s="23"/>
      <c r="AU79" s="23"/>
      <c r="AV79" s="104"/>
      <c r="AZ79" s="108"/>
      <c r="BA79" s="108"/>
      <c r="BB79" s="108"/>
      <c r="BE79" s="23"/>
      <c r="BG79" s="23"/>
      <c r="BH79" s="23"/>
      <c r="BM79" s="96"/>
    </row>
    <row r="80" spans="1:65" x14ac:dyDescent="0.25">
      <c r="A80" s="213">
        <v>44348</v>
      </c>
      <c r="B80" s="217">
        <v>3.634761677547993</v>
      </c>
      <c r="C80" s="214"/>
      <c r="D80" s="216">
        <v>44378</v>
      </c>
      <c r="E80" s="256">
        <v>3.634761677547993</v>
      </c>
      <c r="F80" s="245">
        <v>3.3103879671433392</v>
      </c>
      <c r="G80" s="245">
        <v>3.4337499999999994</v>
      </c>
      <c r="H80" s="245">
        <v>3.1554390052609969</v>
      </c>
      <c r="I80" s="245">
        <v>3.1302536227284943</v>
      </c>
      <c r="J80" s="245">
        <v>3.2011804211932393</v>
      </c>
      <c r="K80" s="246"/>
      <c r="L80" s="16"/>
      <c r="M80" s="16"/>
      <c r="N80" s="16"/>
      <c r="O80" s="16"/>
      <c r="P80" s="152"/>
      <c r="Q80" s="23"/>
      <c r="X80" s="15"/>
      <c r="Y80" s="15"/>
      <c r="Z80" s="15"/>
      <c r="AA80" s="15"/>
      <c r="AB80" s="15"/>
      <c r="AC80" s="15"/>
      <c r="AD80" s="15"/>
      <c r="AF80" s="16"/>
      <c r="AI80" s="23"/>
      <c r="AK80" s="23"/>
      <c r="AL80" s="23"/>
      <c r="AM80" s="17"/>
      <c r="AR80" s="15"/>
      <c r="AS80" s="23"/>
      <c r="AT80" s="23"/>
      <c r="AU80" s="23"/>
      <c r="AV80" s="104"/>
      <c r="AZ80" s="108"/>
      <c r="BA80" s="108"/>
      <c r="BB80" s="108"/>
      <c r="BE80" s="23"/>
      <c r="BG80" s="23"/>
      <c r="BH80" s="23"/>
      <c r="BM80" s="96"/>
    </row>
    <row r="81" spans="1:65" x14ac:dyDescent="0.25">
      <c r="A81" s="213">
        <v>44440</v>
      </c>
      <c r="B81" s="217">
        <v>4.5101743699790031</v>
      </c>
      <c r="C81" s="214"/>
      <c r="D81" s="216">
        <v>44470</v>
      </c>
      <c r="E81" s="256">
        <v>4.5101743699790031</v>
      </c>
      <c r="F81" s="245">
        <v>4.4376895943562618</v>
      </c>
      <c r="G81" s="245">
        <v>3.9961728395061726</v>
      </c>
      <c r="H81" s="245">
        <v>3.8269402461986894</v>
      </c>
      <c r="I81" s="245">
        <v>3.699587115678014</v>
      </c>
      <c r="J81" s="245">
        <v>3.5171250000000001</v>
      </c>
      <c r="K81" s="246"/>
      <c r="L81" s="16"/>
      <c r="M81" s="16"/>
      <c r="N81" s="16"/>
      <c r="O81" s="16"/>
      <c r="P81" s="152"/>
      <c r="Q81" s="23"/>
      <c r="X81" s="15"/>
      <c r="Y81" s="15"/>
      <c r="Z81" s="15"/>
      <c r="AA81" s="15"/>
      <c r="AB81" s="15"/>
      <c r="AC81" s="15"/>
      <c r="AD81" s="15"/>
      <c r="AF81" s="16"/>
      <c r="AI81" s="23"/>
      <c r="AK81" s="23"/>
      <c r="AL81" s="23"/>
      <c r="AM81" s="17"/>
      <c r="AR81" s="15"/>
      <c r="AS81" s="23"/>
      <c r="AT81" s="23"/>
      <c r="AU81" s="23"/>
      <c r="AV81" s="104"/>
      <c r="AZ81" s="108"/>
      <c r="BA81" s="108"/>
      <c r="BB81" s="108"/>
      <c r="BE81" s="23"/>
      <c r="BG81" s="23"/>
      <c r="BH81" s="23"/>
      <c r="BM81" s="96"/>
    </row>
    <row r="82" spans="1:65" x14ac:dyDescent="0.25">
      <c r="A82" s="213">
        <v>44531</v>
      </c>
      <c r="B82" s="217">
        <v>5.6226682456570476</v>
      </c>
      <c r="C82" s="214"/>
      <c r="D82" s="216">
        <v>44562</v>
      </c>
      <c r="E82" s="256">
        <v>5.6226682456570476</v>
      </c>
      <c r="F82" s="245">
        <v>5.2533333333333339</v>
      </c>
      <c r="G82" s="245">
        <v>4.969876543209879</v>
      </c>
      <c r="H82" s="245">
        <v>4.7971604938271604</v>
      </c>
      <c r="I82" s="245">
        <v>4.651604938271606</v>
      </c>
      <c r="J82" s="245">
        <v>4.1802469135802465</v>
      </c>
      <c r="K82" s="245"/>
      <c r="L82" s="16"/>
      <c r="M82" s="16"/>
      <c r="N82" s="16"/>
      <c r="O82" s="16"/>
      <c r="P82" s="152"/>
      <c r="Q82" s="23"/>
      <c r="X82" s="15"/>
      <c r="Y82" s="15"/>
      <c r="Z82" s="15"/>
      <c r="AA82" s="15"/>
      <c r="AB82" s="15"/>
      <c r="AC82" s="15"/>
      <c r="AD82" s="15"/>
      <c r="AF82" s="16"/>
      <c r="AI82" s="23"/>
      <c r="AK82" s="23"/>
      <c r="AL82" s="23"/>
      <c r="AM82" s="17"/>
      <c r="AR82" s="15"/>
      <c r="AS82" s="23"/>
      <c r="AT82" s="23"/>
      <c r="AU82" s="23"/>
      <c r="AV82" s="104"/>
      <c r="AZ82" s="108"/>
      <c r="BA82" s="108"/>
      <c r="BB82" s="108"/>
      <c r="BE82" s="23"/>
      <c r="BG82" s="23"/>
      <c r="BH82" s="23"/>
      <c r="BM82" s="96"/>
    </row>
    <row r="83" spans="1:65" x14ac:dyDescent="0.25">
      <c r="A83" s="213">
        <v>44621</v>
      </c>
      <c r="B83" s="217">
        <v>8.5278757673705741</v>
      </c>
      <c r="C83" s="214"/>
      <c r="D83" s="216">
        <v>44652</v>
      </c>
      <c r="E83" s="256">
        <v>8.5278757673705741</v>
      </c>
      <c r="F83" s="245">
        <v>8.2418948915469592</v>
      </c>
      <c r="G83" s="245">
        <v>7.9002443733316658</v>
      </c>
      <c r="H83" s="245">
        <v>7.5181224279835401</v>
      </c>
      <c r="I83" s="245">
        <v>6.3433927087702875</v>
      </c>
      <c r="J83" s="245">
        <v>5.4690164206012941</v>
      </c>
      <c r="K83" s="245"/>
      <c r="L83" s="16"/>
      <c r="M83" s="16"/>
      <c r="N83" s="16"/>
      <c r="O83" s="16"/>
      <c r="P83" s="152"/>
      <c r="Q83" s="23"/>
      <c r="X83" s="15"/>
      <c r="Y83" s="15"/>
      <c r="Z83" s="15"/>
      <c r="AA83" s="15"/>
      <c r="AB83" s="15"/>
      <c r="AC83" s="15"/>
      <c r="AD83" s="15"/>
      <c r="AF83" s="16"/>
      <c r="AI83" s="23"/>
      <c r="AK83" s="23"/>
      <c r="AL83" s="23"/>
      <c r="AM83" s="17"/>
      <c r="AR83" s="15"/>
      <c r="AS83" s="23"/>
      <c r="AT83" s="23"/>
      <c r="AU83" s="23"/>
      <c r="AV83" s="104"/>
      <c r="AZ83" s="108"/>
      <c r="BA83" s="108"/>
      <c r="BB83" s="108"/>
      <c r="BE83" s="23"/>
      <c r="BG83" s="23"/>
      <c r="BH83" s="23"/>
      <c r="BM83" s="96"/>
    </row>
    <row r="84" spans="1:65" x14ac:dyDescent="0.25">
      <c r="A84" s="213">
        <v>44713</v>
      </c>
      <c r="B84" s="217">
        <v>9.6738334218320574</v>
      </c>
      <c r="C84" s="214"/>
      <c r="D84" s="216">
        <v>44743</v>
      </c>
      <c r="E84" s="256">
        <v>9.6738334218320574</v>
      </c>
      <c r="F84" s="245">
        <v>9.513474943929058</v>
      </c>
      <c r="G84" s="245">
        <v>9.3723721340387982</v>
      </c>
      <c r="H84" s="245">
        <v>7.8252980309698321</v>
      </c>
      <c r="I84" s="245">
        <v>7.1265307233276216</v>
      </c>
      <c r="J84" s="245">
        <v>5.8633069714933548</v>
      </c>
      <c r="K84" s="245">
        <v>5.0129831990575884</v>
      </c>
      <c r="L84" s="16"/>
      <c r="M84" s="16"/>
      <c r="N84" s="16"/>
      <c r="O84" s="16"/>
      <c r="P84" s="152"/>
      <c r="Q84" s="23"/>
      <c r="X84" s="15"/>
      <c r="Y84" s="15"/>
      <c r="Z84" s="15"/>
      <c r="AA84" s="15"/>
      <c r="AB84" s="15"/>
      <c r="AC84" s="15"/>
      <c r="AD84" s="15"/>
      <c r="AF84" s="16"/>
      <c r="AI84" s="23"/>
      <c r="AK84" s="23"/>
      <c r="AL84" s="23"/>
      <c r="AM84" s="17"/>
      <c r="AR84" s="15"/>
      <c r="AS84" s="23"/>
      <c r="AT84" s="23"/>
      <c r="AU84" s="23"/>
      <c r="AV84" s="104"/>
      <c r="AZ84" s="108"/>
      <c r="BA84" s="108"/>
      <c r="BB84" s="108"/>
      <c r="BE84" s="23"/>
      <c r="BG84" s="23"/>
      <c r="BH84" s="23"/>
      <c r="BM84" s="96"/>
    </row>
    <row r="85" spans="1:65" ht="16.5" thickBot="1" x14ac:dyDescent="0.3">
      <c r="A85" s="354"/>
      <c r="B85" s="221"/>
      <c r="C85" s="221"/>
      <c r="D85" s="222"/>
      <c r="E85" s="387"/>
      <c r="F85" s="255"/>
      <c r="G85" s="255"/>
      <c r="H85" s="255"/>
      <c r="I85" s="255"/>
      <c r="J85" s="255"/>
      <c r="K85" s="255"/>
      <c r="P85" s="152"/>
      <c r="Q85" s="23"/>
      <c r="X85" s="15"/>
      <c r="Y85" s="15"/>
      <c r="Z85" s="15"/>
      <c r="AA85" s="15"/>
      <c r="AB85" s="15"/>
      <c r="AC85" s="15"/>
      <c r="AD85" s="15"/>
      <c r="AF85" s="16"/>
      <c r="AI85" s="23"/>
      <c r="AK85" s="23"/>
      <c r="AL85" s="23"/>
      <c r="AM85" s="17"/>
      <c r="AR85" s="15"/>
      <c r="AS85" s="23"/>
      <c r="AT85" s="23"/>
      <c r="AU85" s="23"/>
      <c r="AV85" s="104"/>
      <c r="AZ85" s="108"/>
      <c r="BA85" s="108"/>
      <c r="BB85" s="108"/>
      <c r="BE85" s="23"/>
      <c r="BG85" s="23"/>
      <c r="BH85" s="23"/>
      <c r="BM85" s="96"/>
    </row>
    <row r="86" spans="1:65" ht="16.5" thickBot="1" x14ac:dyDescent="0.3">
      <c r="A86" s="20"/>
      <c r="B86" s="86"/>
      <c r="C86" s="86"/>
      <c r="D86" s="86"/>
      <c r="E86" s="86"/>
      <c r="F86" s="395"/>
      <c r="G86" s="395"/>
      <c r="H86" s="395"/>
      <c r="I86" s="395"/>
      <c r="J86" s="395"/>
      <c r="K86" s="395"/>
      <c r="P86" s="152"/>
      <c r="Q86" s="23"/>
      <c r="X86" s="15"/>
      <c r="Y86" s="15"/>
      <c r="Z86" s="15"/>
      <c r="AA86" s="15"/>
      <c r="AB86" s="15"/>
      <c r="AC86" s="15"/>
      <c r="AD86" s="15"/>
      <c r="AF86" s="16"/>
      <c r="AI86" s="23"/>
      <c r="AK86" s="23"/>
      <c r="AL86" s="23"/>
      <c r="AM86" s="17"/>
      <c r="AR86" s="15"/>
      <c r="AS86" s="23"/>
      <c r="AT86" s="23"/>
      <c r="AU86" s="23"/>
      <c r="AV86" s="104"/>
      <c r="AZ86" s="108"/>
      <c r="BA86" s="108"/>
      <c r="BB86" s="108"/>
      <c r="BE86" s="23"/>
      <c r="BG86" s="23"/>
      <c r="BH86" s="23"/>
      <c r="BM86" s="96"/>
    </row>
    <row r="87" spans="1:65" ht="16.5" thickBot="1" x14ac:dyDescent="0.3">
      <c r="A87" s="326" t="s">
        <v>22</v>
      </c>
      <c r="C87" s="23"/>
      <c r="D87" s="23"/>
      <c r="E87" s="23"/>
      <c r="I87" s="15"/>
      <c r="O87" s="23"/>
      <c r="Q87" s="14"/>
      <c r="R87" s="23"/>
      <c r="T87" s="152"/>
      <c r="X87" s="15"/>
      <c r="Y87" s="15"/>
      <c r="Z87" s="15"/>
      <c r="AA87" s="15"/>
      <c r="AB87" s="15"/>
      <c r="AC87" s="15"/>
      <c r="AD87" s="15"/>
      <c r="AF87" s="16"/>
      <c r="AI87" s="23"/>
      <c r="AK87" s="23"/>
      <c r="AL87" s="23"/>
      <c r="AM87" s="17"/>
      <c r="AR87" s="15"/>
      <c r="AS87" s="23"/>
      <c r="AT87" s="23"/>
      <c r="AU87" s="23"/>
      <c r="AV87" s="104"/>
      <c r="AZ87" s="108"/>
      <c r="BA87" s="108"/>
      <c r="BB87" s="108"/>
      <c r="BE87" s="23"/>
      <c r="BG87" s="23"/>
      <c r="BH87" s="23"/>
    </row>
    <row r="88" spans="1:65" ht="16.5" thickBot="1" x14ac:dyDescent="0.3">
      <c r="A88" s="173" t="s">
        <v>89</v>
      </c>
      <c r="B88" s="174" t="s">
        <v>19</v>
      </c>
      <c r="C88" s="174" t="s">
        <v>201</v>
      </c>
      <c r="D88" s="174" t="s">
        <v>202</v>
      </c>
      <c r="E88" s="174" t="s">
        <v>203</v>
      </c>
      <c r="F88" s="175" t="s">
        <v>93</v>
      </c>
      <c r="G88" s="174" t="s">
        <v>94</v>
      </c>
      <c r="H88" s="174" t="s">
        <v>95</v>
      </c>
      <c r="I88" s="174" t="s">
        <v>115</v>
      </c>
      <c r="J88" s="174" t="s">
        <v>96</v>
      </c>
      <c r="K88" s="174"/>
      <c r="L88" s="174" t="s">
        <v>97</v>
      </c>
      <c r="M88" s="174" t="s">
        <v>98</v>
      </c>
      <c r="N88" s="174" t="s">
        <v>99</v>
      </c>
      <c r="O88" s="176" t="s">
        <v>100</v>
      </c>
      <c r="P88" s="176" t="s">
        <v>197</v>
      </c>
      <c r="Q88" s="23"/>
      <c r="S88" s="14"/>
      <c r="T88" s="23"/>
      <c r="V88" s="152"/>
      <c r="X88" s="15"/>
      <c r="Y88" s="15"/>
      <c r="Z88" s="15"/>
      <c r="AA88" s="15"/>
      <c r="AB88" s="15"/>
      <c r="AC88" s="15"/>
      <c r="AD88" s="15"/>
      <c r="AE88" s="15"/>
      <c r="AF88" s="15"/>
      <c r="AK88" s="23"/>
      <c r="AM88" s="23"/>
      <c r="AN88" s="23"/>
      <c r="AO88" s="17"/>
      <c r="AT88" s="15"/>
      <c r="AU88" s="23"/>
      <c r="AV88" s="23"/>
      <c r="AW88" s="23"/>
      <c r="AX88" s="104"/>
      <c r="BB88" s="108"/>
      <c r="BC88" s="108"/>
      <c r="BD88" s="108"/>
      <c r="BG88" s="23"/>
      <c r="BI88" s="23"/>
      <c r="BJ88" s="23"/>
    </row>
    <row r="89" spans="1:65" x14ac:dyDescent="0.25">
      <c r="A89" s="161">
        <v>43891</v>
      </c>
      <c r="B89" s="316">
        <v>3.8559265660794262</v>
      </c>
      <c r="C89" s="67"/>
      <c r="D89" s="78"/>
      <c r="E89" s="78"/>
      <c r="F89" s="78"/>
      <c r="G89" s="177">
        <v>2</v>
      </c>
      <c r="H89" s="177">
        <v>4</v>
      </c>
      <c r="I89" s="177">
        <v>3</v>
      </c>
      <c r="J89" s="67"/>
      <c r="K89" s="67"/>
      <c r="L89" s="67"/>
      <c r="M89" s="67"/>
      <c r="N89" s="67"/>
      <c r="O89" s="162"/>
      <c r="Q89" s="23"/>
      <c r="S89" s="14"/>
      <c r="T89" s="23"/>
      <c r="V89" s="152"/>
      <c r="X89" s="15"/>
      <c r="Y89" s="15"/>
      <c r="Z89" s="15"/>
      <c r="AA89" s="15"/>
      <c r="AB89" s="15"/>
      <c r="AC89" s="15"/>
      <c r="AD89" s="15"/>
      <c r="AE89" s="15"/>
      <c r="AF89" s="15"/>
      <c r="AK89" s="23"/>
      <c r="AM89" s="23"/>
      <c r="AN89" s="23"/>
      <c r="AO89" s="17"/>
      <c r="AT89" s="15"/>
      <c r="AU89" s="23"/>
      <c r="AV89" s="23"/>
      <c r="AW89" s="23"/>
      <c r="AX89" s="104"/>
      <c r="BB89" s="108"/>
      <c r="BC89" s="108"/>
      <c r="BD89" s="108"/>
      <c r="BG89" s="23"/>
      <c r="BI89" s="23"/>
      <c r="BJ89" s="23"/>
    </row>
    <row r="90" spans="1:65" x14ac:dyDescent="0.25">
      <c r="A90" s="161">
        <v>43983</v>
      </c>
      <c r="B90" s="316">
        <v>2.1933149380191752</v>
      </c>
      <c r="C90" s="67"/>
      <c r="D90" s="78"/>
      <c r="E90" s="78"/>
      <c r="F90" s="78"/>
      <c r="G90" s="177">
        <v>2</v>
      </c>
      <c r="H90" s="177">
        <v>4</v>
      </c>
      <c r="I90" s="177">
        <v>3</v>
      </c>
      <c r="J90" s="67"/>
      <c r="K90" s="67"/>
      <c r="L90" s="67"/>
      <c r="M90" s="67"/>
      <c r="N90" s="67"/>
      <c r="O90" s="162"/>
      <c r="Q90" s="23"/>
      <c r="S90" s="14"/>
      <c r="T90" s="23"/>
      <c r="V90" s="152"/>
      <c r="X90" s="15"/>
      <c r="Y90" s="15"/>
      <c r="Z90" s="15"/>
      <c r="AA90" s="15"/>
      <c r="AB90" s="15"/>
      <c r="AC90" s="15"/>
      <c r="AD90" s="15"/>
      <c r="AE90" s="15"/>
      <c r="AF90" s="15"/>
      <c r="AK90" s="23"/>
      <c r="AM90" s="23"/>
      <c r="AN90" s="23"/>
      <c r="AO90" s="17"/>
      <c r="AT90" s="15"/>
      <c r="AU90" s="23"/>
      <c r="AV90" s="23"/>
      <c r="AW90" s="23"/>
      <c r="AX90" s="104"/>
      <c r="BB90" s="108"/>
      <c r="BC90" s="108"/>
      <c r="BD90" s="108"/>
      <c r="BG90" s="23"/>
      <c r="BI90" s="23"/>
      <c r="BJ90" s="23"/>
    </row>
    <row r="91" spans="1:65" x14ac:dyDescent="0.25">
      <c r="A91" s="161">
        <v>44075</v>
      </c>
      <c r="B91" s="316">
        <v>1.967423159107029</v>
      </c>
      <c r="C91" s="67"/>
      <c r="D91" s="78"/>
      <c r="E91" s="78"/>
      <c r="F91" s="78"/>
      <c r="G91" s="177">
        <v>2</v>
      </c>
      <c r="H91" s="177">
        <v>4</v>
      </c>
      <c r="I91" s="177">
        <v>3</v>
      </c>
      <c r="J91" s="67"/>
      <c r="K91" s="67"/>
      <c r="L91" s="67"/>
      <c r="M91" s="67"/>
      <c r="N91" s="67"/>
      <c r="O91" s="162"/>
      <c r="Q91" s="23"/>
      <c r="S91" s="14"/>
      <c r="T91" s="23"/>
      <c r="V91" s="152"/>
      <c r="X91" s="15"/>
      <c r="Y91" s="15"/>
      <c r="Z91" s="15"/>
      <c r="AA91" s="15"/>
      <c r="AB91" s="15"/>
      <c r="AC91" s="15"/>
      <c r="AD91" s="15"/>
      <c r="AE91" s="15"/>
      <c r="AF91" s="15"/>
      <c r="AK91" s="23"/>
      <c r="AM91" s="23"/>
      <c r="AN91" s="23"/>
      <c r="AO91" s="17"/>
      <c r="AT91" s="15"/>
      <c r="AU91" s="23"/>
      <c r="AV91" s="23"/>
      <c r="AW91" s="23"/>
      <c r="AX91" s="104"/>
      <c r="BB91" s="108"/>
      <c r="BC91" s="108"/>
      <c r="BD91" s="108"/>
      <c r="BG91" s="23"/>
      <c r="BI91" s="23"/>
      <c r="BJ91" s="23"/>
    </row>
    <row r="92" spans="1:65" x14ac:dyDescent="0.25">
      <c r="A92" s="161">
        <v>44166</v>
      </c>
      <c r="B92" s="316">
        <v>1.6104496413604341</v>
      </c>
      <c r="C92" s="67"/>
      <c r="D92" s="78"/>
      <c r="E92" s="78"/>
      <c r="F92" s="78"/>
      <c r="G92" s="177">
        <v>2</v>
      </c>
      <c r="H92" s="177">
        <v>4</v>
      </c>
      <c r="I92" s="177">
        <v>3</v>
      </c>
      <c r="J92" s="67"/>
      <c r="K92" s="67"/>
      <c r="L92" s="67"/>
      <c r="M92" s="67"/>
      <c r="N92" s="67"/>
      <c r="O92" s="162"/>
      <c r="Q92" s="23"/>
      <c r="S92" s="14"/>
      <c r="T92" s="23"/>
      <c r="V92" s="152"/>
      <c r="X92" s="15"/>
      <c r="Y92" s="15"/>
      <c r="Z92" s="15"/>
      <c r="AA92" s="15"/>
      <c r="AB92" s="15"/>
      <c r="AC92" s="15"/>
      <c r="AD92" s="15"/>
      <c r="AE92" s="15"/>
      <c r="AF92" s="15"/>
      <c r="AK92" s="23"/>
      <c r="AM92" s="23"/>
      <c r="AN92" s="23"/>
      <c r="AO92" s="17"/>
      <c r="AT92" s="15"/>
      <c r="AU92" s="23"/>
      <c r="AV92" s="23"/>
      <c r="AW92" s="23"/>
      <c r="AX92" s="104"/>
      <c r="BB92" s="108"/>
      <c r="BC92" s="108"/>
      <c r="BD92" s="108"/>
      <c r="BG92" s="23"/>
      <c r="BI92" s="23"/>
      <c r="BJ92" s="23"/>
    </row>
    <row r="93" spans="1:65" x14ac:dyDescent="0.25">
      <c r="A93" s="161">
        <v>44256</v>
      </c>
      <c r="B93" s="316">
        <v>1.51</v>
      </c>
      <c r="C93" s="67"/>
      <c r="D93" s="78"/>
      <c r="E93" s="78"/>
      <c r="F93" s="78"/>
      <c r="G93" s="177">
        <v>2</v>
      </c>
      <c r="H93" s="177">
        <v>4</v>
      </c>
      <c r="I93" s="177">
        <v>3</v>
      </c>
      <c r="J93" s="67"/>
      <c r="K93" s="67"/>
      <c r="L93" s="67"/>
      <c r="M93" s="67"/>
      <c r="N93" s="67"/>
      <c r="O93" s="162"/>
      <c r="Q93" s="23"/>
      <c r="S93" s="14"/>
      <c r="T93" s="23"/>
      <c r="V93" s="152"/>
      <c r="X93" s="15"/>
      <c r="Y93" s="15"/>
      <c r="Z93" s="15"/>
      <c r="AA93" s="15"/>
      <c r="AB93" s="15"/>
      <c r="AC93" s="15"/>
      <c r="AD93" s="15"/>
      <c r="AE93" s="15"/>
      <c r="AF93" s="15"/>
      <c r="AK93" s="23"/>
      <c r="AM93" s="23"/>
      <c r="AN93" s="23"/>
      <c r="AO93" s="17"/>
      <c r="AT93" s="15"/>
      <c r="AU93" s="23"/>
      <c r="AV93" s="23"/>
      <c r="AW93" s="23"/>
      <c r="AX93" s="104"/>
      <c r="BB93" s="108"/>
      <c r="BC93" s="108"/>
      <c r="BD93" s="108"/>
      <c r="BG93" s="23"/>
      <c r="BI93" s="23"/>
      <c r="BJ93" s="23"/>
    </row>
    <row r="94" spans="1:65" x14ac:dyDescent="0.25">
      <c r="A94" s="161">
        <v>44348</v>
      </c>
      <c r="B94" s="316">
        <v>3.634761677547993</v>
      </c>
      <c r="C94" s="67"/>
      <c r="D94" s="163"/>
      <c r="E94" s="78">
        <v>3.634761677547993</v>
      </c>
      <c r="F94" s="78"/>
      <c r="G94" s="177">
        <v>2</v>
      </c>
      <c r="H94" s="177">
        <v>4</v>
      </c>
      <c r="I94" s="177">
        <v>3</v>
      </c>
      <c r="J94" s="67"/>
      <c r="K94" s="67"/>
      <c r="L94" s="67"/>
      <c r="M94" s="67"/>
      <c r="N94" s="67"/>
      <c r="O94" s="162"/>
      <c r="Q94" s="23"/>
      <c r="S94" s="14"/>
      <c r="T94" s="23"/>
      <c r="V94" s="152"/>
      <c r="X94" s="15"/>
      <c r="Y94" s="15"/>
      <c r="Z94" s="15"/>
      <c r="AA94" s="15"/>
      <c r="AB94" s="15"/>
      <c r="AC94" s="15"/>
      <c r="AD94" s="15"/>
      <c r="AE94" s="15"/>
      <c r="AF94" s="15"/>
      <c r="AK94" s="23"/>
      <c r="AM94" s="23"/>
      <c r="AN94" s="23"/>
      <c r="AO94" s="17"/>
      <c r="AT94" s="15"/>
      <c r="AU94" s="23"/>
      <c r="AV94" s="23"/>
      <c r="AW94" s="23"/>
      <c r="AX94" s="104"/>
      <c r="BB94" s="108"/>
      <c r="BC94" s="108"/>
      <c r="BD94" s="108"/>
      <c r="BG94" s="23"/>
      <c r="BI94" s="23"/>
      <c r="BJ94" s="23"/>
    </row>
    <row r="95" spans="1:65" x14ac:dyDescent="0.25">
      <c r="A95" s="161">
        <v>44440</v>
      </c>
      <c r="B95" s="316">
        <v>4.5101743699790031</v>
      </c>
      <c r="C95" s="67"/>
      <c r="D95" s="163"/>
      <c r="E95" s="78">
        <v>3.3103879671433392</v>
      </c>
      <c r="F95" s="78"/>
      <c r="G95" s="177">
        <v>2</v>
      </c>
      <c r="H95" s="177">
        <v>4</v>
      </c>
      <c r="I95" s="177">
        <v>3</v>
      </c>
      <c r="J95" s="67"/>
      <c r="K95" s="67"/>
      <c r="L95" s="67"/>
      <c r="M95" s="67"/>
      <c r="N95" s="67"/>
      <c r="O95" s="162"/>
      <c r="Q95" s="23"/>
      <c r="S95" s="14"/>
      <c r="T95" s="23"/>
      <c r="V95" s="152"/>
      <c r="X95" s="15"/>
      <c r="Y95" s="15"/>
      <c r="Z95" s="15"/>
      <c r="AA95" s="15"/>
      <c r="AB95" s="15"/>
      <c r="AC95" s="15"/>
      <c r="AD95" s="15"/>
      <c r="AE95" s="15"/>
      <c r="AF95" s="15"/>
      <c r="AK95" s="23"/>
      <c r="AM95" s="23"/>
      <c r="AN95" s="23"/>
      <c r="AO95" s="17"/>
      <c r="AT95" s="15"/>
      <c r="AU95" s="23"/>
      <c r="AV95" s="23"/>
      <c r="AW95" s="23"/>
      <c r="AX95" s="104"/>
      <c r="BB95" s="108"/>
      <c r="BC95" s="108"/>
      <c r="BD95" s="108"/>
      <c r="BG95" s="23"/>
      <c r="BI95" s="23"/>
      <c r="BJ95" s="23"/>
    </row>
    <row r="96" spans="1:65" x14ac:dyDescent="0.25">
      <c r="A96" s="161">
        <v>44531</v>
      </c>
      <c r="B96" s="316">
        <v>5.6226682456570476</v>
      </c>
      <c r="C96" s="67"/>
      <c r="D96" s="163"/>
      <c r="E96" s="78">
        <v>3.4337499999999994</v>
      </c>
      <c r="F96" s="78"/>
      <c r="G96" s="177">
        <v>2</v>
      </c>
      <c r="H96" s="177">
        <v>4</v>
      </c>
      <c r="I96" s="177">
        <v>3</v>
      </c>
      <c r="J96" s="67"/>
      <c r="K96" s="67"/>
      <c r="L96" s="67"/>
      <c r="M96" s="67"/>
      <c r="N96" s="67"/>
      <c r="O96" s="162"/>
      <c r="Q96" s="23"/>
      <c r="S96" s="14"/>
      <c r="T96" s="23"/>
      <c r="V96" s="152"/>
      <c r="X96" s="15"/>
      <c r="Y96" s="15"/>
      <c r="Z96" s="15"/>
      <c r="AA96" s="15"/>
      <c r="AB96" s="15"/>
      <c r="AC96" s="15"/>
      <c r="AD96" s="15"/>
      <c r="AE96" s="15"/>
      <c r="AF96" s="15"/>
      <c r="AK96" s="23"/>
      <c r="AM96" s="23"/>
      <c r="AN96" s="23"/>
      <c r="AO96" s="17"/>
      <c r="AT96" s="15"/>
      <c r="AU96" s="23"/>
      <c r="AV96" s="23"/>
      <c r="AW96" s="23"/>
      <c r="AX96" s="104"/>
      <c r="BB96" s="108"/>
      <c r="BC96" s="108"/>
      <c r="BD96" s="108"/>
      <c r="BG96" s="23"/>
      <c r="BI96" s="23"/>
      <c r="BJ96" s="23"/>
    </row>
    <row r="97" spans="1:62" x14ac:dyDescent="0.25">
      <c r="A97" s="161">
        <v>44621</v>
      </c>
      <c r="B97" s="316">
        <v>8.5278757673705741</v>
      </c>
      <c r="C97" s="67"/>
      <c r="D97" s="78">
        <v>8.5278757673705741</v>
      </c>
      <c r="E97" s="78">
        <v>3.1554390052609969</v>
      </c>
      <c r="F97" s="78"/>
      <c r="G97" s="177">
        <v>2</v>
      </c>
      <c r="H97" s="177">
        <v>4</v>
      </c>
      <c r="I97" s="177">
        <v>3</v>
      </c>
      <c r="J97" s="67"/>
      <c r="K97" s="67"/>
      <c r="L97" s="67"/>
      <c r="M97" s="67"/>
      <c r="N97" s="67"/>
      <c r="O97" s="162"/>
      <c r="Q97" s="23"/>
      <c r="S97" s="14"/>
      <c r="T97" s="23"/>
      <c r="V97" s="152"/>
      <c r="X97" s="15"/>
      <c r="Y97" s="15"/>
      <c r="Z97" s="15"/>
      <c r="AA97" s="15"/>
      <c r="AB97" s="15"/>
      <c r="AC97" s="15"/>
      <c r="AD97" s="15"/>
      <c r="AE97" s="15"/>
      <c r="AF97" s="15"/>
      <c r="AK97" s="23"/>
      <c r="AM97" s="23"/>
      <c r="AN97" s="23"/>
      <c r="AO97" s="17"/>
      <c r="AT97" s="15"/>
      <c r="AU97" s="23"/>
      <c r="AV97" s="23"/>
      <c r="AW97" s="23"/>
      <c r="AX97" s="104"/>
      <c r="BB97" s="108"/>
      <c r="BC97" s="108"/>
      <c r="BD97" s="108"/>
      <c r="BG97" s="23"/>
      <c r="BI97" s="23"/>
      <c r="BJ97" s="23"/>
    </row>
    <row r="98" spans="1:62" x14ac:dyDescent="0.25">
      <c r="A98" s="161">
        <v>44713</v>
      </c>
      <c r="B98" s="316">
        <v>9.6738334218320574</v>
      </c>
      <c r="C98" s="78">
        <v>9.6738334218320574</v>
      </c>
      <c r="D98" s="78">
        <v>8.2418948915469592</v>
      </c>
      <c r="E98" s="78">
        <v>3.1302536227284943</v>
      </c>
      <c r="F98" s="78">
        <v>0</v>
      </c>
      <c r="G98" s="177">
        <v>2</v>
      </c>
      <c r="H98" s="177">
        <v>4</v>
      </c>
      <c r="I98" s="177">
        <v>3</v>
      </c>
      <c r="J98" s="67"/>
      <c r="K98" s="67"/>
      <c r="L98" s="67"/>
      <c r="M98" s="67"/>
      <c r="N98" s="67"/>
      <c r="O98" s="162"/>
      <c r="Q98" s="23"/>
      <c r="S98" s="14"/>
      <c r="T98" s="23"/>
      <c r="V98" s="152"/>
      <c r="X98" s="15"/>
      <c r="Y98" s="15"/>
      <c r="Z98" s="15"/>
      <c r="AA98" s="15"/>
      <c r="AB98" s="15"/>
      <c r="AC98" s="15"/>
      <c r="AD98" s="15"/>
      <c r="AE98" s="15"/>
      <c r="AF98" s="15"/>
      <c r="AK98" s="23"/>
      <c r="AM98" s="23"/>
      <c r="AN98" s="23"/>
      <c r="AO98" s="17"/>
      <c r="AT98" s="15"/>
      <c r="AU98" s="23"/>
      <c r="AV98" s="23"/>
      <c r="AW98" s="23"/>
      <c r="AX98" s="104"/>
      <c r="BB98" s="108"/>
      <c r="BC98" s="108"/>
      <c r="BD98" s="108"/>
      <c r="BG98" s="23"/>
      <c r="BI98" s="23"/>
      <c r="BJ98" s="23"/>
    </row>
    <row r="99" spans="1:62" x14ac:dyDescent="0.25">
      <c r="A99" s="161">
        <v>44805</v>
      </c>
      <c r="B99" s="67"/>
      <c r="C99" s="78">
        <v>9.513474943929058</v>
      </c>
      <c r="D99" s="78">
        <v>7.9002443733316658</v>
      </c>
      <c r="E99" s="78"/>
      <c r="F99" s="78"/>
      <c r="G99" s="177">
        <v>2</v>
      </c>
      <c r="H99" s="177">
        <v>4</v>
      </c>
      <c r="I99" s="177">
        <v>3</v>
      </c>
      <c r="J99" s="164">
        <v>9.513474943929058</v>
      </c>
      <c r="K99" s="164"/>
      <c r="L99" s="78"/>
      <c r="M99" s="67"/>
      <c r="N99" s="67"/>
      <c r="O99" s="162"/>
      <c r="Q99" s="23"/>
      <c r="S99" s="14"/>
      <c r="T99" s="23"/>
      <c r="V99" s="152"/>
      <c r="X99" s="15"/>
      <c r="Y99" s="15"/>
      <c r="Z99" s="15"/>
      <c r="AA99" s="15"/>
      <c r="AB99" s="15"/>
      <c r="AC99" s="15"/>
      <c r="AD99" s="15"/>
      <c r="AE99" s="15"/>
      <c r="AF99" s="15"/>
      <c r="AK99" s="23"/>
      <c r="AM99" s="23"/>
      <c r="AN99" s="23"/>
      <c r="AO99" s="17"/>
      <c r="AT99" s="15"/>
      <c r="AU99" s="23"/>
      <c r="AV99" s="23"/>
      <c r="AW99" s="23"/>
      <c r="AX99" s="104"/>
      <c r="BB99" s="108"/>
      <c r="BC99" s="108"/>
      <c r="BD99" s="108"/>
      <c r="BG99" s="23"/>
      <c r="BI99" s="23"/>
      <c r="BJ99" s="23"/>
    </row>
    <row r="100" spans="1:62" x14ac:dyDescent="0.25">
      <c r="A100" s="161">
        <v>44896</v>
      </c>
      <c r="B100" s="67"/>
      <c r="C100" s="78">
        <v>9.3723721340387982</v>
      </c>
      <c r="D100" s="78">
        <v>7.5181224279835401</v>
      </c>
      <c r="E100" s="78"/>
      <c r="F100" s="78"/>
      <c r="G100" s="177">
        <v>2</v>
      </c>
      <c r="H100" s="177">
        <v>4</v>
      </c>
      <c r="I100" s="177">
        <v>3</v>
      </c>
      <c r="J100" s="67"/>
      <c r="K100" s="67"/>
      <c r="L100" s="164">
        <v>9.3723721340387982</v>
      </c>
      <c r="M100" s="78"/>
      <c r="N100" s="67"/>
      <c r="O100" s="162"/>
      <c r="Q100" s="23"/>
      <c r="S100" s="14"/>
      <c r="T100" s="23"/>
      <c r="V100" s="152"/>
      <c r="X100" s="15"/>
      <c r="Y100" s="15"/>
      <c r="Z100" s="15"/>
      <c r="AA100" s="15"/>
      <c r="AB100" s="15"/>
      <c r="AC100" s="15"/>
      <c r="AD100" s="15"/>
      <c r="AE100" s="15"/>
      <c r="AF100" s="15"/>
      <c r="AK100" s="23"/>
      <c r="AM100" s="23"/>
      <c r="AN100" s="23"/>
      <c r="AO100" s="17"/>
      <c r="AT100" s="15"/>
      <c r="AU100" s="23"/>
      <c r="AV100" s="23"/>
      <c r="AW100" s="23"/>
      <c r="AX100" s="104"/>
      <c r="BB100" s="108"/>
      <c r="BC100" s="108"/>
      <c r="BD100" s="108"/>
      <c r="BG100" s="23"/>
      <c r="BI100" s="23"/>
      <c r="BJ100" s="23"/>
    </row>
    <row r="101" spans="1:62" x14ac:dyDescent="0.25">
      <c r="A101" s="161">
        <v>44986</v>
      </c>
      <c r="B101" s="67"/>
      <c r="C101" s="78">
        <v>7.8252980309698321</v>
      </c>
      <c r="D101" s="78">
        <v>6.3433927087702875</v>
      </c>
      <c r="E101" s="78"/>
      <c r="F101" s="78"/>
      <c r="G101" s="177">
        <v>2</v>
      </c>
      <c r="H101" s="177">
        <v>4</v>
      </c>
      <c r="I101" s="177">
        <v>3</v>
      </c>
      <c r="J101" s="67"/>
      <c r="K101" s="67"/>
      <c r="L101" s="165"/>
      <c r="M101" s="164">
        <v>7.8252980309698321</v>
      </c>
      <c r="N101" s="78"/>
      <c r="O101" s="162"/>
      <c r="Q101" s="23"/>
      <c r="S101" s="14"/>
      <c r="T101" s="23"/>
      <c r="V101" s="152"/>
      <c r="X101" s="15"/>
      <c r="Y101" s="15"/>
      <c r="Z101" s="15"/>
      <c r="AA101" s="15"/>
      <c r="AB101" s="15"/>
      <c r="AC101" s="15"/>
      <c r="AD101" s="15"/>
      <c r="AE101" s="15"/>
      <c r="AF101" s="15"/>
      <c r="AK101" s="23"/>
      <c r="AM101" s="23"/>
      <c r="AN101" s="23"/>
      <c r="AO101" s="17"/>
      <c r="AT101" s="15"/>
      <c r="AU101" s="23"/>
      <c r="AV101" s="23"/>
      <c r="AW101" s="23"/>
      <c r="AX101" s="104"/>
      <c r="BB101" s="108"/>
      <c r="BC101" s="108"/>
      <c r="BD101" s="108"/>
      <c r="BG101" s="23"/>
      <c r="BI101" s="23"/>
      <c r="BJ101" s="23"/>
    </row>
    <row r="102" spans="1:62" x14ac:dyDescent="0.25">
      <c r="A102" s="161">
        <v>45078</v>
      </c>
      <c r="B102" s="67"/>
      <c r="C102" s="78">
        <v>7.1265307233276216</v>
      </c>
      <c r="D102" s="78"/>
      <c r="E102" s="78">
        <v>3.2011804211932393</v>
      </c>
      <c r="F102" s="78"/>
      <c r="G102" s="177">
        <v>2</v>
      </c>
      <c r="H102" s="177">
        <v>4</v>
      </c>
      <c r="I102" s="177">
        <v>3</v>
      </c>
      <c r="J102" s="67"/>
      <c r="K102" s="67"/>
      <c r="L102" s="165"/>
      <c r="M102" s="78"/>
      <c r="N102" s="164">
        <v>7.1265307233276216</v>
      </c>
      <c r="O102" s="162"/>
      <c r="Q102" s="23"/>
      <c r="S102" s="14"/>
      <c r="T102" s="23"/>
      <c r="V102" s="152"/>
      <c r="X102" s="15"/>
      <c r="Y102" s="15"/>
      <c r="Z102" s="15"/>
      <c r="AA102" s="15"/>
      <c r="AB102" s="15"/>
      <c r="AC102" s="15"/>
      <c r="AD102" s="15"/>
      <c r="AE102" s="15"/>
      <c r="AF102" s="15"/>
      <c r="AK102" s="23"/>
      <c r="AM102" s="23"/>
      <c r="AN102" s="23"/>
      <c r="AO102" s="17"/>
      <c r="AT102" s="15"/>
      <c r="AU102" s="23"/>
      <c r="AV102" s="23"/>
      <c r="AW102" s="23"/>
      <c r="AX102" s="104"/>
      <c r="BB102" s="108"/>
      <c r="BC102" s="108"/>
      <c r="BD102" s="108"/>
      <c r="BG102" s="23"/>
      <c r="BI102" s="23"/>
      <c r="BJ102" s="23"/>
    </row>
    <row r="103" spans="1:62" x14ac:dyDescent="0.25">
      <c r="A103" s="161">
        <v>45170</v>
      </c>
      <c r="B103" s="67"/>
      <c r="C103" s="67"/>
      <c r="D103" s="78"/>
      <c r="E103" s="78"/>
      <c r="F103" s="78"/>
      <c r="G103" s="177">
        <v>2</v>
      </c>
      <c r="H103" s="177">
        <v>4</v>
      </c>
      <c r="I103" s="177">
        <v>3</v>
      </c>
      <c r="J103" s="67"/>
      <c r="K103" s="67"/>
      <c r="L103" s="165"/>
      <c r="M103" s="78"/>
      <c r="N103" s="166"/>
      <c r="O103" s="162"/>
      <c r="Q103" s="23"/>
      <c r="S103" s="14"/>
      <c r="T103" s="23"/>
      <c r="V103" s="152"/>
      <c r="X103" s="15"/>
      <c r="Y103" s="15"/>
      <c r="Z103" s="15"/>
      <c r="AA103" s="15"/>
      <c r="AB103" s="15"/>
      <c r="AC103" s="15"/>
      <c r="AD103" s="15"/>
      <c r="AE103" s="15"/>
      <c r="AF103" s="15"/>
      <c r="AK103" s="23"/>
      <c r="AM103" s="23"/>
      <c r="AN103" s="23"/>
      <c r="AO103" s="17"/>
      <c r="AT103" s="15"/>
      <c r="AU103" s="23"/>
      <c r="AV103" s="23"/>
      <c r="AW103" s="23"/>
      <c r="AX103" s="104"/>
      <c r="BB103" s="108"/>
      <c r="BC103" s="108"/>
      <c r="BD103" s="108"/>
      <c r="BG103" s="23"/>
      <c r="BI103" s="23"/>
      <c r="BJ103" s="23"/>
    </row>
    <row r="104" spans="1:62" x14ac:dyDescent="0.25">
      <c r="A104" s="161">
        <v>45261</v>
      </c>
      <c r="B104" s="67"/>
      <c r="C104" s="67"/>
      <c r="D104" s="78"/>
      <c r="E104" s="78"/>
      <c r="F104" s="78"/>
      <c r="G104" s="177">
        <v>2</v>
      </c>
      <c r="H104" s="177">
        <v>4</v>
      </c>
      <c r="I104" s="177">
        <v>3</v>
      </c>
      <c r="J104" s="67"/>
      <c r="K104" s="67"/>
      <c r="L104" s="165"/>
      <c r="M104" s="78"/>
      <c r="N104" s="166"/>
      <c r="O104" s="162"/>
      <c r="Q104" s="23"/>
      <c r="S104" s="14"/>
      <c r="T104" s="23"/>
      <c r="V104" s="152"/>
      <c r="X104" s="15"/>
      <c r="Y104" s="15"/>
      <c r="Z104" s="15"/>
      <c r="AA104" s="15"/>
      <c r="AB104" s="15"/>
      <c r="AC104" s="15"/>
      <c r="AD104" s="15"/>
      <c r="AE104" s="15"/>
      <c r="AF104" s="15"/>
      <c r="AK104" s="23"/>
      <c r="AM104" s="23"/>
      <c r="AN104" s="23"/>
      <c r="AO104" s="17"/>
      <c r="AT104" s="15"/>
      <c r="AU104" s="23"/>
      <c r="AV104" s="23"/>
      <c r="AW104" s="23"/>
      <c r="AX104" s="104"/>
      <c r="BB104" s="108"/>
      <c r="BC104" s="108"/>
      <c r="BD104" s="108"/>
      <c r="BG104" s="23"/>
      <c r="BI104" s="23"/>
      <c r="BJ104" s="23"/>
    </row>
    <row r="105" spans="1:62" x14ac:dyDescent="0.25">
      <c r="A105" s="161">
        <v>45352</v>
      </c>
      <c r="B105" s="67"/>
      <c r="C105" s="67"/>
      <c r="D105" s="78">
        <v>5.4690164206012941</v>
      </c>
      <c r="E105" s="78"/>
      <c r="F105" s="78"/>
      <c r="G105" s="177">
        <v>2</v>
      </c>
      <c r="H105" s="177">
        <v>4</v>
      </c>
      <c r="I105" s="177">
        <v>3</v>
      </c>
      <c r="J105" s="67"/>
      <c r="K105" s="67"/>
      <c r="L105" s="165"/>
      <c r="M105" s="78"/>
      <c r="N105" s="67"/>
      <c r="O105" s="167"/>
      <c r="Q105" s="23"/>
      <c r="S105" s="14"/>
      <c r="T105" s="23"/>
      <c r="V105" s="152"/>
      <c r="X105" s="15"/>
      <c r="Y105" s="15"/>
      <c r="Z105" s="15"/>
      <c r="AA105" s="15"/>
      <c r="AB105" s="15"/>
      <c r="AC105" s="15"/>
      <c r="AD105" s="15"/>
      <c r="AE105" s="15"/>
      <c r="AF105" s="15"/>
      <c r="AK105" s="23"/>
      <c r="AM105" s="23"/>
      <c r="AN105" s="23"/>
      <c r="AO105" s="17"/>
      <c r="AT105" s="15"/>
      <c r="AU105" s="23"/>
      <c r="AV105" s="23"/>
      <c r="AW105" s="23"/>
      <c r="AX105" s="104"/>
      <c r="BB105" s="108"/>
      <c r="BC105" s="108"/>
      <c r="BD105" s="108"/>
      <c r="BG105" s="23"/>
      <c r="BI105" s="23"/>
      <c r="BJ105" s="23"/>
    </row>
    <row r="106" spans="1:62" x14ac:dyDescent="0.25">
      <c r="A106" s="161">
        <v>45444</v>
      </c>
      <c r="B106" s="67"/>
      <c r="C106" s="78">
        <v>5.8633069714933548</v>
      </c>
      <c r="D106" s="78"/>
      <c r="E106" s="78"/>
      <c r="F106" s="78"/>
      <c r="G106" s="177">
        <v>2</v>
      </c>
      <c r="H106" s="177">
        <v>4</v>
      </c>
      <c r="I106" s="177">
        <v>3</v>
      </c>
      <c r="J106" s="67"/>
      <c r="K106" s="67"/>
      <c r="L106" s="165"/>
      <c r="M106" s="78"/>
      <c r="N106" s="67"/>
      <c r="O106" s="168">
        <v>5.8633069714933548</v>
      </c>
      <c r="Q106" s="23"/>
      <c r="S106" s="14"/>
      <c r="T106" s="23"/>
      <c r="V106" s="152"/>
      <c r="X106" s="15"/>
      <c r="Y106" s="15"/>
      <c r="Z106" s="15"/>
      <c r="AA106" s="15"/>
      <c r="AB106" s="15"/>
      <c r="AC106" s="15"/>
      <c r="AD106" s="15"/>
      <c r="AE106" s="15"/>
      <c r="AF106" s="15"/>
      <c r="AK106" s="23"/>
      <c r="AM106" s="23"/>
      <c r="AN106" s="23"/>
      <c r="AO106" s="17"/>
      <c r="AT106" s="15"/>
      <c r="AU106" s="23"/>
      <c r="AV106" s="23"/>
      <c r="AW106" s="23"/>
      <c r="AX106" s="104"/>
      <c r="BB106" s="108"/>
      <c r="BC106" s="108"/>
      <c r="BD106" s="108"/>
      <c r="BG106" s="23"/>
      <c r="BI106" s="23"/>
      <c r="BJ106" s="23"/>
    </row>
    <row r="107" spans="1:62" ht="16.5" thickBot="1" x14ac:dyDescent="0.3">
      <c r="A107" s="161">
        <v>45536</v>
      </c>
      <c r="B107" s="170"/>
      <c r="C107" s="170"/>
      <c r="D107" s="171"/>
      <c r="E107" s="171"/>
      <c r="F107" s="171"/>
      <c r="G107" s="197">
        <v>2</v>
      </c>
      <c r="H107" s="197">
        <v>4</v>
      </c>
      <c r="I107" s="177">
        <v>3</v>
      </c>
      <c r="J107" s="170"/>
      <c r="K107" s="170"/>
      <c r="L107" s="170"/>
      <c r="M107" s="170"/>
      <c r="N107" s="170"/>
      <c r="O107" s="172"/>
      <c r="Q107" s="23"/>
      <c r="S107" s="14"/>
      <c r="T107" s="23"/>
      <c r="V107" s="152"/>
      <c r="X107" s="15"/>
      <c r="Y107" s="15"/>
      <c r="Z107" s="15"/>
      <c r="AA107" s="15"/>
      <c r="AB107" s="15"/>
      <c r="AC107" s="15"/>
      <c r="AD107" s="15"/>
      <c r="AE107" s="15"/>
      <c r="AF107" s="15"/>
      <c r="AK107" s="23"/>
      <c r="AM107" s="23"/>
      <c r="AN107" s="23"/>
      <c r="AO107" s="17"/>
      <c r="AT107" s="15"/>
      <c r="AU107" s="23"/>
      <c r="AV107" s="23"/>
      <c r="AW107" s="23"/>
      <c r="AX107" s="104"/>
      <c r="BB107" s="108"/>
      <c r="BC107" s="108"/>
      <c r="BD107" s="108"/>
      <c r="BG107" s="23"/>
      <c r="BI107" s="23"/>
      <c r="BJ107" s="23"/>
    </row>
    <row r="108" spans="1:62" ht="16.5" thickBot="1" x14ac:dyDescent="0.3">
      <c r="A108" s="161">
        <v>45627</v>
      </c>
      <c r="B108" s="67"/>
      <c r="C108" s="67"/>
      <c r="D108" s="78"/>
      <c r="E108" s="78"/>
      <c r="F108" s="78"/>
      <c r="G108" s="197">
        <v>2</v>
      </c>
      <c r="H108" s="197">
        <v>4</v>
      </c>
      <c r="I108" s="177">
        <v>3</v>
      </c>
      <c r="J108" s="67"/>
      <c r="K108" s="67"/>
      <c r="L108" s="67"/>
      <c r="M108" s="67"/>
      <c r="N108" s="67"/>
      <c r="O108" s="67"/>
      <c r="Q108" s="23"/>
      <c r="S108" s="14"/>
      <c r="T108" s="23"/>
      <c r="V108" s="152"/>
      <c r="X108" s="15"/>
      <c r="Y108" s="15"/>
      <c r="Z108" s="15"/>
      <c r="AA108" s="15"/>
      <c r="AB108" s="15"/>
      <c r="AC108" s="15"/>
      <c r="AD108" s="15"/>
      <c r="AE108" s="15"/>
      <c r="AF108" s="15"/>
      <c r="AK108" s="23"/>
      <c r="AM108" s="23"/>
      <c r="AN108" s="23"/>
      <c r="AO108" s="17"/>
      <c r="AT108" s="15"/>
      <c r="AU108" s="23"/>
      <c r="AV108" s="23"/>
      <c r="AW108" s="23"/>
      <c r="AX108" s="104"/>
      <c r="BB108" s="108"/>
      <c r="BC108" s="108"/>
      <c r="BD108" s="108"/>
      <c r="BG108" s="23"/>
      <c r="BI108" s="23"/>
      <c r="BJ108" s="23"/>
    </row>
    <row r="109" spans="1:62" ht="16.5" thickBot="1" x14ac:dyDescent="0.3">
      <c r="A109" s="161">
        <v>45717</v>
      </c>
      <c r="B109" s="67"/>
      <c r="C109" s="67"/>
      <c r="D109" s="78"/>
      <c r="E109" s="78"/>
      <c r="F109" s="78"/>
      <c r="G109" s="197">
        <v>2</v>
      </c>
      <c r="H109" s="197">
        <v>4</v>
      </c>
      <c r="I109" s="177">
        <v>3</v>
      </c>
      <c r="J109" s="67"/>
      <c r="K109" s="67"/>
      <c r="L109" s="67"/>
      <c r="M109" s="67"/>
      <c r="N109" s="67"/>
      <c r="O109" s="67"/>
      <c r="Q109" s="23"/>
      <c r="S109" s="14"/>
      <c r="T109" s="23"/>
      <c r="V109" s="152"/>
      <c r="X109" s="15"/>
      <c r="Y109" s="15"/>
      <c r="Z109" s="15"/>
      <c r="AA109" s="15"/>
      <c r="AB109" s="15"/>
      <c r="AC109" s="15"/>
      <c r="AD109" s="15"/>
      <c r="AE109" s="15"/>
      <c r="AF109" s="15"/>
      <c r="AK109" s="23"/>
      <c r="AM109" s="23"/>
      <c r="AN109" s="23"/>
      <c r="AO109" s="17"/>
      <c r="AT109" s="15"/>
      <c r="AU109" s="23"/>
      <c r="AV109" s="23"/>
      <c r="AW109" s="23"/>
      <c r="AX109" s="104"/>
      <c r="BB109" s="108"/>
      <c r="BC109" s="108"/>
      <c r="BD109" s="108"/>
      <c r="BG109" s="23"/>
      <c r="BI109" s="23"/>
      <c r="BJ109" s="23"/>
    </row>
    <row r="110" spans="1:62" ht="16.5" thickBot="1" x14ac:dyDescent="0.3">
      <c r="A110" s="161">
        <v>45809</v>
      </c>
      <c r="B110" s="67"/>
      <c r="C110" s="67"/>
      <c r="D110" s="78"/>
      <c r="E110" s="78"/>
      <c r="F110" s="78"/>
      <c r="G110" s="197">
        <v>2</v>
      </c>
      <c r="H110" s="197">
        <v>4</v>
      </c>
      <c r="I110" s="177">
        <v>3</v>
      </c>
      <c r="J110" s="67"/>
      <c r="K110" s="67"/>
      <c r="L110" s="67"/>
      <c r="M110" s="67"/>
      <c r="N110" s="67"/>
      <c r="O110" s="67"/>
      <c r="Q110" s="23"/>
      <c r="S110" s="14"/>
      <c r="T110" s="23"/>
      <c r="V110" s="152"/>
      <c r="X110" s="15"/>
      <c r="Y110" s="15"/>
      <c r="Z110" s="15"/>
      <c r="AA110" s="15"/>
      <c r="AB110" s="15"/>
      <c r="AC110" s="15"/>
      <c r="AD110" s="15"/>
      <c r="AE110" s="15"/>
      <c r="AF110" s="15"/>
      <c r="AK110" s="23"/>
      <c r="AM110" s="23"/>
      <c r="AN110" s="23"/>
      <c r="AO110" s="17"/>
      <c r="AT110" s="15"/>
      <c r="AU110" s="23"/>
      <c r="AV110" s="23"/>
      <c r="AW110" s="23"/>
      <c r="AX110" s="104"/>
      <c r="BB110" s="108"/>
      <c r="BC110" s="108"/>
      <c r="BD110" s="108"/>
      <c r="BG110" s="23"/>
      <c r="BI110" s="23"/>
      <c r="BJ110" s="23"/>
    </row>
    <row r="111" spans="1:62" ht="16.5" thickBot="1" x14ac:dyDescent="0.3">
      <c r="A111" s="161">
        <v>45901</v>
      </c>
      <c r="B111" s="67"/>
      <c r="C111" s="67"/>
      <c r="D111" s="78"/>
      <c r="E111" s="78"/>
      <c r="F111" s="78"/>
      <c r="G111" s="197">
        <v>2</v>
      </c>
      <c r="H111" s="197">
        <v>4</v>
      </c>
      <c r="I111" s="177">
        <v>3</v>
      </c>
      <c r="J111" s="67"/>
      <c r="K111" s="67"/>
      <c r="L111" s="67"/>
      <c r="M111" s="67"/>
      <c r="N111" s="67"/>
      <c r="O111" s="67"/>
      <c r="Q111" s="23"/>
      <c r="S111" s="14"/>
      <c r="T111" s="23"/>
      <c r="V111" s="152"/>
      <c r="X111" s="15"/>
      <c r="Y111" s="15"/>
      <c r="Z111" s="15"/>
      <c r="AA111" s="15"/>
      <c r="AB111" s="15"/>
      <c r="AC111" s="15"/>
      <c r="AD111" s="15"/>
      <c r="AE111" s="15"/>
      <c r="AF111" s="15"/>
      <c r="AK111" s="23"/>
      <c r="AM111" s="23"/>
      <c r="AN111" s="23"/>
      <c r="AO111" s="17"/>
      <c r="AT111" s="15"/>
      <c r="AU111" s="23"/>
      <c r="AV111" s="23"/>
      <c r="AW111" s="23"/>
      <c r="AX111" s="104"/>
      <c r="BB111" s="108"/>
      <c r="BC111" s="108"/>
      <c r="BD111" s="108"/>
      <c r="BG111" s="23"/>
      <c r="BI111" s="23"/>
      <c r="BJ111" s="23"/>
    </row>
    <row r="112" spans="1:62" ht="16.5" thickBot="1" x14ac:dyDescent="0.3">
      <c r="A112" s="161">
        <v>45992</v>
      </c>
      <c r="B112" s="67"/>
      <c r="C112" s="67"/>
      <c r="D112" s="78"/>
      <c r="E112" s="78"/>
      <c r="F112" s="78"/>
      <c r="G112" s="197">
        <v>2</v>
      </c>
      <c r="H112" s="197">
        <v>4</v>
      </c>
      <c r="I112" s="177">
        <v>3</v>
      </c>
      <c r="J112" s="67"/>
      <c r="K112" s="67"/>
      <c r="L112" s="67"/>
      <c r="M112" s="67"/>
      <c r="N112" s="67"/>
      <c r="O112" s="67"/>
      <c r="Q112" s="23"/>
      <c r="S112" s="14"/>
      <c r="T112" s="23"/>
      <c r="V112" s="152"/>
      <c r="X112" s="15"/>
      <c r="Y112" s="15"/>
      <c r="Z112" s="15"/>
      <c r="AA112" s="15"/>
      <c r="AB112" s="15"/>
      <c r="AC112" s="15"/>
      <c r="AD112" s="15"/>
      <c r="AE112" s="15"/>
      <c r="AF112" s="15"/>
      <c r="AK112" s="23"/>
      <c r="AM112" s="23"/>
      <c r="AN112" s="23"/>
      <c r="AO112" s="17"/>
      <c r="AT112" s="15"/>
      <c r="AU112" s="23"/>
      <c r="AV112" s="23"/>
      <c r="AW112" s="23"/>
      <c r="AX112" s="104"/>
      <c r="BB112" s="108"/>
      <c r="BC112" s="108"/>
      <c r="BD112" s="108"/>
      <c r="BG112" s="23"/>
      <c r="BI112" s="23"/>
      <c r="BJ112" s="23"/>
    </row>
    <row r="113" spans="1:62" ht="16.5" thickBot="1" x14ac:dyDescent="0.3">
      <c r="A113" s="161">
        <v>46082</v>
      </c>
      <c r="B113" s="67"/>
      <c r="C113" s="67"/>
      <c r="D113" s="78"/>
      <c r="E113" s="78"/>
      <c r="F113" s="78"/>
      <c r="G113" s="197">
        <v>2</v>
      </c>
      <c r="H113" s="197">
        <v>4</v>
      </c>
      <c r="I113" s="177">
        <v>3</v>
      </c>
      <c r="J113" s="67"/>
      <c r="K113" s="67"/>
      <c r="L113" s="67"/>
      <c r="M113" s="67"/>
      <c r="N113" s="67"/>
      <c r="O113" s="67"/>
      <c r="Q113" s="23"/>
      <c r="S113" s="14"/>
      <c r="T113" s="23"/>
      <c r="V113" s="152"/>
      <c r="X113" s="15"/>
      <c r="Y113" s="15"/>
      <c r="Z113" s="15"/>
      <c r="AA113" s="15"/>
      <c r="AB113" s="15"/>
      <c r="AC113" s="15"/>
      <c r="AD113" s="15"/>
      <c r="AE113" s="15"/>
      <c r="AF113" s="15"/>
      <c r="AK113" s="23"/>
      <c r="AM113" s="23"/>
      <c r="AN113" s="23"/>
      <c r="AO113" s="17"/>
      <c r="AT113" s="15"/>
      <c r="AU113" s="23"/>
      <c r="AV113" s="23"/>
      <c r="AW113" s="23"/>
      <c r="AX113" s="104"/>
      <c r="BB113" s="108"/>
      <c r="BC113" s="108"/>
      <c r="BD113" s="108"/>
      <c r="BG113" s="23"/>
      <c r="BI113" s="23"/>
      <c r="BJ113" s="23"/>
    </row>
    <row r="114" spans="1:62" ht="16.5" thickBot="1" x14ac:dyDescent="0.3">
      <c r="A114" s="161">
        <v>46174</v>
      </c>
      <c r="B114" s="67"/>
      <c r="C114" s="67"/>
      <c r="D114" s="78"/>
      <c r="E114" s="78"/>
      <c r="F114" s="78"/>
      <c r="G114" s="197">
        <v>2</v>
      </c>
      <c r="H114" s="197">
        <v>4</v>
      </c>
      <c r="I114" s="177">
        <v>3</v>
      </c>
      <c r="J114" s="67"/>
      <c r="K114" s="67"/>
      <c r="L114" s="67"/>
      <c r="M114" s="67"/>
      <c r="N114" s="67"/>
      <c r="O114" s="67"/>
      <c r="Q114" s="23"/>
      <c r="S114" s="14"/>
      <c r="T114" s="23"/>
      <c r="V114" s="152"/>
      <c r="X114" s="15"/>
      <c r="Y114" s="15"/>
      <c r="Z114" s="15"/>
      <c r="AA114" s="15"/>
      <c r="AB114" s="15"/>
      <c r="AC114" s="15"/>
      <c r="AD114" s="15"/>
      <c r="AE114" s="15"/>
      <c r="AF114" s="15"/>
      <c r="AK114" s="23"/>
      <c r="AM114" s="23"/>
      <c r="AN114" s="23"/>
      <c r="AO114" s="17"/>
      <c r="AT114" s="15"/>
      <c r="AU114" s="23"/>
      <c r="AV114" s="23"/>
      <c r="AW114" s="23"/>
      <c r="AX114" s="104"/>
      <c r="BB114" s="108"/>
      <c r="BC114" s="108"/>
      <c r="BD114" s="108"/>
      <c r="BG114" s="23"/>
      <c r="BI114" s="23"/>
      <c r="BJ114" s="23"/>
    </row>
    <row r="115" spans="1:62" ht="16.5" thickBot="1" x14ac:dyDescent="0.3">
      <c r="A115" s="161">
        <v>46266</v>
      </c>
      <c r="B115" s="67"/>
      <c r="C115" s="67"/>
      <c r="D115" s="78"/>
      <c r="E115" s="78"/>
      <c r="F115" s="78"/>
      <c r="G115" s="197">
        <v>2</v>
      </c>
      <c r="H115" s="197">
        <v>4</v>
      </c>
      <c r="I115" s="177">
        <v>3</v>
      </c>
      <c r="J115" s="67"/>
      <c r="K115" s="67"/>
      <c r="L115" s="67"/>
      <c r="M115" s="67"/>
      <c r="N115" s="67"/>
      <c r="O115" s="67"/>
      <c r="Q115" s="23"/>
      <c r="S115" s="14"/>
      <c r="T115" s="23"/>
      <c r="V115" s="152"/>
      <c r="X115" s="15"/>
      <c r="Y115" s="15"/>
      <c r="Z115" s="15"/>
      <c r="AA115" s="15"/>
      <c r="AB115" s="15"/>
      <c r="AC115" s="15"/>
      <c r="AD115" s="15"/>
      <c r="AE115" s="15"/>
      <c r="AF115" s="15"/>
      <c r="AK115" s="23"/>
      <c r="AM115" s="23"/>
      <c r="AN115" s="23"/>
      <c r="AO115" s="17"/>
      <c r="AT115" s="15"/>
      <c r="AU115" s="23"/>
      <c r="AV115" s="23"/>
      <c r="AW115" s="23"/>
      <c r="AX115" s="104"/>
      <c r="BB115" s="108"/>
      <c r="BC115" s="108"/>
      <c r="BD115" s="108"/>
      <c r="BG115" s="23"/>
      <c r="BI115" s="23"/>
      <c r="BJ115" s="23"/>
    </row>
    <row r="116" spans="1:62" ht="16.5" thickBot="1" x14ac:dyDescent="0.3">
      <c r="A116" s="161">
        <v>46357</v>
      </c>
      <c r="B116" s="67"/>
      <c r="C116" s="67"/>
      <c r="D116" s="78"/>
      <c r="E116" s="78"/>
      <c r="F116" s="78"/>
      <c r="G116" s="197">
        <v>2</v>
      </c>
      <c r="H116" s="197">
        <v>4</v>
      </c>
      <c r="I116" s="177">
        <v>3</v>
      </c>
      <c r="J116" s="67"/>
      <c r="K116" s="67"/>
      <c r="L116" s="67"/>
      <c r="M116" s="67"/>
      <c r="N116" s="67"/>
      <c r="O116" s="67"/>
      <c r="Q116" s="23"/>
      <c r="S116" s="14"/>
      <c r="T116" s="23"/>
      <c r="V116" s="152"/>
      <c r="X116" s="15"/>
      <c r="Y116" s="15"/>
      <c r="Z116" s="15"/>
      <c r="AA116" s="15"/>
      <c r="AB116" s="15"/>
      <c r="AC116" s="15"/>
      <c r="AD116" s="15"/>
      <c r="AE116" s="15"/>
      <c r="AF116" s="15"/>
      <c r="AK116" s="23"/>
      <c r="AM116" s="23"/>
      <c r="AN116" s="23"/>
      <c r="AO116" s="17"/>
      <c r="AT116" s="15"/>
      <c r="AU116" s="23"/>
      <c r="AV116" s="23"/>
      <c r="AW116" s="23"/>
      <c r="AX116" s="104"/>
      <c r="BB116" s="108"/>
      <c r="BC116" s="108"/>
      <c r="BD116" s="108"/>
      <c r="BG116" s="23"/>
      <c r="BI116" s="23"/>
      <c r="BJ116" s="23"/>
    </row>
    <row r="117" spans="1:62" ht="16.5" thickBot="1" x14ac:dyDescent="0.3">
      <c r="A117" s="161">
        <v>46447</v>
      </c>
      <c r="B117" s="67"/>
      <c r="C117" s="67"/>
      <c r="D117" s="78"/>
      <c r="E117" s="78"/>
      <c r="F117" s="78"/>
      <c r="G117" s="197">
        <v>2</v>
      </c>
      <c r="H117" s="197">
        <v>4</v>
      </c>
      <c r="I117" s="177">
        <v>3</v>
      </c>
      <c r="J117" s="67"/>
      <c r="K117" s="67"/>
      <c r="L117" s="67"/>
      <c r="M117" s="67"/>
      <c r="N117" s="67"/>
      <c r="O117" s="67"/>
      <c r="Q117" s="23"/>
      <c r="S117" s="14"/>
      <c r="T117" s="23"/>
      <c r="V117" s="152"/>
      <c r="X117" s="15"/>
      <c r="Y117" s="15"/>
      <c r="Z117" s="15"/>
      <c r="AA117" s="15"/>
      <c r="AB117" s="15"/>
      <c r="AC117" s="15"/>
      <c r="AD117" s="15"/>
      <c r="AE117" s="15"/>
      <c r="AF117" s="15"/>
      <c r="AK117" s="23"/>
      <c r="AM117" s="23"/>
      <c r="AN117" s="23"/>
      <c r="AO117" s="17"/>
      <c r="AT117" s="15"/>
      <c r="AU117" s="23"/>
      <c r="AV117" s="23"/>
      <c r="AW117" s="23"/>
      <c r="AX117" s="104"/>
      <c r="BB117" s="108"/>
      <c r="BC117" s="108"/>
      <c r="BD117" s="108"/>
      <c r="BG117" s="23"/>
      <c r="BI117" s="23"/>
      <c r="BJ117" s="23"/>
    </row>
    <row r="118" spans="1:62" ht="16.5" thickBot="1" x14ac:dyDescent="0.3">
      <c r="A118" s="161">
        <v>46539</v>
      </c>
      <c r="B118" s="67"/>
      <c r="C118" s="78">
        <v>5.0129831990575884</v>
      </c>
      <c r="D118" s="78"/>
      <c r="E118" s="78"/>
      <c r="F118" s="78"/>
      <c r="G118" s="197">
        <v>2</v>
      </c>
      <c r="H118" s="197">
        <v>4</v>
      </c>
      <c r="I118" s="177">
        <v>3</v>
      </c>
      <c r="J118" s="67"/>
      <c r="K118" s="67"/>
      <c r="L118" s="67"/>
      <c r="M118" s="67"/>
      <c r="N118" s="67"/>
      <c r="O118" s="67"/>
      <c r="P118" s="23">
        <v>5.0129831990575884</v>
      </c>
      <c r="Q118" s="23"/>
      <c r="S118" s="14"/>
      <c r="T118" s="23"/>
      <c r="V118" s="152"/>
      <c r="X118" s="15"/>
      <c r="Y118" s="15"/>
      <c r="Z118" s="15"/>
      <c r="AA118" s="15"/>
      <c r="AB118" s="15"/>
      <c r="AC118" s="15"/>
      <c r="AD118" s="15"/>
      <c r="AE118" s="15"/>
      <c r="AF118" s="15"/>
      <c r="AK118" s="23"/>
      <c r="AM118" s="23"/>
      <c r="AN118" s="23"/>
      <c r="AO118" s="17"/>
      <c r="AT118" s="15"/>
      <c r="AU118" s="23"/>
      <c r="AV118" s="23"/>
      <c r="AW118" s="23"/>
      <c r="AX118" s="104"/>
      <c r="BB118" s="108"/>
      <c r="BC118" s="108"/>
      <c r="BD118" s="108"/>
      <c r="BG118" s="23"/>
      <c r="BI118" s="23"/>
      <c r="BJ118" s="23"/>
    </row>
    <row r="119" spans="1:62" ht="16.5" thickBot="1" x14ac:dyDescent="0.3">
      <c r="A119" s="482">
        <v>46600</v>
      </c>
      <c r="B119" s="67"/>
      <c r="C119" s="67"/>
      <c r="D119" s="78"/>
      <c r="E119" s="78"/>
      <c r="F119" s="78"/>
      <c r="G119" s="197">
        <v>2</v>
      </c>
      <c r="H119" s="197">
        <v>4</v>
      </c>
      <c r="I119" s="177">
        <v>3</v>
      </c>
      <c r="J119" s="67"/>
      <c r="K119" s="67"/>
      <c r="L119" s="67"/>
      <c r="M119" s="67"/>
      <c r="N119" s="67"/>
      <c r="O119" s="67"/>
      <c r="Q119" s="23"/>
      <c r="S119" s="14"/>
      <c r="T119" s="23"/>
      <c r="V119" s="152"/>
      <c r="X119" s="15"/>
      <c r="Y119" s="15"/>
      <c r="Z119" s="15"/>
      <c r="AA119" s="15"/>
      <c r="AB119" s="15"/>
      <c r="AC119" s="15"/>
      <c r="AD119" s="15"/>
      <c r="AE119" s="15"/>
      <c r="AF119" s="15"/>
      <c r="AK119" s="23"/>
      <c r="AM119" s="23"/>
      <c r="AN119" s="23"/>
      <c r="AO119" s="17"/>
      <c r="AT119" s="15"/>
      <c r="AU119" s="23"/>
      <c r="AV119" s="23"/>
      <c r="AW119" s="23"/>
      <c r="AX119" s="104"/>
      <c r="BB119" s="108"/>
      <c r="BC119" s="108"/>
      <c r="BD119" s="108"/>
      <c r="BG119" s="23"/>
      <c r="BI119" s="23"/>
      <c r="BJ119" s="23"/>
    </row>
    <row r="120" spans="1:62" x14ac:dyDescent="0.25">
      <c r="A120" s="482"/>
      <c r="B120" s="67"/>
      <c r="C120" s="67"/>
      <c r="D120" s="78"/>
      <c r="E120" s="78"/>
      <c r="F120" s="78"/>
      <c r="G120" s="177"/>
      <c r="H120" s="177"/>
      <c r="I120" s="177"/>
      <c r="J120" s="67"/>
      <c r="K120" s="67"/>
      <c r="L120" s="67"/>
      <c r="M120" s="67"/>
      <c r="N120" s="67"/>
      <c r="O120" s="67"/>
      <c r="Q120" s="23"/>
      <c r="S120" s="14"/>
      <c r="T120" s="23"/>
      <c r="V120" s="152"/>
      <c r="X120" s="15"/>
      <c r="Y120" s="15"/>
      <c r="Z120" s="15"/>
      <c r="AA120" s="15"/>
      <c r="AB120" s="15"/>
      <c r="AC120" s="15"/>
      <c r="AD120" s="15"/>
      <c r="AE120" s="15"/>
      <c r="AF120" s="15"/>
      <c r="AK120" s="23"/>
      <c r="AM120" s="23"/>
      <c r="AN120" s="23"/>
      <c r="AO120" s="17"/>
      <c r="AT120" s="15"/>
      <c r="AU120" s="23"/>
      <c r="AV120" s="23"/>
      <c r="AW120" s="23"/>
      <c r="AX120" s="104"/>
      <c r="BB120" s="108"/>
      <c r="BC120" s="108"/>
      <c r="BD120" s="108"/>
      <c r="BG120" s="23"/>
      <c r="BI120" s="23"/>
      <c r="BJ120" s="23"/>
    </row>
    <row r="121" spans="1:62" x14ac:dyDescent="0.25">
      <c r="A121" s="482"/>
      <c r="B121" s="67"/>
      <c r="C121" s="67"/>
      <c r="D121" s="78"/>
      <c r="E121" s="78"/>
      <c r="F121" s="78"/>
      <c r="G121" s="177"/>
      <c r="H121" s="177"/>
      <c r="I121" s="177"/>
      <c r="J121" s="67"/>
      <c r="K121" s="67"/>
      <c r="L121" s="67"/>
      <c r="M121" s="67"/>
      <c r="N121" s="67"/>
      <c r="O121" s="67"/>
      <c r="Q121" s="23"/>
      <c r="S121" s="14"/>
      <c r="T121" s="23"/>
      <c r="V121" s="152"/>
      <c r="X121" s="15"/>
      <c r="Y121" s="15"/>
      <c r="Z121" s="15"/>
      <c r="AA121" s="15"/>
      <c r="AB121" s="15"/>
      <c r="AC121" s="15"/>
      <c r="AD121" s="15"/>
      <c r="AE121" s="15"/>
      <c r="AF121" s="15"/>
      <c r="AK121" s="23"/>
      <c r="AM121" s="23"/>
      <c r="AN121" s="23"/>
      <c r="AO121" s="17"/>
      <c r="AT121" s="15"/>
      <c r="AU121" s="23"/>
      <c r="AV121" s="23"/>
      <c r="AW121" s="23"/>
      <c r="AX121" s="104"/>
      <c r="BB121" s="108"/>
      <c r="BC121" s="108"/>
      <c r="BD121" s="108"/>
      <c r="BG121" s="23"/>
      <c r="BI121" s="23"/>
      <c r="BJ121" s="23"/>
    </row>
    <row r="122" spans="1:62" x14ac:dyDescent="0.25">
      <c r="A122" s="482"/>
      <c r="B122" s="67"/>
      <c r="C122" s="67"/>
      <c r="D122" s="78"/>
      <c r="E122" s="78"/>
      <c r="F122" s="78"/>
      <c r="G122" s="177"/>
      <c r="H122" s="177"/>
      <c r="I122" s="177"/>
      <c r="J122" s="67"/>
      <c r="K122" s="67"/>
      <c r="L122" s="67"/>
      <c r="M122" s="67"/>
      <c r="N122" s="67"/>
      <c r="O122" s="67"/>
      <c r="Q122" s="23"/>
      <c r="S122" s="14"/>
      <c r="T122" s="23"/>
      <c r="V122" s="152"/>
      <c r="X122" s="15"/>
      <c r="Y122" s="15"/>
      <c r="Z122" s="15"/>
      <c r="AA122" s="15"/>
      <c r="AB122" s="15"/>
      <c r="AC122" s="15"/>
      <c r="AD122" s="15"/>
      <c r="AE122" s="15"/>
      <c r="AF122" s="15"/>
      <c r="AK122" s="23"/>
      <c r="AM122" s="23"/>
      <c r="AN122" s="23"/>
      <c r="AO122" s="17"/>
      <c r="AT122" s="15"/>
      <c r="AU122" s="23"/>
      <c r="AV122" s="23"/>
      <c r="AW122" s="23"/>
      <c r="AX122" s="104"/>
      <c r="BB122" s="108"/>
      <c r="BC122" s="108"/>
      <c r="BD122" s="108"/>
      <c r="BG122" s="23"/>
      <c r="BI122" s="23"/>
      <c r="BJ122" s="23"/>
    </row>
    <row r="123" spans="1:62" x14ac:dyDescent="0.25">
      <c r="A123" s="482"/>
      <c r="B123" s="67"/>
      <c r="C123" s="67"/>
      <c r="D123" s="78"/>
      <c r="E123" s="78"/>
      <c r="F123" s="78"/>
      <c r="G123" s="177"/>
      <c r="H123" s="177"/>
      <c r="I123" s="177"/>
      <c r="J123" s="67"/>
      <c r="K123" s="67"/>
      <c r="L123" s="67"/>
      <c r="M123" s="67"/>
      <c r="N123" s="67"/>
      <c r="O123" s="67"/>
      <c r="Q123" s="23"/>
      <c r="S123" s="14"/>
      <c r="T123" s="23"/>
      <c r="V123" s="152"/>
      <c r="X123" s="15"/>
      <c r="Y123" s="15"/>
      <c r="Z123" s="15"/>
      <c r="AA123" s="15"/>
      <c r="AB123" s="15"/>
      <c r="AC123" s="15"/>
      <c r="AD123" s="15"/>
      <c r="AE123" s="15"/>
      <c r="AF123" s="15"/>
      <c r="AK123" s="23"/>
      <c r="AM123" s="23"/>
      <c r="AN123" s="23"/>
      <c r="AO123" s="17"/>
      <c r="AT123" s="15"/>
      <c r="AU123" s="23"/>
      <c r="AV123" s="23"/>
      <c r="AW123" s="23"/>
      <c r="AX123" s="104"/>
      <c r="BB123" s="108"/>
      <c r="BC123" s="108"/>
      <c r="BD123" s="108"/>
      <c r="BG123" s="23"/>
      <c r="BI123" s="23"/>
      <c r="BJ123" s="23"/>
    </row>
    <row r="124" spans="1:62" x14ac:dyDescent="0.25">
      <c r="A124" s="482"/>
      <c r="B124" s="67"/>
      <c r="C124" s="67"/>
      <c r="D124" s="78"/>
      <c r="E124" s="78"/>
      <c r="F124" s="78"/>
      <c r="G124" s="177"/>
      <c r="H124" s="177"/>
      <c r="I124" s="177"/>
      <c r="J124" s="67"/>
      <c r="K124" s="67"/>
      <c r="L124" s="67"/>
      <c r="M124" s="67"/>
      <c r="N124" s="67"/>
      <c r="O124" s="67"/>
      <c r="Q124" s="23"/>
      <c r="S124" s="14"/>
      <c r="T124" s="23"/>
      <c r="V124" s="152"/>
      <c r="X124" s="15"/>
      <c r="Y124" s="15"/>
      <c r="Z124" s="15"/>
      <c r="AA124" s="15"/>
      <c r="AB124" s="15"/>
      <c r="AC124" s="15"/>
      <c r="AD124" s="15"/>
      <c r="AE124" s="15"/>
      <c r="AF124" s="15"/>
      <c r="AK124" s="23"/>
      <c r="AM124" s="23"/>
      <c r="AN124" s="23"/>
      <c r="AO124" s="17"/>
      <c r="AT124" s="15"/>
      <c r="AU124" s="23"/>
      <c r="AV124" s="23"/>
      <c r="AW124" s="23"/>
      <c r="AX124" s="104"/>
      <c r="BB124" s="108"/>
      <c r="BC124" s="108"/>
      <c r="BD124" s="108"/>
      <c r="BG124" s="23"/>
      <c r="BI124" s="23"/>
      <c r="BJ124" s="23"/>
    </row>
    <row r="125" spans="1:62" x14ac:dyDescent="0.25">
      <c r="A125" s="482"/>
      <c r="B125" s="67"/>
      <c r="C125" s="67"/>
      <c r="D125" s="78"/>
      <c r="E125" s="78"/>
      <c r="F125" s="78"/>
      <c r="G125" s="177"/>
      <c r="H125" s="177"/>
      <c r="I125" s="177"/>
      <c r="J125" s="67"/>
      <c r="K125" s="67"/>
      <c r="L125" s="67"/>
      <c r="M125" s="67"/>
      <c r="N125" s="67"/>
      <c r="O125" s="67"/>
      <c r="Q125" s="23"/>
      <c r="S125" s="14"/>
      <c r="T125" s="23"/>
      <c r="V125" s="152"/>
      <c r="X125" s="15"/>
      <c r="Y125" s="15"/>
      <c r="Z125" s="15"/>
      <c r="AA125" s="15"/>
      <c r="AB125" s="15"/>
      <c r="AC125" s="15"/>
      <c r="AD125" s="15"/>
      <c r="AE125" s="15"/>
      <c r="AF125" s="15"/>
      <c r="AK125" s="23"/>
      <c r="AM125" s="23"/>
      <c r="AN125" s="23"/>
      <c r="AO125" s="17"/>
      <c r="AT125" s="15"/>
      <c r="AU125" s="23"/>
      <c r="AV125" s="23"/>
      <c r="AW125" s="23"/>
      <c r="AX125" s="104"/>
      <c r="BB125" s="108"/>
      <c r="BC125" s="108"/>
      <c r="BD125" s="108"/>
      <c r="BG125" s="23"/>
      <c r="BI125" s="23"/>
      <c r="BJ125" s="23"/>
    </row>
    <row r="126" spans="1:62" x14ac:dyDescent="0.25">
      <c r="A126" s="482"/>
      <c r="B126" s="67"/>
      <c r="C126" s="67"/>
      <c r="D126" s="78"/>
      <c r="E126" s="78"/>
      <c r="F126" s="78"/>
      <c r="G126" s="177"/>
      <c r="H126" s="177"/>
      <c r="I126" s="177"/>
      <c r="J126" s="67"/>
      <c r="K126" s="67"/>
      <c r="L126" s="67"/>
      <c r="M126" s="67"/>
      <c r="N126" s="67"/>
      <c r="O126" s="67"/>
      <c r="Q126" s="23"/>
      <c r="S126" s="14"/>
      <c r="T126" s="23"/>
      <c r="V126" s="152"/>
      <c r="X126" s="15"/>
      <c r="Y126" s="15"/>
      <c r="Z126" s="15"/>
      <c r="AA126" s="15"/>
      <c r="AB126" s="15"/>
      <c r="AC126" s="15"/>
      <c r="AD126" s="15"/>
      <c r="AE126" s="15"/>
      <c r="AF126" s="15"/>
      <c r="AK126" s="23"/>
      <c r="AM126" s="23"/>
      <c r="AN126" s="23"/>
      <c r="AO126" s="17"/>
      <c r="AT126" s="15"/>
      <c r="AU126" s="23"/>
      <c r="AV126" s="23"/>
      <c r="AW126" s="23"/>
      <c r="AX126" s="104"/>
      <c r="BB126" s="108"/>
      <c r="BC126" s="108"/>
      <c r="BD126" s="108"/>
      <c r="BG126" s="23"/>
      <c r="BI126" s="23"/>
      <c r="BJ126" s="23"/>
    </row>
    <row r="127" spans="1:62" x14ac:dyDescent="0.25">
      <c r="A127" s="482"/>
      <c r="B127" s="67"/>
      <c r="C127" s="67"/>
      <c r="D127" s="78"/>
      <c r="E127" s="78"/>
      <c r="F127" s="78"/>
      <c r="G127" s="177"/>
      <c r="H127" s="177"/>
      <c r="I127" s="177"/>
      <c r="J127" s="67"/>
      <c r="K127" s="67"/>
      <c r="L127" s="67"/>
      <c r="M127" s="67"/>
      <c r="N127" s="67"/>
      <c r="O127" s="67"/>
      <c r="Q127" s="23"/>
      <c r="S127" s="14"/>
      <c r="T127" s="23"/>
      <c r="V127" s="152"/>
      <c r="X127" s="15"/>
      <c r="Y127" s="15"/>
      <c r="Z127" s="15"/>
      <c r="AA127" s="15"/>
      <c r="AB127" s="15"/>
      <c r="AC127" s="15"/>
      <c r="AD127" s="15"/>
      <c r="AE127" s="15"/>
      <c r="AF127" s="15"/>
      <c r="AK127" s="23"/>
      <c r="AM127" s="23"/>
      <c r="AN127" s="23"/>
      <c r="AO127" s="17"/>
      <c r="AT127" s="15"/>
      <c r="AU127" s="23"/>
      <c r="AV127" s="23"/>
      <c r="AW127" s="23"/>
      <c r="AX127" s="104"/>
      <c r="BB127" s="108"/>
      <c r="BC127" s="108"/>
      <c r="BD127" s="108"/>
      <c r="BG127" s="23"/>
      <c r="BI127" s="23"/>
      <c r="BJ127" s="23"/>
    </row>
    <row r="128" spans="1:62" x14ac:dyDescent="0.25">
      <c r="A128" s="482"/>
      <c r="B128" s="67"/>
      <c r="C128" s="67"/>
      <c r="D128" s="78"/>
      <c r="E128" s="78"/>
      <c r="F128" s="78"/>
      <c r="G128" s="177"/>
      <c r="H128" s="177"/>
      <c r="I128" s="177"/>
      <c r="J128" s="67"/>
      <c r="K128" s="67"/>
      <c r="L128" s="67"/>
      <c r="M128" s="67"/>
      <c r="N128" s="67"/>
      <c r="O128" s="67"/>
      <c r="Q128" s="23"/>
      <c r="S128" s="14"/>
      <c r="T128" s="23"/>
      <c r="V128" s="152"/>
      <c r="X128" s="15"/>
      <c r="Y128" s="15"/>
      <c r="Z128" s="15"/>
      <c r="AA128" s="15"/>
      <c r="AB128" s="15"/>
      <c r="AC128" s="15"/>
      <c r="AD128" s="15"/>
      <c r="AE128" s="15"/>
      <c r="AF128" s="15"/>
      <c r="AK128" s="23"/>
      <c r="AM128" s="23"/>
      <c r="AN128" s="23"/>
      <c r="AO128" s="17"/>
      <c r="AT128" s="15"/>
      <c r="AU128" s="23"/>
      <c r="AV128" s="23"/>
      <c r="AW128" s="23"/>
      <c r="AX128" s="104"/>
      <c r="BB128" s="108"/>
      <c r="BC128" s="108"/>
      <c r="BD128" s="108"/>
      <c r="BG128" s="23"/>
      <c r="BI128" s="23"/>
      <c r="BJ128" s="23"/>
    </row>
    <row r="129" spans="1:256" x14ac:dyDescent="0.25">
      <c r="A129" s="482"/>
      <c r="B129" s="67"/>
      <c r="C129" s="67"/>
      <c r="D129" s="78"/>
      <c r="E129" s="78"/>
      <c r="F129" s="78"/>
      <c r="G129" s="177"/>
      <c r="H129" s="177"/>
      <c r="I129" s="177"/>
      <c r="J129" s="67"/>
      <c r="K129" s="67"/>
      <c r="L129" s="67"/>
      <c r="M129" s="67"/>
      <c r="N129" s="67"/>
      <c r="O129" s="67"/>
      <c r="Q129" s="23"/>
      <c r="S129" s="14"/>
      <c r="T129" s="23"/>
      <c r="V129" s="152"/>
      <c r="X129" s="15"/>
      <c r="Y129" s="15"/>
      <c r="Z129" s="15"/>
      <c r="AA129" s="15"/>
      <c r="AB129" s="15"/>
      <c r="AC129" s="15"/>
      <c r="AD129" s="15"/>
      <c r="AE129" s="15"/>
      <c r="AF129" s="15"/>
      <c r="AK129" s="23"/>
      <c r="AM129" s="23"/>
      <c r="AN129" s="23"/>
      <c r="AO129" s="17"/>
      <c r="AT129" s="15"/>
      <c r="AU129" s="23"/>
      <c r="AV129" s="23"/>
      <c r="AW129" s="23"/>
      <c r="AX129" s="104"/>
      <c r="BB129" s="108"/>
      <c r="BC129" s="108"/>
      <c r="BD129" s="108"/>
      <c r="BG129" s="23"/>
      <c r="BI129" s="23"/>
      <c r="BJ129" s="23"/>
    </row>
    <row r="130" spans="1:256" x14ac:dyDescent="0.25">
      <c r="A130" s="482"/>
      <c r="B130" s="67"/>
      <c r="C130" s="67"/>
      <c r="D130" s="78"/>
      <c r="E130" s="78"/>
      <c r="F130" s="78"/>
      <c r="G130" s="177"/>
      <c r="H130" s="177"/>
      <c r="I130" s="177"/>
      <c r="J130" s="67"/>
      <c r="K130" s="67"/>
      <c r="L130" s="67"/>
      <c r="M130" s="67"/>
      <c r="N130" s="67"/>
      <c r="O130" s="67"/>
      <c r="Q130" s="23"/>
      <c r="S130" s="14"/>
      <c r="T130" s="23"/>
      <c r="V130" s="152"/>
      <c r="X130" s="15"/>
      <c r="Y130" s="15"/>
      <c r="Z130" s="15"/>
      <c r="AA130" s="15"/>
      <c r="AB130" s="15"/>
      <c r="AC130" s="15"/>
      <c r="AD130" s="15"/>
      <c r="AE130" s="15"/>
      <c r="AF130" s="15"/>
      <c r="AK130" s="23"/>
      <c r="AM130" s="23"/>
      <c r="AN130" s="23"/>
      <c r="AO130" s="17"/>
      <c r="AT130" s="15"/>
      <c r="AU130" s="23"/>
      <c r="AV130" s="23"/>
      <c r="AW130" s="23"/>
      <c r="AX130" s="104"/>
      <c r="BB130" s="108"/>
      <c r="BC130" s="108"/>
      <c r="BD130" s="108"/>
      <c r="BG130" s="23"/>
      <c r="BI130" s="23"/>
      <c r="BJ130" s="23"/>
    </row>
    <row r="131" spans="1:256" x14ac:dyDescent="0.25">
      <c r="A131" s="482"/>
      <c r="B131" s="67"/>
      <c r="C131" s="67"/>
      <c r="D131" s="78"/>
      <c r="E131" s="78"/>
      <c r="F131" s="78"/>
      <c r="G131" s="177"/>
      <c r="H131" s="177"/>
      <c r="I131" s="177"/>
      <c r="J131" s="67"/>
      <c r="K131" s="67"/>
      <c r="L131" s="67"/>
      <c r="M131" s="67"/>
      <c r="N131" s="67"/>
      <c r="O131" s="67"/>
      <c r="Q131" s="23"/>
      <c r="S131" s="14"/>
      <c r="T131" s="23"/>
      <c r="V131" s="152"/>
      <c r="X131" s="15"/>
      <c r="Y131" s="15"/>
      <c r="Z131" s="15"/>
      <c r="AA131" s="15"/>
      <c r="AB131" s="15"/>
      <c r="AC131" s="15"/>
      <c r="AD131" s="15"/>
      <c r="AE131" s="15"/>
      <c r="AF131" s="15"/>
      <c r="AK131" s="23"/>
      <c r="AM131" s="23"/>
      <c r="AN131" s="23"/>
      <c r="AO131" s="17"/>
      <c r="AT131" s="15"/>
      <c r="AU131" s="23"/>
      <c r="AV131" s="23"/>
      <c r="AW131" s="23"/>
      <c r="AX131" s="104"/>
      <c r="BB131" s="108"/>
      <c r="BC131" s="108"/>
      <c r="BD131" s="108"/>
      <c r="BG131" s="23"/>
      <c r="BI131" s="23"/>
      <c r="BJ131" s="23"/>
    </row>
    <row r="132" spans="1:256" x14ac:dyDescent="0.25">
      <c r="A132" s="482"/>
      <c r="B132" s="67"/>
      <c r="C132" s="67"/>
      <c r="D132" s="78"/>
      <c r="E132" s="78"/>
      <c r="F132" s="78"/>
      <c r="G132" s="177"/>
      <c r="H132" s="177"/>
      <c r="I132" s="177"/>
      <c r="J132" s="67"/>
      <c r="K132" s="67"/>
      <c r="L132" s="67"/>
      <c r="M132" s="67"/>
      <c r="N132" s="67"/>
      <c r="O132" s="67"/>
      <c r="Q132" s="23"/>
      <c r="S132" s="14"/>
      <c r="T132" s="23"/>
      <c r="V132" s="152"/>
      <c r="X132" s="15"/>
      <c r="Y132" s="15"/>
      <c r="Z132" s="15"/>
      <c r="AA132" s="15"/>
      <c r="AB132" s="15"/>
      <c r="AC132" s="15"/>
      <c r="AD132" s="15"/>
      <c r="AE132" s="15"/>
      <c r="AF132" s="15"/>
      <c r="AK132" s="23"/>
      <c r="AM132" s="23"/>
      <c r="AN132" s="23"/>
      <c r="AO132" s="17"/>
      <c r="AT132" s="15"/>
      <c r="AU132" s="23"/>
      <c r="AV132" s="23"/>
      <c r="AW132" s="23"/>
      <c r="AX132" s="104"/>
      <c r="BB132" s="108"/>
      <c r="BC132" s="108"/>
      <c r="BD132" s="108"/>
      <c r="BG132" s="23"/>
      <c r="BI132" s="23"/>
      <c r="BJ132" s="23"/>
    </row>
    <row r="133" spans="1:256" x14ac:dyDescent="0.25">
      <c r="A133" s="20"/>
      <c r="C133" s="23"/>
      <c r="D133" s="23"/>
      <c r="E133" s="23"/>
      <c r="I133" s="15"/>
      <c r="O133" s="23"/>
      <c r="Q133" s="14"/>
      <c r="R133" s="23"/>
      <c r="T133" s="152"/>
      <c r="X133" s="15"/>
      <c r="Y133" s="15"/>
      <c r="Z133" s="15"/>
      <c r="AA133" s="15"/>
      <c r="AB133" s="15"/>
      <c r="AC133" s="15"/>
      <c r="AD133" s="15"/>
      <c r="AF133" s="16"/>
      <c r="AI133" s="23"/>
      <c r="AK133" s="23"/>
      <c r="AL133" s="23"/>
      <c r="AM133" s="17"/>
      <c r="AR133" s="15"/>
      <c r="AS133" s="23"/>
      <c r="AT133" s="23"/>
      <c r="AU133" s="23"/>
      <c r="AV133" s="104"/>
      <c r="AZ133" s="108"/>
      <c r="BA133" s="108"/>
      <c r="BB133" s="108"/>
      <c r="BE133" s="23"/>
      <c r="BG133" s="23"/>
      <c r="BH133" s="23"/>
    </row>
    <row r="134" spans="1:256" x14ac:dyDescent="0.25">
      <c r="B134" s="20"/>
      <c r="AD134" s="24"/>
      <c r="AE134" s="24"/>
    </row>
    <row r="136" spans="1:256" ht="21" thickBot="1" x14ac:dyDescent="0.35">
      <c r="A136" s="407" t="s">
        <v>122</v>
      </c>
      <c r="B136" s="62"/>
      <c r="C136" s="62"/>
      <c r="D136" s="62"/>
      <c r="E136" s="62"/>
      <c r="F136" s="62"/>
    </row>
    <row r="137" spans="1:256" ht="42" customHeight="1" x14ac:dyDescent="0.25">
      <c r="A137" s="226"/>
      <c r="B137" s="227" t="s">
        <v>9</v>
      </c>
      <c r="C137" s="227" t="s">
        <v>10</v>
      </c>
      <c r="D137" s="227" t="s">
        <v>11</v>
      </c>
      <c r="E137" s="227" t="s">
        <v>12</v>
      </c>
      <c r="F137" s="227"/>
      <c r="G137" s="228" t="s">
        <v>71</v>
      </c>
      <c r="H137" s="140"/>
      <c r="I137" s="15"/>
    </row>
    <row r="138" spans="1:256" x14ac:dyDescent="0.25">
      <c r="A138" s="223">
        <v>36892</v>
      </c>
      <c r="B138" s="219">
        <v>44.4444444444444</v>
      </c>
      <c r="C138" s="219">
        <v>34.567901234567898</v>
      </c>
      <c r="D138" s="219">
        <v>19.753086419753085</v>
      </c>
      <c r="E138" s="219">
        <v>1.2345679012345734</v>
      </c>
      <c r="F138" s="257">
        <v>99.999999999999957</v>
      </c>
      <c r="G138" s="258">
        <v>29.629629629629591</v>
      </c>
      <c r="H138" s="35"/>
      <c r="I138" s="35"/>
      <c r="M138" s="24"/>
      <c r="N138" s="24"/>
      <c r="X138" s="15"/>
      <c r="Y138" s="15"/>
      <c r="AF138" s="16"/>
      <c r="AH138" s="17"/>
    </row>
    <row r="139" spans="1:256" x14ac:dyDescent="0.25">
      <c r="A139" s="223">
        <v>36982</v>
      </c>
      <c r="B139" s="219">
        <v>52.63</v>
      </c>
      <c r="C139" s="219">
        <v>31.58</v>
      </c>
      <c r="D139" s="219">
        <v>11.84</v>
      </c>
      <c r="E139" s="219">
        <v>3.95</v>
      </c>
      <c r="F139" s="257">
        <v>100.00000000000001</v>
      </c>
      <c r="G139" s="258">
        <v>32.89</v>
      </c>
      <c r="H139" s="35"/>
      <c r="I139" s="35"/>
      <c r="M139" s="24"/>
      <c r="N139" s="24"/>
      <c r="X139" s="15"/>
      <c r="Y139" s="15"/>
      <c r="AF139" s="16"/>
      <c r="AH139" s="17"/>
    </row>
    <row r="140" spans="1:256" x14ac:dyDescent="0.25">
      <c r="A140" s="223">
        <v>37073</v>
      </c>
      <c r="B140" s="219">
        <v>44.44</v>
      </c>
      <c r="C140" s="219">
        <v>38.270000000000003</v>
      </c>
      <c r="D140" s="219">
        <v>12.35</v>
      </c>
      <c r="E140" s="219">
        <v>4.9400000000000004</v>
      </c>
      <c r="F140" s="257">
        <v>100</v>
      </c>
      <c r="G140" s="258">
        <v>18.519999999999996</v>
      </c>
      <c r="H140" s="35"/>
      <c r="I140" s="35"/>
      <c r="M140" s="24"/>
      <c r="N140" s="24"/>
      <c r="X140" s="15"/>
      <c r="Y140" s="15"/>
      <c r="AF140" s="16"/>
      <c r="AH140" s="17"/>
    </row>
    <row r="141" spans="1:256" x14ac:dyDescent="0.25">
      <c r="A141" s="223">
        <v>37165</v>
      </c>
      <c r="B141" s="219">
        <v>53.09</v>
      </c>
      <c r="C141" s="219">
        <v>32.1</v>
      </c>
      <c r="D141" s="219">
        <v>11.11</v>
      </c>
      <c r="E141" s="219">
        <v>3.7</v>
      </c>
      <c r="F141" s="257">
        <v>100</v>
      </c>
      <c r="G141" s="258">
        <v>32.1</v>
      </c>
      <c r="H141" s="35"/>
      <c r="I141" s="35"/>
      <c r="M141" s="24"/>
      <c r="N141" s="24"/>
      <c r="O141" s="24"/>
      <c r="P141" s="24"/>
      <c r="Q141" s="24"/>
      <c r="S141" s="24"/>
      <c r="T141" s="24"/>
      <c r="U141" s="24"/>
      <c r="W141" s="24"/>
      <c r="X141" s="24"/>
      <c r="Y141" s="24"/>
      <c r="Z141" s="27"/>
      <c r="AB141" s="27"/>
      <c r="AC141" s="27"/>
      <c r="AD141" s="27"/>
      <c r="AE141" s="27"/>
      <c r="AF141" s="16"/>
      <c r="AG141" s="27"/>
      <c r="AH141" s="27"/>
      <c r="AI141" s="27"/>
      <c r="AJ141" s="27"/>
      <c r="AL141" s="27"/>
      <c r="AM141" s="27"/>
      <c r="AN141" s="27"/>
      <c r="AO141" s="27"/>
      <c r="AQ141" s="27"/>
      <c r="AR141" s="27"/>
      <c r="AS141" s="27"/>
      <c r="AT141" s="27"/>
      <c r="AV141" s="27"/>
      <c r="AW141" s="27"/>
      <c r="AX141" s="27"/>
      <c r="AY141" s="27"/>
      <c r="BA141" s="27"/>
      <c r="BB141" s="27"/>
      <c r="BC141" s="27"/>
      <c r="BD141" s="27"/>
      <c r="BF141" s="27"/>
      <c r="BG141" s="27"/>
      <c r="BH141" s="27"/>
      <c r="BI141" s="27"/>
      <c r="BK141" s="27"/>
      <c r="BL141" s="27"/>
      <c r="BM141" s="27"/>
      <c r="BN141" s="27"/>
      <c r="BP141" s="27"/>
      <c r="BQ141" s="27"/>
      <c r="BR141" s="27"/>
      <c r="BS141" s="27"/>
      <c r="BU141" s="27"/>
      <c r="BV141" s="27"/>
      <c r="BW141" s="27"/>
      <c r="BX141" s="27"/>
      <c r="BZ141" s="27"/>
      <c r="CA141" s="27"/>
      <c r="CB141" s="27"/>
      <c r="CC141" s="27"/>
      <c r="CE141" s="27"/>
      <c r="CF141" s="27"/>
      <c r="CG141" s="27"/>
      <c r="CH141" s="27"/>
      <c r="CJ141" s="27"/>
      <c r="CK141" s="27"/>
      <c r="CL141" s="27"/>
      <c r="CM141" s="27"/>
      <c r="CO141" s="27"/>
      <c r="CP141" s="27"/>
      <c r="CQ141" s="27"/>
      <c r="CR141" s="27"/>
      <c r="CT141" s="27"/>
      <c r="CU141" s="27"/>
      <c r="CV141" s="27"/>
      <c r="CW141" s="27"/>
      <c r="CY141" s="27"/>
      <c r="CZ141" s="27"/>
      <c r="DA141" s="27"/>
      <c r="DB141" s="27"/>
      <c r="DD141" s="27"/>
      <c r="DE141" s="27"/>
      <c r="DF141" s="27"/>
      <c r="DG141" s="27"/>
      <c r="DI141" s="27"/>
      <c r="DJ141" s="27"/>
      <c r="DK141" s="27"/>
      <c r="DL141" s="27"/>
      <c r="DN141" s="27"/>
      <c r="DO141" s="27"/>
      <c r="DP141" s="27"/>
      <c r="DQ141" s="27"/>
      <c r="DS141" s="27"/>
      <c r="DT141" s="27"/>
      <c r="DU141" s="27"/>
      <c r="DV141" s="27"/>
      <c r="DX141" s="27"/>
      <c r="DY141" s="27"/>
      <c r="DZ141" s="27"/>
      <c r="EA141" s="27"/>
      <c r="EC141" s="27"/>
      <c r="ED141" s="27"/>
      <c r="EE141" s="27"/>
      <c r="EF141" s="27"/>
      <c r="EH141" s="27"/>
      <c r="EI141" s="27"/>
      <c r="EJ141" s="27"/>
      <c r="EK141" s="27"/>
      <c r="EM141" s="27"/>
      <c r="EN141" s="27"/>
      <c r="EO141" s="27"/>
      <c r="EP141" s="27"/>
      <c r="ER141" s="27"/>
      <c r="ES141" s="27"/>
      <c r="ET141" s="27"/>
      <c r="EU141" s="27"/>
      <c r="EW141" s="27"/>
      <c r="EX141" s="27"/>
      <c r="EY141" s="27"/>
      <c r="EZ141" s="27"/>
      <c r="FB141" s="27"/>
      <c r="FC141" s="27"/>
      <c r="FD141" s="27"/>
      <c r="FE141" s="27"/>
      <c r="FG141" s="27"/>
      <c r="FH141" s="27"/>
      <c r="FI141" s="27"/>
      <c r="FJ141" s="27"/>
      <c r="FL141" s="27"/>
      <c r="FM141" s="27"/>
      <c r="FN141" s="27"/>
      <c r="FO141" s="27"/>
      <c r="FQ141" s="27"/>
      <c r="FR141" s="27"/>
      <c r="FS141" s="27"/>
      <c r="FT141" s="27"/>
      <c r="FV141" s="27"/>
      <c r="FW141" s="27"/>
      <c r="FX141" s="27"/>
      <c r="FY141" s="27"/>
      <c r="GA141" s="27"/>
      <c r="GB141" s="27"/>
      <c r="GC141" s="27"/>
      <c r="GD141" s="27"/>
      <c r="GF141" s="27"/>
      <c r="GG141" s="27"/>
      <c r="GH141" s="27"/>
      <c r="GI141" s="27"/>
      <c r="GK141" s="27"/>
      <c r="GL141" s="27"/>
      <c r="GM141" s="27"/>
      <c r="GN141" s="27"/>
      <c r="GP141" s="27"/>
      <c r="GQ141" s="27"/>
      <c r="GR141" s="27"/>
      <c r="GS141" s="27"/>
      <c r="GU141" s="27"/>
      <c r="GV141" s="27"/>
      <c r="GW141" s="27"/>
      <c r="GX141" s="27"/>
      <c r="GZ141" s="27"/>
      <c r="HA141" s="27"/>
      <c r="HB141" s="27"/>
      <c r="HC141" s="27"/>
      <c r="HE141" s="27"/>
      <c r="HF141" s="27"/>
      <c r="HG141" s="27"/>
      <c r="HH141" s="27"/>
      <c r="HJ141" s="27"/>
      <c r="HK141" s="27"/>
      <c r="HL141" s="27"/>
      <c r="HM141" s="27"/>
      <c r="HO141" s="27"/>
      <c r="HP141" s="27"/>
      <c r="HQ141" s="27"/>
      <c r="HR141" s="27"/>
      <c r="HT141" s="27"/>
      <c r="HU141" s="27"/>
      <c r="HV141" s="27"/>
      <c r="HW141" s="27"/>
      <c r="HY141" s="27"/>
      <c r="HZ141" s="27"/>
      <c r="IA141" s="27"/>
      <c r="IB141" s="27"/>
      <c r="ID141" s="27"/>
      <c r="IE141" s="27"/>
      <c r="IF141" s="27"/>
      <c r="IG141" s="27"/>
      <c r="II141" s="27"/>
      <c r="IJ141" s="27"/>
      <c r="IK141" s="27"/>
      <c r="IL141" s="27"/>
      <c r="IN141" s="27"/>
      <c r="IO141" s="27"/>
      <c r="IP141" s="27"/>
      <c r="IQ141" s="27"/>
      <c r="IS141" s="27"/>
      <c r="IT141" s="27"/>
      <c r="IU141" s="27"/>
      <c r="IV141" s="27"/>
    </row>
    <row r="142" spans="1:256" x14ac:dyDescent="0.25">
      <c r="A142" s="223">
        <v>37257</v>
      </c>
      <c r="B142" s="219">
        <v>54.32</v>
      </c>
      <c r="C142" s="219">
        <v>30.86</v>
      </c>
      <c r="D142" s="219">
        <v>12.35</v>
      </c>
      <c r="E142" s="219">
        <v>2.4700000000000002</v>
      </c>
      <c r="F142" s="257">
        <v>100</v>
      </c>
      <c r="G142" s="258">
        <v>35.81</v>
      </c>
      <c r="H142" s="35"/>
      <c r="I142" s="35"/>
      <c r="M142" s="24"/>
      <c r="N142" s="24"/>
      <c r="X142" s="15"/>
      <c r="Y142" s="15"/>
      <c r="AF142" s="16"/>
      <c r="AH142" s="17"/>
    </row>
    <row r="143" spans="1:256" x14ac:dyDescent="0.25">
      <c r="A143" s="223">
        <v>37347</v>
      </c>
      <c r="B143" s="219">
        <v>62.96</v>
      </c>
      <c r="C143" s="219">
        <v>27.16</v>
      </c>
      <c r="D143" s="219">
        <v>7.41</v>
      </c>
      <c r="E143" s="219">
        <v>2.4700000000000002</v>
      </c>
      <c r="F143" s="257">
        <v>100</v>
      </c>
      <c r="G143" s="258">
        <v>43.210000000000008</v>
      </c>
      <c r="H143" s="35"/>
      <c r="I143" s="35"/>
      <c r="M143" s="24"/>
      <c r="N143" s="24"/>
      <c r="X143" s="15"/>
      <c r="Y143" s="15"/>
      <c r="AF143" s="16"/>
      <c r="AH143" s="17"/>
    </row>
    <row r="144" spans="1:256" x14ac:dyDescent="0.25">
      <c r="A144" s="223">
        <v>37438</v>
      </c>
      <c r="B144" s="219">
        <v>66.25</v>
      </c>
      <c r="C144" s="219">
        <v>25</v>
      </c>
      <c r="D144" s="219">
        <v>5</v>
      </c>
      <c r="E144" s="219">
        <v>3.75</v>
      </c>
      <c r="F144" s="257">
        <v>100</v>
      </c>
      <c r="G144" s="258">
        <v>46.25</v>
      </c>
      <c r="H144" s="35"/>
      <c r="I144" s="35"/>
      <c r="M144" s="24"/>
      <c r="N144" s="24"/>
      <c r="X144" s="15"/>
      <c r="Y144" s="15"/>
      <c r="AF144" s="16"/>
      <c r="AH144" s="17"/>
    </row>
    <row r="145" spans="1:34" x14ac:dyDescent="0.25">
      <c r="A145" s="223">
        <v>37530</v>
      </c>
      <c r="B145" s="219">
        <v>66.67</v>
      </c>
      <c r="C145" s="219">
        <v>22.22</v>
      </c>
      <c r="D145" s="219">
        <v>6.17</v>
      </c>
      <c r="E145" s="219">
        <v>4.9400000000000004</v>
      </c>
      <c r="F145" s="257">
        <v>100</v>
      </c>
      <c r="G145" s="258">
        <v>50.620000000000005</v>
      </c>
      <c r="H145" s="35"/>
      <c r="I145" s="35"/>
      <c r="X145" s="15"/>
      <c r="Y145" s="15"/>
      <c r="AF145" s="16"/>
      <c r="AH145" s="17"/>
    </row>
    <row r="146" spans="1:34" x14ac:dyDescent="0.25">
      <c r="A146" s="223">
        <v>37622</v>
      </c>
      <c r="B146" s="219">
        <v>67.900000000000006</v>
      </c>
      <c r="C146" s="219">
        <v>19.75</v>
      </c>
      <c r="D146" s="219">
        <v>11.11</v>
      </c>
      <c r="E146" s="219">
        <v>1.23</v>
      </c>
      <c r="F146" s="257">
        <v>99.990000000000009</v>
      </c>
      <c r="G146" s="258">
        <v>59.260000000000005</v>
      </c>
      <c r="H146" s="35"/>
      <c r="I146" s="35"/>
      <c r="X146" s="15"/>
      <c r="Y146" s="15"/>
      <c r="AF146" s="16"/>
      <c r="AH146" s="17"/>
    </row>
    <row r="147" spans="1:34" x14ac:dyDescent="0.25">
      <c r="A147" s="223">
        <v>37712</v>
      </c>
      <c r="B147" s="219">
        <v>73.75</v>
      </c>
      <c r="C147" s="219">
        <v>16.25</v>
      </c>
      <c r="D147" s="219">
        <v>7.5</v>
      </c>
      <c r="E147" s="219">
        <v>2.5</v>
      </c>
      <c r="F147" s="257">
        <v>100</v>
      </c>
      <c r="G147" s="258">
        <v>65</v>
      </c>
      <c r="H147" s="35"/>
      <c r="I147" s="35"/>
      <c r="X147" s="15"/>
      <c r="Y147" s="15"/>
      <c r="AF147" s="16"/>
      <c r="AH147" s="17"/>
    </row>
    <row r="148" spans="1:34" x14ac:dyDescent="0.25">
      <c r="A148" s="223">
        <v>37803</v>
      </c>
      <c r="B148" s="219">
        <v>74.069999999999993</v>
      </c>
      <c r="C148" s="219">
        <v>14.81</v>
      </c>
      <c r="D148" s="219">
        <v>8.64</v>
      </c>
      <c r="E148" s="219">
        <v>2.4700000000000002</v>
      </c>
      <c r="F148" s="257">
        <v>99.99</v>
      </c>
      <c r="G148" s="258">
        <v>67.899999999999991</v>
      </c>
      <c r="H148" s="35"/>
      <c r="I148" s="35"/>
      <c r="X148" s="15"/>
      <c r="Y148" s="15"/>
      <c r="AF148" s="16"/>
      <c r="AH148" s="17"/>
    </row>
    <row r="149" spans="1:34" x14ac:dyDescent="0.25">
      <c r="A149" s="223">
        <v>37895</v>
      </c>
      <c r="B149" s="219">
        <v>70</v>
      </c>
      <c r="C149" s="219">
        <v>16.25</v>
      </c>
      <c r="D149" s="219">
        <v>12.5</v>
      </c>
      <c r="E149" s="219">
        <v>1.25</v>
      </c>
      <c r="F149" s="257">
        <v>100</v>
      </c>
      <c r="G149" s="258">
        <v>66.25</v>
      </c>
      <c r="H149" s="35"/>
      <c r="I149" s="35"/>
      <c r="X149" s="15"/>
      <c r="Y149" s="15"/>
      <c r="AF149" s="16"/>
      <c r="AH149" s="17"/>
    </row>
    <row r="150" spans="1:34" x14ac:dyDescent="0.25">
      <c r="A150" s="223">
        <v>37987</v>
      </c>
      <c r="B150" s="219">
        <v>67.900000000000006</v>
      </c>
      <c r="C150" s="219">
        <v>17.3</v>
      </c>
      <c r="D150" s="219">
        <v>12.3</v>
      </c>
      <c r="E150" s="219">
        <v>2.5</v>
      </c>
      <c r="F150" s="257">
        <v>100</v>
      </c>
      <c r="G150" s="258">
        <v>62.900000000000006</v>
      </c>
      <c r="H150" s="35"/>
      <c r="I150" s="35"/>
      <c r="X150" s="15"/>
      <c r="Y150" s="15"/>
      <c r="AF150" s="16"/>
      <c r="AH150" s="17"/>
    </row>
    <row r="151" spans="1:34" x14ac:dyDescent="0.25">
      <c r="A151" s="223">
        <v>38078</v>
      </c>
      <c r="B151" s="219">
        <v>79.010000000000005</v>
      </c>
      <c r="C151" s="219">
        <v>8.64</v>
      </c>
      <c r="D151" s="219">
        <v>9.8800000000000008</v>
      </c>
      <c r="E151" s="219">
        <v>2.4700000000000002</v>
      </c>
      <c r="F151" s="257">
        <v>100</v>
      </c>
      <c r="G151" s="258">
        <v>80.25</v>
      </c>
      <c r="H151" s="35"/>
      <c r="I151" s="35"/>
      <c r="X151" s="15"/>
      <c r="Y151" s="15"/>
      <c r="AF151" s="16"/>
      <c r="AH151" s="17"/>
    </row>
    <row r="152" spans="1:34" x14ac:dyDescent="0.25">
      <c r="A152" s="223">
        <v>38169</v>
      </c>
      <c r="B152" s="219">
        <v>80</v>
      </c>
      <c r="C152" s="219">
        <v>10</v>
      </c>
      <c r="D152" s="219">
        <v>7.5</v>
      </c>
      <c r="E152" s="219">
        <v>2.5</v>
      </c>
      <c r="F152" s="257">
        <v>100</v>
      </c>
      <c r="G152" s="258">
        <v>77.5</v>
      </c>
      <c r="H152" s="35"/>
      <c r="I152" s="35"/>
      <c r="J152" s="43"/>
      <c r="K152" s="43"/>
      <c r="Q152" s="16"/>
      <c r="R152" s="16"/>
      <c r="S152" s="16"/>
      <c r="T152" s="16"/>
      <c r="U152" s="16"/>
      <c r="V152" s="16"/>
      <c r="W152" s="16"/>
      <c r="AF152" s="16"/>
    </row>
    <row r="153" spans="1:34" x14ac:dyDescent="0.25">
      <c r="A153" s="223">
        <v>38261</v>
      </c>
      <c r="B153" s="219">
        <v>83.95</v>
      </c>
      <c r="C153" s="219">
        <v>6.17</v>
      </c>
      <c r="D153" s="219">
        <v>8.64</v>
      </c>
      <c r="E153" s="219">
        <v>1.23</v>
      </c>
      <c r="F153" s="257">
        <v>99.990000000000009</v>
      </c>
      <c r="G153" s="258">
        <v>86.42</v>
      </c>
      <c r="H153" s="35"/>
      <c r="I153" s="35"/>
      <c r="J153" s="43"/>
      <c r="K153" s="43"/>
      <c r="Q153" s="16"/>
      <c r="R153" s="16"/>
      <c r="S153" s="16"/>
      <c r="T153" s="16"/>
      <c r="U153" s="16"/>
      <c r="V153" s="16"/>
      <c r="W153" s="16"/>
      <c r="AF153" s="16"/>
    </row>
    <row r="154" spans="1:34" x14ac:dyDescent="0.25">
      <c r="A154" s="223">
        <v>38353</v>
      </c>
      <c r="B154" s="219">
        <v>79.010000000000005</v>
      </c>
      <c r="C154" s="219">
        <v>6.17</v>
      </c>
      <c r="D154" s="219">
        <v>12.35</v>
      </c>
      <c r="E154" s="219">
        <v>2.4700000000000002</v>
      </c>
      <c r="F154" s="257">
        <v>100</v>
      </c>
      <c r="G154" s="258">
        <v>85.19</v>
      </c>
      <c r="H154" s="35"/>
      <c r="I154" s="35"/>
      <c r="J154" s="43"/>
      <c r="K154" s="43"/>
      <c r="Q154" s="16"/>
      <c r="R154" s="16"/>
      <c r="S154" s="16"/>
      <c r="T154" s="16"/>
      <c r="U154" s="16"/>
      <c r="V154" s="16"/>
      <c r="W154" s="16"/>
      <c r="AF154" s="16"/>
    </row>
    <row r="155" spans="1:34" x14ac:dyDescent="0.25">
      <c r="A155" s="223">
        <v>38443</v>
      </c>
      <c r="B155" s="219">
        <v>79.010000000000005</v>
      </c>
      <c r="C155" s="219">
        <v>7.41</v>
      </c>
      <c r="D155" s="219">
        <v>12.35</v>
      </c>
      <c r="E155" s="219">
        <v>1.23</v>
      </c>
      <c r="F155" s="257">
        <v>100</v>
      </c>
      <c r="G155" s="258">
        <v>83.95</v>
      </c>
      <c r="H155" s="35"/>
      <c r="I155" s="35"/>
      <c r="J155" s="43"/>
      <c r="K155" s="43"/>
      <c r="Q155" s="16"/>
      <c r="R155" s="16"/>
      <c r="S155" s="16"/>
      <c r="T155" s="16"/>
      <c r="U155" s="16"/>
      <c r="V155" s="16"/>
      <c r="W155" s="16"/>
      <c r="AF155" s="16"/>
    </row>
    <row r="156" spans="1:34" x14ac:dyDescent="0.25">
      <c r="A156" s="223">
        <v>38534</v>
      </c>
      <c r="B156" s="219">
        <v>91.36</v>
      </c>
      <c r="C156" s="219">
        <v>6.17</v>
      </c>
      <c r="D156" s="219">
        <v>2.4700000000000002</v>
      </c>
      <c r="E156" s="219">
        <v>0</v>
      </c>
      <c r="F156" s="257">
        <v>100</v>
      </c>
      <c r="G156" s="258">
        <v>87.66</v>
      </c>
      <c r="H156" s="35"/>
      <c r="I156" s="35"/>
      <c r="J156" s="43"/>
      <c r="K156" s="43"/>
      <c r="L156" s="24"/>
      <c r="Q156" s="16"/>
      <c r="R156" s="16"/>
      <c r="S156" s="16"/>
      <c r="T156" s="16"/>
      <c r="U156" s="16"/>
      <c r="V156" s="16"/>
      <c r="W156" s="16"/>
      <c r="AF156" s="16"/>
    </row>
    <row r="157" spans="1:34" x14ac:dyDescent="0.25">
      <c r="A157" s="223">
        <v>38626</v>
      </c>
      <c r="B157" s="219">
        <v>89.9</v>
      </c>
      <c r="C157" s="219">
        <v>3.8</v>
      </c>
      <c r="D157" s="219">
        <v>6.3</v>
      </c>
      <c r="E157" s="219">
        <v>0</v>
      </c>
      <c r="F157" s="257">
        <v>100</v>
      </c>
      <c r="G157" s="258">
        <v>92.4</v>
      </c>
      <c r="H157" s="35"/>
      <c r="I157" s="35"/>
      <c r="J157" s="43"/>
      <c r="K157" s="43"/>
      <c r="L157" s="24"/>
      <c r="Q157" s="16"/>
      <c r="R157" s="16"/>
      <c r="S157" s="16"/>
      <c r="T157" s="16"/>
      <c r="U157" s="16"/>
      <c r="V157" s="16"/>
      <c r="W157" s="16"/>
      <c r="AF157" s="16"/>
    </row>
    <row r="158" spans="1:34" x14ac:dyDescent="0.25">
      <c r="A158" s="223">
        <v>38718</v>
      </c>
      <c r="B158" s="219">
        <v>91.4</v>
      </c>
      <c r="C158" s="219">
        <v>6.2</v>
      </c>
      <c r="D158" s="219">
        <v>2.5</v>
      </c>
      <c r="E158" s="219">
        <v>0</v>
      </c>
      <c r="F158" s="257">
        <v>100.10000000000001</v>
      </c>
      <c r="G158" s="258">
        <v>87.7</v>
      </c>
      <c r="H158" s="35"/>
      <c r="I158" s="35"/>
      <c r="J158" s="43"/>
      <c r="K158" s="43"/>
      <c r="L158" s="26"/>
      <c r="Q158" s="16"/>
      <c r="R158" s="16"/>
      <c r="S158" s="16"/>
      <c r="T158" s="16"/>
      <c r="U158" s="16"/>
      <c r="V158" s="16"/>
      <c r="W158" s="16"/>
      <c r="AF158" s="16"/>
    </row>
    <row r="159" spans="1:34" x14ac:dyDescent="0.25">
      <c r="A159" s="223">
        <v>38808</v>
      </c>
      <c r="B159" s="219">
        <v>97.5</v>
      </c>
      <c r="C159" s="219">
        <v>2.5</v>
      </c>
      <c r="D159" s="219">
        <v>0</v>
      </c>
      <c r="E159" s="219">
        <v>0</v>
      </c>
      <c r="F159" s="257">
        <v>100</v>
      </c>
      <c r="G159" s="258">
        <v>95</v>
      </c>
      <c r="H159" s="35"/>
      <c r="I159" s="35"/>
      <c r="J159" s="43"/>
      <c r="K159" s="43"/>
      <c r="L159" s="43"/>
      <c r="Q159" s="16"/>
      <c r="R159" s="16"/>
      <c r="S159" s="16"/>
      <c r="T159" s="16"/>
      <c r="U159" s="16"/>
      <c r="V159" s="16"/>
      <c r="W159" s="16"/>
      <c r="AF159" s="16"/>
    </row>
    <row r="160" spans="1:34" x14ac:dyDescent="0.25">
      <c r="A160" s="223">
        <v>38899</v>
      </c>
      <c r="B160" s="219">
        <v>80.2</v>
      </c>
      <c r="C160" s="219">
        <v>11.1</v>
      </c>
      <c r="D160" s="219">
        <v>8.6</v>
      </c>
      <c r="E160" s="219">
        <v>0</v>
      </c>
      <c r="F160" s="257">
        <v>99.899999999999991</v>
      </c>
      <c r="G160" s="258">
        <v>77.7</v>
      </c>
      <c r="H160" s="35"/>
      <c r="I160" s="35"/>
      <c r="J160" s="43"/>
      <c r="K160" s="43"/>
      <c r="L160" s="43"/>
      <c r="Q160" s="16"/>
      <c r="R160" s="16"/>
      <c r="S160" s="16"/>
      <c r="T160" s="16"/>
      <c r="U160" s="16"/>
      <c r="V160" s="16"/>
      <c r="W160" s="16"/>
      <c r="AF160" s="16"/>
    </row>
    <row r="161" spans="1:34" x14ac:dyDescent="0.25">
      <c r="A161" s="223">
        <v>38991</v>
      </c>
      <c r="B161" s="219">
        <v>88.9</v>
      </c>
      <c r="C161" s="219">
        <v>7.4</v>
      </c>
      <c r="D161" s="219">
        <v>3.7</v>
      </c>
      <c r="E161" s="219">
        <v>0</v>
      </c>
      <c r="F161" s="257">
        <v>100.00000000000001</v>
      </c>
      <c r="G161" s="258">
        <v>85.2</v>
      </c>
      <c r="H161" s="35"/>
      <c r="I161" s="35"/>
      <c r="J161" s="43"/>
      <c r="K161" s="43"/>
      <c r="L161" s="43"/>
      <c r="Q161" s="16"/>
      <c r="R161" s="16"/>
      <c r="S161" s="16"/>
      <c r="T161" s="16"/>
      <c r="U161" s="16"/>
      <c r="V161" s="16"/>
      <c r="W161" s="16"/>
      <c r="AF161" s="16"/>
    </row>
    <row r="162" spans="1:34" x14ac:dyDescent="0.25">
      <c r="A162" s="223">
        <v>39083</v>
      </c>
      <c r="B162" s="219">
        <v>85.2</v>
      </c>
      <c r="C162" s="219">
        <v>11.1</v>
      </c>
      <c r="D162" s="219">
        <v>3.7</v>
      </c>
      <c r="E162" s="219">
        <v>0</v>
      </c>
      <c r="F162" s="257">
        <v>100</v>
      </c>
      <c r="G162" s="258">
        <v>77.800000000000011</v>
      </c>
      <c r="H162" s="35"/>
      <c r="I162" s="35"/>
      <c r="J162" s="43"/>
      <c r="K162" s="43"/>
      <c r="L162" s="43"/>
      <c r="Q162" s="16"/>
      <c r="R162" s="16"/>
      <c r="S162" s="16"/>
      <c r="T162" s="16"/>
      <c r="U162" s="16"/>
      <c r="V162" s="16"/>
      <c r="W162" s="16"/>
      <c r="AF162" s="16"/>
    </row>
    <row r="163" spans="1:34" x14ac:dyDescent="0.25">
      <c r="A163" s="223">
        <v>39173</v>
      </c>
      <c r="B163" s="219">
        <v>84</v>
      </c>
      <c r="C163" s="219">
        <v>6.2</v>
      </c>
      <c r="D163" s="219">
        <v>9.9</v>
      </c>
      <c r="E163" s="219">
        <v>0</v>
      </c>
      <c r="F163" s="257">
        <v>100.10000000000001</v>
      </c>
      <c r="G163" s="258">
        <v>87.7</v>
      </c>
      <c r="H163" s="35"/>
      <c r="I163" s="35"/>
      <c r="J163" s="43"/>
      <c r="K163" s="43"/>
      <c r="L163" s="43"/>
      <c r="Q163" s="16"/>
      <c r="R163" s="16"/>
      <c r="S163" s="16"/>
      <c r="T163" s="16"/>
      <c r="U163" s="16"/>
      <c r="V163" s="16"/>
      <c r="W163" s="16"/>
      <c r="AF163" s="16"/>
    </row>
    <row r="164" spans="1:34" x14ac:dyDescent="0.25">
      <c r="A164" s="223">
        <v>39264</v>
      </c>
      <c r="B164" s="219">
        <v>76.5</v>
      </c>
      <c r="C164" s="219">
        <v>7.4</v>
      </c>
      <c r="D164" s="219">
        <v>16</v>
      </c>
      <c r="E164" s="219">
        <v>0</v>
      </c>
      <c r="F164" s="257">
        <v>99.9</v>
      </c>
      <c r="G164" s="258">
        <v>85.1</v>
      </c>
      <c r="H164" s="35"/>
      <c r="I164" s="35"/>
      <c r="J164" s="24"/>
      <c r="K164" s="24"/>
      <c r="L164" s="43"/>
      <c r="Q164" s="16"/>
      <c r="R164" s="16"/>
      <c r="S164" s="16"/>
      <c r="T164" s="16"/>
      <c r="U164" s="16"/>
      <c r="V164" s="16"/>
      <c r="W164" s="16"/>
      <c r="AF164" s="16"/>
    </row>
    <row r="165" spans="1:34" x14ac:dyDescent="0.25">
      <c r="A165" s="223">
        <v>39356</v>
      </c>
      <c r="B165" s="219">
        <v>74.099999999999994</v>
      </c>
      <c r="C165" s="219">
        <v>11.1</v>
      </c>
      <c r="D165" s="219">
        <v>12.3</v>
      </c>
      <c r="E165" s="219">
        <v>2.5</v>
      </c>
      <c r="F165" s="257">
        <v>99.999999999999986</v>
      </c>
      <c r="G165" s="258">
        <v>75.3</v>
      </c>
      <c r="H165" s="35"/>
      <c r="I165" s="35"/>
      <c r="J165" s="24"/>
      <c r="K165" s="24"/>
      <c r="L165" s="43"/>
      <c r="Q165" s="16"/>
      <c r="R165" s="16"/>
      <c r="S165" s="16"/>
      <c r="T165" s="16"/>
      <c r="U165" s="16"/>
      <c r="V165" s="16"/>
      <c r="W165" s="16"/>
      <c r="AF165" s="16"/>
    </row>
    <row r="166" spans="1:34" x14ac:dyDescent="0.25">
      <c r="A166" s="223">
        <v>39448</v>
      </c>
      <c r="B166" s="219">
        <v>74.099999999999994</v>
      </c>
      <c r="C166" s="219">
        <v>14.8</v>
      </c>
      <c r="D166" s="219">
        <v>9.9</v>
      </c>
      <c r="E166" s="219">
        <v>1.2</v>
      </c>
      <c r="F166" s="257">
        <v>100</v>
      </c>
      <c r="G166" s="258">
        <v>69.2</v>
      </c>
      <c r="H166" s="35"/>
      <c r="I166" s="35"/>
      <c r="J166" s="24"/>
      <c r="K166" s="24"/>
      <c r="L166" s="24"/>
      <c r="M166" s="24"/>
      <c r="N166" s="24"/>
      <c r="Q166" s="16"/>
      <c r="R166" s="16"/>
      <c r="S166" s="16"/>
      <c r="T166" s="16"/>
      <c r="U166" s="16"/>
      <c r="V166" s="16"/>
      <c r="W166" s="16"/>
      <c r="AF166" s="16"/>
    </row>
    <row r="167" spans="1:34" x14ac:dyDescent="0.25">
      <c r="A167" s="223">
        <v>39539</v>
      </c>
      <c r="B167" s="219">
        <v>70.400000000000006</v>
      </c>
      <c r="C167" s="219">
        <v>16</v>
      </c>
      <c r="D167" s="219">
        <v>12.3</v>
      </c>
      <c r="E167" s="219">
        <v>1.2</v>
      </c>
      <c r="F167" s="257">
        <v>99.9</v>
      </c>
      <c r="G167" s="258">
        <v>66.7</v>
      </c>
      <c r="H167" s="35"/>
      <c r="I167" s="35"/>
      <c r="J167" s="24"/>
      <c r="K167" s="24"/>
      <c r="L167" s="24"/>
      <c r="M167" s="24"/>
      <c r="N167" s="24"/>
      <c r="Q167" s="16"/>
      <c r="R167" s="16"/>
      <c r="S167" s="16"/>
      <c r="T167" s="16"/>
      <c r="U167" s="16"/>
      <c r="V167" s="16"/>
      <c r="W167" s="16"/>
      <c r="AF167" s="16"/>
    </row>
    <row r="168" spans="1:34" x14ac:dyDescent="0.25">
      <c r="A168" s="223">
        <v>39630</v>
      </c>
      <c r="B168" s="219">
        <v>65.400000000000006</v>
      </c>
      <c r="C168" s="219">
        <v>13.6</v>
      </c>
      <c r="D168" s="219">
        <v>21</v>
      </c>
      <c r="E168" s="219">
        <v>0</v>
      </c>
      <c r="F168" s="257">
        <v>100</v>
      </c>
      <c r="G168" s="258">
        <v>72.800000000000011</v>
      </c>
      <c r="H168" s="35"/>
      <c r="I168" s="35"/>
      <c r="J168" s="24"/>
      <c r="K168" s="24"/>
      <c r="L168" s="24"/>
      <c r="M168" s="24"/>
      <c r="N168" s="24"/>
      <c r="X168" s="15"/>
      <c r="Y168" s="15"/>
      <c r="AF168" s="16"/>
      <c r="AH168" s="17"/>
    </row>
    <row r="169" spans="1:34" x14ac:dyDescent="0.25">
      <c r="A169" s="223">
        <v>39722</v>
      </c>
      <c r="B169" s="219">
        <v>22.2</v>
      </c>
      <c r="C169" s="219">
        <v>48.1</v>
      </c>
      <c r="D169" s="219">
        <v>24.7</v>
      </c>
      <c r="E169" s="219">
        <v>4.9000000000000004</v>
      </c>
      <c r="F169" s="257">
        <v>99.9</v>
      </c>
      <c r="G169" s="258">
        <v>-1.2000000000000028</v>
      </c>
      <c r="H169" s="35"/>
      <c r="I169" s="35"/>
      <c r="J169" s="24"/>
      <c r="K169" s="24"/>
      <c r="L169" s="24"/>
      <c r="M169" s="24"/>
      <c r="N169" s="24"/>
      <c r="X169" s="15"/>
      <c r="Y169" s="15"/>
      <c r="AF169" s="16"/>
      <c r="AH169" s="17"/>
    </row>
    <row r="170" spans="1:34" x14ac:dyDescent="0.25">
      <c r="A170" s="223">
        <v>39814</v>
      </c>
      <c r="B170" s="219">
        <v>25.9</v>
      </c>
      <c r="C170" s="219">
        <v>54.3</v>
      </c>
      <c r="D170" s="219">
        <v>19.8</v>
      </c>
      <c r="E170" s="219">
        <v>0</v>
      </c>
      <c r="F170" s="257">
        <v>99.999999999999986</v>
      </c>
      <c r="G170" s="258">
        <v>-8.5999999999999943</v>
      </c>
      <c r="H170" s="35"/>
      <c r="I170" s="35"/>
      <c r="J170" s="24"/>
      <c r="K170" s="24"/>
      <c r="L170" s="24"/>
      <c r="M170" s="24"/>
      <c r="N170" s="24"/>
      <c r="X170" s="15"/>
      <c r="Y170" s="15"/>
      <c r="AF170" s="16"/>
      <c r="AH170" s="17"/>
    </row>
    <row r="171" spans="1:34" x14ac:dyDescent="0.25">
      <c r="A171" s="223">
        <v>39904</v>
      </c>
      <c r="B171" s="219">
        <v>48.1</v>
      </c>
      <c r="C171" s="219">
        <v>29.6</v>
      </c>
      <c r="D171" s="219">
        <v>21</v>
      </c>
      <c r="E171" s="219">
        <v>1.2</v>
      </c>
      <c r="F171" s="257">
        <v>99.9</v>
      </c>
      <c r="G171" s="258">
        <v>39.499999999999993</v>
      </c>
      <c r="H171" s="35"/>
      <c r="I171" s="35"/>
      <c r="J171" s="24"/>
      <c r="K171" s="24"/>
      <c r="L171" s="24"/>
      <c r="M171" s="24"/>
      <c r="N171" s="24"/>
      <c r="X171" s="15"/>
      <c r="Y171" s="15"/>
      <c r="AF171" s="16"/>
      <c r="AH171" s="17"/>
    </row>
    <row r="172" spans="1:34" x14ac:dyDescent="0.25">
      <c r="A172" s="223">
        <v>39995</v>
      </c>
      <c r="B172" s="219">
        <v>46.9</v>
      </c>
      <c r="C172" s="219">
        <v>34.6</v>
      </c>
      <c r="D172" s="219">
        <v>18.5</v>
      </c>
      <c r="E172" s="219">
        <v>0</v>
      </c>
      <c r="F172" s="257">
        <v>100</v>
      </c>
      <c r="G172" s="258">
        <v>30.800000000000004</v>
      </c>
      <c r="H172" s="35"/>
      <c r="I172" s="35"/>
      <c r="J172" s="24"/>
      <c r="K172" s="24"/>
      <c r="L172" s="24"/>
      <c r="M172" s="24"/>
      <c r="N172" s="24"/>
      <c r="X172" s="15"/>
      <c r="Y172" s="15"/>
      <c r="AF172" s="16"/>
      <c r="AH172" s="17"/>
    </row>
    <row r="173" spans="1:34" x14ac:dyDescent="0.25">
      <c r="A173" s="223">
        <v>40087</v>
      </c>
      <c r="B173" s="219">
        <v>67.900000000000006</v>
      </c>
      <c r="C173" s="219">
        <v>21</v>
      </c>
      <c r="D173" s="219">
        <v>9.9</v>
      </c>
      <c r="E173" s="219">
        <v>1.2</v>
      </c>
      <c r="F173" s="257">
        <v>100.00000000000001</v>
      </c>
      <c r="G173" s="258">
        <v>56.800000000000011</v>
      </c>
      <c r="H173" s="35"/>
      <c r="I173" s="35"/>
      <c r="J173" s="24"/>
      <c r="K173" s="24"/>
      <c r="L173" s="24"/>
      <c r="M173" s="24"/>
      <c r="N173" s="24"/>
      <c r="X173" s="15"/>
      <c r="Y173" s="15"/>
      <c r="AF173" s="16"/>
      <c r="AH173" s="17"/>
    </row>
    <row r="174" spans="1:34" x14ac:dyDescent="0.25">
      <c r="A174" s="223">
        <v>40179</v>
      </c>
      <c r="B174" s="219">
        <v>66.7</v>
      </c>
      <c r="C174" s="219">
        <v>21</v>
      </c>
      <c r="D174" s="219">
        <v>11.1</v>
      </c>
      <c r="E174" s="214">
        <v>1.2</v>
      </c>
      <c r="F174" s="257">
        <v>100</v>
      </c>
      <c r="G174" s="258">
        <v>56.8</v>
      </c>
      <c r="H174" s="35"/>
      <c r="I174" s="35"/>
      <c r="J174" s="24"/>
      <c r="K174" s="24"/>
      <c r="L174" s="24"/>
      <c r="M174" s="24"/>
      <c r="N174" s="24"/>
      <c r="X174" s="15"/>
      <c r="Y174" s="15"/>
      <c r="AF174" s="16"/>
      <c r="AH174" s="17"/>
    </row>
    <row r="175" spans="1:34" x14ac:dyDescent="0.25">
      <c r="A175" s="223">
        <v>40269</v>
      </c>
      <c r="B175" s="219">
        <v>61.7</v>
      </c>
      <c r="C175" s="219">
        <v>19.8</v>
      </c>
      <c r="D175" s="219">
        <v>17.3</v>
      </c>
      <c r="E175" s="214">
        <v>1.2</v>
      </c>
      <c r="F175" s="257">
        <v>100</v>
      </c>
      <c r="G175" s="258">
        <v>59.2</v>
      </c>
      <c r="H175" s="35"/>
      <c r="I175" s="35"/>
      <c r="J175" s="24"/>
      <c r="K175" s="24"/>
      <c r="L175" s="24"/>
      <c r="M175" s="24"/>
      <c r="N175" s="24"/>
      <c r="X175" s="15"/>
      <c r="Y175" s="15"/>
      <c r="AF175" s="16"/>
      <c r="AH175" s="17"/>
    </row>
    <row r="176" spans="1:34" x14ac:dyDescent="0.25">
      <c r="A176" s="223">
        <v>40360</v>
      </c>
      <c r="B176" s="219">
        <v>69.099999999999994</v>
      </c>
      <c r="C176" s="219">
        <v>19.8</v>
      </c>
      <c r="D176" s="219">
        <v>9.9</v>
      </c>
      <c r="E176" s="214">
        <v>1.2</v>
      </c>
      <c r="F176" s="257">
        <v>100</v>
      </c>
      <c r="G176" s="258">
        <v>59.2</v>
      </c>
      <c r="H176" s="35"/>
      <c r="I176" s="35"/>
      <c r="J176" s="24"/>
      <c r="K176" s="24"/>
      <c r="L176" s="24"/>
      <c r="M176" s="24"/>
      <c r="N176" s="24"/>
      <c r="X176" s="15"/>
      <c r="Y176" s="15"/>
      <c r="AF176" s="16"/>
      <c r="AH176" s="17"/>
    </row>
    <row r="177" spans="1:34" x14ac:dyDescent="0.25">
      <c r="A177" s="223">
        <v>40452</v>
      </c>
      <c r="B177" s="219">
        <v>71.599999999999994</v>
      </c>
      <c r="C177" s="219">
        <v>14.8</v>
      </c>
      <c r="D177" s="219">
        <v>11.1</v>
      </c>
      <c r="E177" s="214">
        <v>2.5</v>
      </c>
      <c r="F177" s="257">
        <v>99.999999999999986</v>
      </c>
      <c r="G177" s="258">
        <v>67.899999999999991</v>
      </c>
      <c r="H177" s="35"/>
      <c r="I177" s="35"/>
      <c r="J177" s="24"/>
      <c r="K177" s="24"/>
      <c r="L177" s="24"/>
      <c r="M177" s="24"/>
      <c r="N177" s="24"/>
      <c r="X177" s="15"/>
      <c r="Y177" s="15"/>
      <c r="AF177" s="16"/>
      <c r="AH177" s="17"/>
    </row>
    <row r="178" spans="1:34" s="15" customFormat="1" x14ac:dyDescent="0.25">
      <c r="A178" s="223">
        <v>40544</v>
      </c>
      <c r="B178" s="219">
        <v>74.099999999999994</v>
      </c>
      <c r="C178" s="219">
        <v>19.8</v>
      </c>
      <c r="D178" s="219">
        <v>4.9000000000000004</v>
      </c>
      <c r="E178" s="214">
        <v>1.2</v>
      </c>
      <c r="F178" s="257">
        <v>100</v>
      </c>
      <c r="G178" s="258">
        <v>59.2</v>
      </c>
      <c r="H178" s="35"/>
      <c r="I178" s="35"/>
      <c r="J178" s="24"/>
      <c r="K178" s="24"/>
      <c r="L178" s="24"/>
      <c r="M178" s="24"/>
      <c r="N178" s="24"/>
      <c r="AH178" s="14"/>
    </row>
    <row r="179" spans="1:34" s="15" customFormat="1" x14ac:dyDescent="0.25">
      <c r="A179" s="223">
        <v>40634</v>
      </c>
      <c r="B179" s="219">
        <v>74.099999999999994</v>
      </c>
      <c r="C179" s="219">
        <v>14.8</v>
      </c>
      <c r="D179" s="219">
        <v>9.9</v>
      </c>
      <c r="E179" s="219">
        <v>1.2</v>
      </c>
      <c r="F179" s="257">
        <v>100</v>
      </c>
      <c r="G179" s="258">
        <v>69.2</v>
      </c>
      <c r="H179" s="35"/>
      <c r="I179" s="35"/>
      <c r="J179" s="24"/>
      <c r="K179" s="24"/>
      <c r="L179" s="24"/>
      <c r="M179" s="24"/>
      <c r="N179" s="24"/>
      <c r="AH179" s="14"/>
    </row>
    <row r="180" spans="1:34" s="15" customFormat="1" x14ac:dyDescent="0.25">
      <c r="A180" s="223">
        <v>40725</v>
      </c>
      <c r="B180" s="219">
        <v>81.5</v>
      </c>
      <c r="C180" s="219">
        <v>11.1</v>
      </c>
      <c r="D180" s="219">
        <v>6.2</v>
      </c>
      <c r="E180" s="219">
        <v>1.2</v>
      </c>
      <c r="F180" s="257">
        <v>100</v>
      </c>
      <c r="G180" s="258">
        <v>76.600000000000009</v>
      </c>
      <c r="H180" s="35"/>
      <c r="I180" s="35"/>
      <c r="AH180" s="14"/>
    </row>
    <row r="181" spans="1:34" s="15" customFormat="1" x14ac:dyDescent="0.25">
      <c r="A181" s="223">
        <v>40817</v>
      </c>
      <c r="B181" s="219">
        <v>74.099999999999994</v>
      </c>
      <c r="C181" s="219">
        <v>13.6</v>
      </c>
      <c r="D181" s="219">
        <v>11.1</v>
      </c>
      <c r="E181" s="219">
        <v>1.2</v>
      </c>
      <c r="F181" s="257">
        <v>100</v>
      </c>
      <c r="G181" s="258">
        <v>71.599999999999994</v>
      </c>
      <c r="H181" s="35"/>
      <c r="I181" s="35"/>
      <c r="AH181" s="14"/>
    </row>
    <row r="182" spans="1:34" s="15" customFormat="1" x14ac:dyDescent="0.25">
      <c r="A182" s="223">
        <v>40909</v>
      </c>
      <c r="B182" s="219">
        <v>82.7</v>
      </c>
      <c r="C182" s="219">
        <v>11.1</v>
      </c>
      <c r="D182" s="219">
        <v>4.9000000000000004</v>
      </c>
      <c r="E182" s="219">
        <v>1.2</v>
      </c>
      <c r="F182" s="257">
        <v>99.9</v>
      </c>
      <c r="G182" s="258">
        <v>76.500000000000014</v>
      </c>
      <c r="H182" s="35"/>
      <c r="I182" s="35"/>
      <c r="AH182" s="14"/>
    </row>
    <row r="183" spans="1:34" s="15" customFormat="1" x14ac:dyDescent="0.25">
      <c r="A183" s="223">
        <v>41000</v>
      </c>
      <c r="B183" s="219">
        <v>74.099999999999994</v>
      </c>
      <c r="C183" s="219">
        <v>14.8</v>
      </c>
      <c r="D183" s="219">
        <v>9.9</v>
      </c>
      <c r="E183" s="219">
        <v>1.2</v>
      </c>
      <c r="F183" s="257">
        <v>100</v>
      </c>
      <c r="G183" s="258">
        <v>69.2</v>
      </c>
      <c r="H183" s="35"/>
      <c r="I183" s="35"/>
      <c r="J183" s="24"/>
      <c r="K183" s="24"/>
      <c r="AH183" s="14"/>
    </row>
    <row r="184" spans="1:34" s="15" customFormat="1" x14ac:dyDescent="0.25">
      <c r="A184" s="223">
        <v>41091</v>
      </c>
      <c r="B184" s="219">
        <v>64.2</v>
      </c>
      <c r="C184" s="219">
        <v>24.7</v>
      </c>
      <c r="D184" s="219">
        <v>7.4</v>
      </c>
      <c r="E184" s="219">
        <v>3.7</v>
      </c>
      <c r="F184" s="257">
        <v>100.00000000000001</v>
      </c>
      <c r="G184" s="258">
        <v>46.900000000000006</v>
      </c>
      <c r="H184" s="35"/>
      <c r="I184" s="35"/>
      <c r="J184" s="24"/>
      <c r="K184" s="24"/>
      <c r="AH184" s="14"/>
    </row>
    <row r="185" spans="1:34" s="15" customFormat="1" x14ac:dyDescent="0.25">
      <c r="A185" s="223">
        <v>41183</v>
      </c>
      <c r="B185" s="219">
        <v>74.099999999999994</v>
      </c>
      <c r="C185" s="219">
        <v>11.1</v>
      </c>
      <c r="D185" s="219">
        <v>12.3</v>
      </c>
      <c r="E185" s="219">
        <v>2.5</v>
      </c>
      <c r="F185" s="257">
        <v>99.999999999999986</v>
      </c>
      <c r="G185" s="258">
        <v>75.3</v>
      </c>
      <c r="H185" s="35"/>
      <c r="I185" s="35"/>
      <c r="J185" s="24"/>
      <c r="K185" s="24"/>
      <c r="AH185" s="14"/>
    </row>
    <row r="186" spans="1:34" s="15" customFormat="1" x14ac:dyDescent="0.25">
      <c r="A186" s="223">
        <v>41275</v>
      </c>
      <c r="B186" s="219">
        <v>76.5</v>
      </c>
      <c r="C186" s="219">
        <v>12.3</v>
      </c>
      <c r="D186" s="219">
        <v>11.1</v>
      </c>
      <c r="E186" s="219">
        <v>0</v>
      </c>
      <c r="F186" s="257">
        <v>99.899999999999991</v>
      </c>
      <c r="G186" s="258">
        <v>75.3</v>
      </c>
      <c r="H186" s="35"/>
      <c r="I186" s="35"/>
      <c r="J186" s="24"/>
      <c r="K186" s="24"/>
      <c r="L186" s="24"/>
      <c r="M186" s="24"/>
      <c r="AH186" s="14"/>
    </row>
    <row r="187" spans="1:34" s="15" customFormat="1" x14ac:dyDescent="0.25">
      <c r="A187" s="223">
        <v>41365</v>
      </c>
      <c r="B187" s="219">
        <v>76.3</v>
      </c>
      <c r="C187" s="219">
        <v>10</v>
      </c>
      <c r="D187" s="219">
        <v>12.5</v>
      </c>
      <c r="E187" s="219">
        <v>1.3</v>
      </c>
      <c r="F187" s="257">
        <v>100.1</v>
      </c>
      <c r="G187" s="258">
        <v>78.8</v>
      </c>
      <c r="H187" s="35"/>
      <c r="I187" s="35"/>
      <c r="J187" s="24"/>
      <c r="K187" s="24"/>
      <c r="L187" s="24"/>
      <c r="M187" s="24"/>
      <c r="N187" s="24"/>
      <c r="AH187" s="14"/>
    </row>
    <row r="188" spans="1:34" s="15" customFormat="1" x14ac:dyDescent="0.25">
      <c r="A188" s="223">
        <v>41456</v>
      </c>
      <c r="B188" s="219">
        <v>74.099999999999994</v>
      </c>
      <c r="C188" s="219">
        <v>11.1</v>
      </c>
      <c r="D188" s="219">
        <v>13.6</v>
      </c>
      <c r="E188" s="219">
        <v>1.2</v>
      </c>
      <c r="F188" s="257">
        <v>99.999999999999986</v>
      </c>
      <c r="G188" s="258">
        <v>76.599999999999994</v>
      </c>
      <c r="H188" s="35"/>
      <c r="I188" s="35"/>
      <c r="J188" s="24"/>
      <c r="K188" s="24"/>
      <c r="L188" s="24"/>
      <c r="M188" s="24"/>
      <c r="N188" s="24"/>
      <c r="AH188" s="14"/>
    </row>
    <row r="189" spans="1:34" s="15" customFormat="1" x14ac:dyDescent="0.25">
      <c r="A189" s="223">
        <v>41548</v>
      </c>
      <c r="B189" s="219">
        <v>71.599999999999994</v>
      </c>
      <c r="C189" s="219">
        <v>11.1</v>
      </c>
      <c r="D189" s="219">
        <v>13.6</v>
      </c>
      <c r="E189" s="219">
        <v>3.7</v>
      </c>
      <c r="F189" s="257">
        <v>99.999999999999986</v>
      </c>
      <c r="G189" s="258">
        <v>74.099999999999994</v>
      </c>
      <c r="H189" s="35"/>
      <c r="I189" s="35"/>
      <c r="J189" s="24"/>
      <c r="K189" s="24"/>
      <c r="L189" s="24"/>
      <c r="M189" s="24"/>
      <c r="N189" s="24"/>
      <c r="AH189" s="14"/>
    </row>
    <row r="190" spans="1:34" s="15" customFormat="1" x14ac:dyDescent="0.25">
      <c r="A190" s="223">
        <v>41640</v>
      </c>
      <c r="B190" s="219">
        <v>79</v>
      </c>
      <c r="C190" s="219">
        <v>7.4</v>
      </c>
      <c r="D190" s="219">
        <v>9.9</v>
      </c>
      <c r="E190" s="219">
        <v>3.7</v>
      </c>
      <c r="F190" s="257">
        <v>100.00000000000001</v>
      </c>
      <c r="G190" s="258">
        <v>81.5</v>
      </c>
      <c r="H190" s="35"/>
      <c r="I190" s="35"/>
      <c r="J190" s="24"/>
      <c r="K190" s="24"/>
      <c r="L190" s="24"/>
      <c r="M190" s="24"/>
      <c r="N190" s="24"/>
      <c r="AH190" s="14"/>
    </row>
    <row r="191" spans="1:34" s="15" customFormat="1" x14ac:dyDescent="0.25">
      <c r="A191" s="223">
        <v>41730</v>
      </c>
      <c r="B191" s="219">
        <v>80.2</v>
      </c>
      <c r="C191" s="219">
        <v>12.3</v>
      </c>
      <c r="D191" s="219">
        <v>6.2</v>
      </c>
      <c r="E191" s="219">
        <v>1.2</v>
      </c>
      <c r="F191" s="257">
        <v>99.9</v>
      </c>
      <c r="G191" s="258">
        <v>74.100000000000009</v>
      </c>
      <c r="H191" s="35"/>
      <c r="I191" s="35"/>
      <c r="J191" s="24"/>
      <c r="K191" s="24"/>
      <c r="L191" s="24"/>
      <c r="M191" s="24"/>
      <c r="N191" s="24"/>
      <c r="AH191" s="14"/>
    </row>
    <row r="192" spans="1:34" s="15" customFormat="1" x14ac:dyDescent="0.25">
      <c r="A192" s="223">
        <v>41821</v>
      </c>
      <c r="B192" s="219">
        <v>72.8</v>
      </c>
      <c r="C192" s="219">
        <v>12.3</v>
      </c>
      <c r="D192" s="219">
        <v>11.1</v>
      </c>
      <c r="E192" s="219">
        <v>3.7</v>
      </c>
      <c r="F192" s="257">
        <v>99.899999999999991</v>
      </c>
      <c r="G192" s="258">
        <v>71.599999999999994</v>
      </c>
      <c r="H192" s="35"/>
      <c r="I192" s="35"/>
      <c r="J192" s="24"/>
      <c r="K192" s="24"/>
      <c r="L192" s="24"/>
      <c r="M192" s="24"/>
      <c r="N192" s="24"/>
      <c r="AH192" s="14"/>
    </row>
    <row r="193" spans="1:34" s="15" customFormat="1" x14ac:dyDescent="0.25">
      <c r="A193" s="223">
        <v>41913</v>
      </c>
      <c r="B193" s="219">
        <v>76.5</v>
      </c>
      <c r="C193" s="219">
        <v>9.9</v>
      </c>
      <c r="D193" s="219">
        <v>8.6</v>
      </c>
      <c r="E193" s="219">
        <v>4.9000000000000004</v>
      </c>
      <c r="F193" s="257">
        <v>99.9</v>
      </c>
      <c r="G193" s="258">
        <v>75.199999999999989</v>
      </c>
      <c r="H193" s="35"/>
      <c r="I193" s="35"/>
      <c r="J193" s="24"/>
      <c r="K193" s="24"/>
      <c r="L193" s="24"/>
      <c r="M193" s="24"/>
      <c r="N193" s="24"/>
      <c r="AH193" s="14"/>
    </row>
    <row r="194" spans="1:34" s="15" customFormat="1" x14ac:dyDescent="0.25">
      <c r="A194" s="223">
        <v>42005</v>
      </c>
      <c r="B194" s="219">
        <v>81.5</v>
      </c>
      <c r="C194" s="219">
        <v>12.3</v>
      </c>
      <c r="D194" s="219">
        <v>3.7</v>
      </c>
      <c r="E194" s="219">
        <v>2.5</v>
      </c>
      <c r="F194" s="257">
        <v>100</v>
      </c>
      <c r="G194" s="258">
        <v>72.900000000000006</v>
      </c>
      <c r="H194" s="35"/>
      <c r="I194" s="35"/>
      <c r="J194" s="24"/>
      <c r="K194" s="24"/>
      <c r="L194" s="24"/>
      <c r="M194" s="24"/>
      <c r="N194" s="24"/>
      <c r="AH194" s="14"/>
    </row>
    <row r="195" spans="1:34" s="15" customFormat="1" x14ac:dyDescent="0.25">
      <c r="A195" s="223">
        <v>42095</v>
      </c>
      <c r="B195" s="219">
        <v>69.099999999999994</v>
      </c>
      <c r="C195" s="219">
        <v>9.9</v>
      </c>
      <c r="D195" s="219">
        <v>16</v>
      </c>
      <c r="E195" s="219">
        <v>4.9000000000000004</v>
      </c>
      <c r="F195" s="257">
        <v>99.9</v>
      </c>
      <c r="G195" s="258">
        <v>75.199999999999989</v>
      </c>
      <c r="H195" s="35"/>
      <c r="I195" s="35"/>
      <c r="J195" s="24"/>
      <c r="K195" s="24"/>
      <c r="L195" s="24"/>
      <c r="M195" s="24"/>
      <c r="N195" s="24"/>
      <c r="AH195" s="14"/>
    </row>
    <row r="196" spans="1:34" s="15" customFormat="1" x14ac:dyDescent="0.25">
      <c r="A196" s="223">
        <v>42186</v>
      </c>
      <c r="B196" s="219">
        <v>61.7</v>
      </c>
      <c r="C196" s="219">
        <v>19.8</v>
      </c>
      <c r="D196" s="219">
        <v>13.6</v>
      </c>
      <c r="E196" s="219">
        <v>4.9000000000000004</v>
      </c>
      <c r="F196" s="257">
        <v>100</v>
      </c>
      <c r="G196" s="258">
        <v>55.5</v>
      </c>
      <c r="H196" s="35"/>
      <c r="I196" s="35"/>
      <c r="J196" s="24"/>
      <c r="K196" s="24"/>
      <c r="L196" s="24"/>
      <c r="M196" s="24"/>
      <c r="N196" s="24"/>
      <c r="AH196" s="14"/>
    </row>
    <row r="197" spans="1:34" s="15" customFormat="1" x14ac:dyDescent="0.25">
      <c r="A197" s="223">
        <v>42278</v>
      </c>
      <c r="B197" s="219">
        <v>56.8</v>
      </c>
      <c r="C197" s="219">
        <v>32.1</v>
      </c>
      <c r="D197" s="219">
        <v>9.9</v>
      </c>
      <c r="E197" s="219">
        <v>1.2</v>
      </c>
      <c r="F197" s="257">
        <v>100.00000000000001</v>
      </c>
      <c r="G197" s="258">
        <v>34.6</v>
      </c>
      <c r="H197" s="35"/>
      <c r="I197" s="35"/>
      <c r="J197" s="24"/>
      <c r="K197" s="24"/>
      <c r="L197" s="24"/>
      <c r="M197" s="24"/>
      <c r="N197" s="24"/>
      <c r="AH197" s="14"/>
    </row>
    <row r="198" spans="1:34" s="15" customFormat="1" x14ac:dyDescent="0.25">
      <c r="A198" s="223">
        <v>42370</v>
      </c>
      <c r="B198" s="219">
        <v>39.5</v>
      </c>
      <c r="C198" s="219">
        <v>37</v>
      </c>
      <c r="D198" s="219">
        <v>18.5</v>
      </c>
      <c r="E198" s="219">
        <v>4.9000000000000004</v>
      </c>
      <c r="F198" s="257">
        <v>99.9</v>
      </c>
      <c r="G198" s="258">
        <v>21</v>
      </c>
      <c r="H198" s="35"/>
      <c r="I198" s="35"/>
      <c r="J198" s="35"/>
      <c r="K198" s="35"/>
      <c r="L198" s="35"/>
      <c r="M198" s="35"/>
      <c r="N198" s="35"/>
      <c r="AH198" s="14"/>
    </row>
    <row r="199" spans="1:34" s="15" customFormat="1" x14ac:dyDescent="0.25">
      <c r="A199" s="223">
        <v>42461</v>
      </c>
      <c r="B199" s="219">
        <v>41.8</v>
      </c>
      <c r="C199" s="219">
        <v>40.5</v>
      </c>
      <c r="D199" s="219">
        <v>15.2</v>
      </c>
      <c r="E199" s="219">
        <v>2.5</v>
      </c>
      <c r="F199" s="257">
        <v>100</v>
      </c>
      <c r="G199" s="258">
        <v>16.5</v>
      </c>
      <c r="H199" s="35"/>
      <c r="I199" s="35"/>
      <c r="J199" s="35"/>
      <c r="K199" s="35"/>
      <c r="L199" s="35"/>
      <c r="M199" s="35"/>
      <c r="N199" s="35"/>
      <c r="O199" s="24"/>
      <c r="AH199" s="14"/>
    </row>
    <row r="200" spans="1:34" s="15" customFormat="1" x14ac:dyDescent="0.25">
      <c r="A200" s="223">
        <v>42552</v>
      </c>
      <c r="B200" s="219">
        <v>43.8</v>
      </c>
      <c r="C200" s="219">
        <v>41.3</v>
      </c>
      <c r="D200" s="219">
        <v>12.5</v>
      </c>
      <c r="E200" s="219">
        <v>2.5</v>
      </c>
      <c r="F200" s="257">
        <v>100.1</v>
      </c>
      <c r="G200" s="258">
        <v>15</v>
      </c>
      <c r="H200" s="35"/>
      <c r="I200" s="35"/>
      <c r="J200" s="35"/>
      <c r="K200" s="35"/>
      <c r="L200" s="35"/>
      <c r="M200" s="35"/>
      <c r="N200" s="35"/>
      <c r="O200" s="24"/>
      <c r="AH200" s="14"/>
    </row>
    <row r="201" spans="1:34" s="15" customFormat="1" x14ac:dyDescent="0.25">
      <c r="A201" s="223">
        <v>42644</v>
      </c>
      <c r="B201" s="219">
        <v>48.1</v>
      </c>
      <c r="C201" s="219">
        <v>40.5</v>
      </c>
      <c r="D201" s="219">
        <v>7.6</v>
      </c>
      <c r="E201" s="219">
        <v>3.8</v>
      </c>
      <c r="F201" s="257">
        <v>99.999999999999986</v>
      </c>
      <c r="G201" s="258">
        <v>15.200000000000003</v>
      </c>
      <c r="H201" s="35"/>
      <c r="I201" s="35"/>
      <c r="J201" s="35"/>
      <c r="K201" s="35"/>
      <c r="L201" s="35"/>
      <c r="M201" s="35"/>
      <c r="N201" s="35"/>
      <c r="O201" s="24"/>
      <c r="AH201" s="14"/>
    </row>
    <row r="202" spans="1:34" s="15" customFormat="1" x14ac:dyDescent="0.25">
      <c r="A202" s="223">
        <v>42736</v>
      </c>
      <c r="B202" s="219">
        <v>48.1</v>
      </c>
      <c r="C202" s="219">
        <v>34.200000000000003</v>
      </c>
      <c r="D202" s="219">
        <v>16.5</v>
      </c>
      <c r="E202" s="219">
        <v>1.3</v>
      </c>
      <c r="F202" s="257">
        <v>100.10000000000001</v>
      </c>
      <c r="G202" s="258">
        <v>30.399999999999991</v>
      </c>
      <c r="H202" s="35"/>
      <c r="I202" s="35"/>
      <c r="J202" s="35"/>
      <c r="K202" s="35"/>
      <c r="L202" s="35"/>
      <c r="M202" s="35"/>
      <c r="N202" s="35"/>
      <c r="O202" s="24"/>
      <c r="AH202" s="14"/>
    </row>
    <row r="203" spans="1:34" s="15" customFormat="1" x14ac:dyDescent="0.25">
      <c r="A203" s="223">
        <v>42826</v>
      </c>
      <c r="B203" s="219">
        <v>53.75</v>
      </c>
      <c r="C203" s="219">
        <v>28.749999999999996</v>
      </c>
      <c r="D203" s="219">
        <v>16.25</v>
      </c>
      <c r="E203" s="219">
        <v>1.25</v>
      </c>
      <c r="F203" s="257">
        <v>100</v>
      </c>
      <c r="G203" s="258">
        <v>41.25</v>
      </c>
      <c r="H203" s="35"/>
      <c r="I203" s="35"/>
      <c r="J203" s="35"/>
      <c r="K203" s="35"/>
      <c r="L203" s="35"/>
      <c r="M203" s="35"/>
      <c r="N203" s="35"/>
      <c r="O203" s="24"/>
      <c r="AH203" s="14"/>
    </row>
    <row r="204" spans="1:34" s="15" customFormat="1" x14ac:dyDescent="0.25">
      <c r="A204" s="223">
        <v>42917</v>
      </c>
      <c r="B204" s="219">
        <v>54.320987654321002</v>
      </c>
      <c r="C204" s="219">
        <v>29.629629629629626</v>
      </c>
      <c r="D204" s="219">
        <v>14.814814814814813</v>
      </c>
      <c r="E204" s="219">
        <v>1.2345679012345678</v>
      </c>
      <c r="F204" s="257">
        <v>100.00000000000001</v>
      </c>
      <c r="G204" s="258">
        <v>39.506172839506185</v>
      </c>
      <c r="H204" s="35"/>
      <c r="I204" s="35"/>
      <c r="J204" s="35"/>
      <c r="K204" s="35"/>
      <c r="L204" s="35"/>
      <c r="M204" s="35"/>
      <c r="N204" s="35"/>
      <c r="O204" s="24"/>
      <c r="AH204" s="14"/>
    </row>
    <row r="205" spans="1:34" s="15" customFormat="1" x14ac:dyDescent="0.25">
      <c r="A205" s="223">
        <v>43009</v>
      </c>
      <c r="B205" s="219">
        <v>55.000000000000007</v>
      </c>
      <c r="C205" s="219">
        <v>28.749999999999996</v>
      </c>
      <c r="D205" s="219">
        <v>13.750000000000002</v>
      </c>
      <c r="E205" s="219">
        <v>2.5</v>
      </c>
      <c r="F205" s="257">
        <v>100</v>
      </c>
      <c r="G205" s="258">
        <v>40.000000000000014</v>
      </c>
      <c r="H205" s="35"/>
      <c r="I205" s="35"/>
      <c r="J205" s="35"/>
      <c r="K205" s="35"/>
      <c r="L205" s="35"/>
      <c r="M205" s="35"/>
      <c r="N205" s="35"/>
      <c r="O205" s="24"/>
      <c r="AH205" s="14"/>
    </row>
    <row r="206" spans="1:34" s="15" customFormat="1" x14ac:dyDescent="0.25">
      <c r="A206" s="223">
        <v>43101</v>
      </c>
      <c r="B206" s="219">
        <v>57</v>
      </c>
      <c r="C206" s="219">
        <v>31.6</v>
      </c>
      <c r="D206" s="219">
        <v>10.1</v>
      </c>
      <c r="E206" s="219">
        <v>1.3</v>
      </c>
      <c r="F206" s="257">
        <v>99.999999999999986</v>
      </c>
      <c r="G206" s="258">
        <v>35.499999999999993</v>
      </c>
      <c r="H206" s="35"/>
      <c r="I206" s="35"/>
      <c r="J206" s="35"/>
      <c r="K206" s="35"/>
      <c r="L206" s="35"/>
      <c r="M206" s="35"/>
      <c r="N206" s="35"/>
      <c r="O206" s="24"/>
      <c r="AH206" s="14"/>
    </row>
    <row r="207" spans="1:34" s="15" customFormat="1" x14ac:dyDescent="0.25">
      <c r="A207" s="223">
        <v>43191</v>
      </c>
      <c r="B207" s="219">
        <v>63</v>
      </c>
      <c r="C207" s="219">
        <v>25.9</v>
      </c>
      <c r="D207" s="219">
        <v>7.4</v>
      </c>
      <c r="E207" s="219">
        <v>3.7</v>
      </c>
      <c r="F207" s="257">
        <v>100.00000000000001</v>
      </c>
      <c r="G207" s="258">
        <v>44.500000000000007</v>
      </c>
      <c r="H207" s="35"/>
      <c r="I207" s="35"/>
      <c r="J207" s="35"/>
      <c r="K207" s="35"/>
      <c r="L207" s="35"/>
      <c r="M207" s="35"/>
      <c r="N207" s="35"/>
      <c r="O207" s="24"/>
      <c r="AH207" s="14"/>
    </row>
    <row r="208" spans="1:34" s="15" customFormat="1" x14ac:dyDescent="0.25">
      <c r="A208" s="223">
        <v>43282</v>
      </c>
      <c r="B208" s="219">
        <v>51.3</v>
      </c>
      <c r="C208" s="219">
        <v>25</v>
      </c>
      <c r="D208" s="219">
        <v>20</v>
      </c>
      <c r="E208" s="219">
        <v>3.8</v>
      </c>
      <c r="F208" s="257">
        <v>100.1</v>
      </c>
      <c r="G208" s="258">
        <v>46.3</v>
      </c>
      <c r="H208" s="35"/>
      <c r="I208" s="35"/>
      <c r="J208" s="35"/>
      <c r="K208" s="35"/>
      <c r="L208" s="35"/>
      <c r="M208" s="35"/>
      <c r="N208" s="35"/>
      <c r="O208" s="24"/>
      <c r="AH208" s="14"/>
    </row>
    <row r="209" spans="1:256" s="15" customFormat="1" x14ac:dyDescent="0.25">
      <c r="A209" s="223">
        <v>43374</v>
      </c>
      <c r="B209" s="219">
        <v>59.3</v>
      </c>
      <c r="C209" s="219">
        <v>21</v>
      </c>
      <c r="D209" s="219">
        <v>14.8</v>
      </c>
      <c r="E209" s="219">
        <v>4.9000000000000004</v>
      </c>
      <c r="F209" s="257">
        <v>100</v>
      </c>
      <c r="G209" s="258">
        <v>53.099999999999994</v>
      </c>
      <c r="H209" s="35"/>
      <c r="I209" s="35"/>
      <c r="J209" s="35"/>
      <c r="K209" s="35"/>
      <c r="L209" s="35"/>
      <c r="M209" s="35"/>
      <c r="N209" s="35"/>
      <c r="O209" s="24"/>
      <c r="AH209" s="14"/>
    </row>
    <row r="210" spans="1:256" s="15" customFormat="1" x14ac:dyDescent="0.25">
      <c r="A210" s="223">
        <v>43466</v>
      </c>
      <c r="B210" s="219">
        <v>62</v>
      </c>
      <c r="C210" s="219">
        <v>15.2</v>
      </c>
      <c r="D210" s="219">
        <v>17.7</v>
      </c>
      <c r="E210" s="219">
        <v>5.0999999999999996</v>
      </c>
      <c r="F210" s="257">
        <v>100</v>
      </c>
      <c r="G210" s="258">
        <v>64.5</v>
      </c>
      <c r="H210" s="35"/>
      <c r="I210" s="35"/>
      <c r="J210" s="35"/>
      <c r="K210" s="35"/>
      <c r="L210" s="35"/>
      <c r="M210" s="35"/>
      <c r="N210" s="35"/>
      <c r="O210" s="24"/>
      <c r="AH210" s="14"/>
    </row>
    <row r="211" spans="1:256" s="15" customFormat="1" x14ac:dyDescent="0.25">
      <c r="A211" s="223">
        <v>43556</v>
      </c>
      <c r="B211" s="219">
        <v>58.2</v>
      </c>
      <c r="C211" s="219">
        <v>17.7</v>
      </c>
      <c r="D211" s="219">
        <v>20.3</v>
      </c>
      <c r="E211" s="219">
        <v>3.8</v>
      </c>
      <c r="F211" s="257">
        <v>100</v>
      </c>
      <c r="G211" s="258">
        <v>60.8</v>
      </c>
      <c r="H211" s="35"/>
      <c r="I211" s="35"/>
      <c r="J211" s="35"/>
      <c r="K211" s="35"/>
      <c r="L211" s="35"/>
      <c r="M211" s="35"/>
      <c r="N211" s="35"/>
      <c r="O211" s="24"/>
      <c r="AH211" s="14"/>
    </row>
    <row r="212" spans="1:256" s="15" customFormat="1" x14ac:dyDescent="0.25">
      <c r="A212" s="223">
        <v>43647</v>
      </c>
      <c r="B212" s="219">
        <v>56.79012345679012</v>
      </c>
      <c r="C212" s="219">
        <v>17.283950617283949</v>
      </c>
      <c r="D212" s="219">
        <v>24.691358024691358</v>
      </c>
      <c r="E212" s="219">
        <v>1.2345679012345678</v>
      </c>
      <c r="F212" s="257">
        <v>100</v>
      </c>
      <c r="G212" s="258">
        <v>64.197530864197532</v>
      </c>
      <c r="H212" s="35"/>
      <c r="I212" s="35"/>
      <c r="J212" s="35"/>
      <c r="K212" s="35"/>
      <c r="L212" s="35"/>
      <c r="M212" s="35"/>
      <c r="N212" s="35"/>
      <c r="O212" s="24"/>
      <c r="AH212" s="14"/>
    </row>
    <row r="213" spans="1:256" s="15" customFormat="1" x14ac:dyDescent="0.25">
      <c r="A213" s="223">
        <v>43739</v>
      </c>
      <c r="B213" s="219">
        <v>53.1</v>
      </c>
      <c r="C213" s="219">
        <v>23.5</v>
      </c>
      <c r="D213" s="219">
        <v>18.5</v>
      </c>
      <c r="E213" s="219">
        <v>4.9000000000000004</v>
      </c>
      <c r="F213" s="257">
        <v>100</v>
      </c>
      <c r="G213" s="258">
        <v>48.099999999999994</v>
      </c>
      <c r="H213" s="35"/>
      <c r="I213" s="35"/>
      <c r="J213" s="35"/>
      <c r="K213" s="35"/>
      <c r="L213" s="35"/>
      <c r="M213" s="35"/>
      <c r="N213" s="35"/>
      <c r="O213" s="24"/>
      <c r="AH213" s="14"/>
    </row>
    <row r="214" spans="1:256" s="15" customFormat="1" x14ac:dyDescent="0.25">
      <c r="A214" s="223">
        <v>43831</v>
      </c>
      <c r="B214" s="219">
        <v>70.400000000000006</v>
      </c>
      <c r="C214" s="219">
        <v>11.1</v>
      </c>
      <c r="D214" s="219">
        <v>11.1</v>
      </c>
      <c r="E214" s="219">
        <v>7.4</v>
      </c>
      <c r="F214" s="257">
        <v>100</v>
      </c>
      <c r="G214" s="258">
        <v>70.400000000000006</v>
      </c>
      <c r="H214" s="35"/>
      <c r="I214" s="35"/>
      <c r="J214" s="35"/>
      <c r="K214" s="35"/>
      <c r="L214" s="35"/>
      <c r="M214" s="35"/>
      <c r="N214" s="35"/>
      <c r="O214" s="24"/>
      <c r="AH214" s="14"/>
    </row>
    <row r="215" spans="1:256" s="15" customFormat="1" x14ac:dyDescent="0.25">
      <c r="A215" s="223">
        <v>43922</v>
      </c>
      <c r="B215" s="219">
        <v>38</v>
      </c>
      <c r="C215" s="219">
        <v>55.7</v>
      </c>
      <c r="D215" s="219">
        <v>3.8</v>
      </c>
      <c r="E215" s="219">
        <v>2.5</v>
      </c>
      <c r="F215" s="257">
        <v>100</v>
      </c>
      <c r="G215" s="258">
        <v>-13.900000000000006</v>
      </c>
      <c r="H215" s="35"/>
      <c r="I215" s="35"/>
      <c r="J215" s="35"/>
      <c r="K215" s="35"/>
      <c r="L215" s="35"/>
      <c r="M215" s="35"/>
      <c r="N215" s="35"/>
      <c r="O215" s="24"/>
      <c r="AH215" s="14"/>
    </row>
    <row r="216" spans="1:256" ht="16.5" thickBot="1" x14ac:dyDescent="0.3">
      <c r="A216" s="350"/>
      <c r="B216" s="224"/>
      <c r="C216" s="224"/>
      <c r="D216" s="224"/>
      <c r="E216" s="255"/>
      <c r="F216" s="351"/>
      <c r="G216" s="352"/>
      <c r="H216" s="35"/>
      <c r="I216" s="35"/>
      <c r="J216" s="35"/>
      <c r="K216" s="35"/>
      <c r="L216" s="24"/>
      <c r="M216" s="24"/>
      <c r="Q216" s="16"/>
      <c r="R216" s="16"/>
      <c r="S216" s="16"/>
      <c r="T216" s="16"/>
      <c r="U216" s="16"/>
      <c r="V216" s="16"/>
      <c r="W216" s="16"/>
      <c r="AF216" s="16"/>
    </row>
    <row r="217" spans="1:256" x14ac:dyDescent="0.25">
      <c r="A217" s="51"/>
      <c r="B217" s="24"/>
      <c r="C217" s="24"/>
      <c r="D217" s="24"/>
      <c r="F217" s="24"/>
      <c r="G217" s="43"/>
      <c r="I217" s="26"/>
      <c r="Q217" s="16"/>
      <c r="R217" s="16"/>
      <c r="S217" s="16"/>
      <c r="T217" s="16"/>
      <c r="U217" s="16"/>
      <c r="V217" s="16"/>
      <c r="W217" s="16"/>
      <c r="AF217" s="16"/>
    </row>
    <row r="218" spans="1:256" ht="21" thickBot="1" x14ac:dyDescent="0.35">
      <c r="A218" s="407" t="s">
        <v>123</v>
      </c>
      <c r="B218" s="62"/>
      <c r="C218" s="62"/>
      <c r="D218" s="62"/>
      <c r="E218" s="62"/>
      <c r="F218" s="62"/>
    </row>
    <row r="219" spans="1:256" ht="39" x14ac:dyDescent="0.25">
      <c r="A219" s="229"/>
      <c r="B219" s="235" t="s">
        <v>28</v>
      </c>
      <c r="C219" s="235" t="s">
        <v>29</v>
      </c>
      <c r="D219" s="235" t="s">
        <v>30</v>
      </c>
      <c r="E219" s="235" t="s">
        <v>12</v>
      </c>
      <c r="F219" s="230"/>
      <c r="G219" s="238" t="s">
        <v>70</v>
      </c>
      <c r="H219" s="128"/>
      <c r="I219" s="15"/>
    </row>
    <row r="220" spans="1:256" x14ac:dyDescent="0.25">
      <c r="A220" s="223">
        <v>36892</v>
      </c>
      <c r="B220" s="231">
        <v>23.456790123456788</v>
      </c>
      <c r="C220" s="231">
        <v>19.753086419753085</v>
      </c>
      <c r="D220" s="231">
        <v>56.79012345679012</v>
      </c>
      <c r="E220" s="231">
        <v>0</v>
      </c>
      <c r="F220" s="257">
        <v>100</v>
      </c>
      <c r="G220" s="258">
        <v>60.493827160493822</v>
      </c>
      <c r="H220" s="35"/>
      <c r="I220" s="35"/>
      <c r="M220" s="24"/>
      <c r="N220" s="24"/>
      <c r="X220" s="15"/>
      <c r="Y220" s="15"/>
      <c r="AF220" s="16"/>
      <c r="AH220" s="17"/>
    </row>
    <row r="221" spans="1:256" x14ac:dyDescent="0.25">
      <c r="A221" s="223">
        <v>36982</v>
      </c>
      <c r="B221" s="231">
        <v>18.670000000000002</v>
      </c>
      <c r="C221" s="231">
        <v>17.330000000000002</v>
      </c>
      <c r="D221" s="231">
        <v>62.67</v>
      </c>
      <c r="E221" s="231">
        <v>1.3299999999999998</v>
      </c>
      <c r="F221" s="257">
        <v>100</v>
      </c>
      <c r="G221" s="258">
        <v>64.010000000000005</v>
      </c>
      <c r="H221" s="35"/>
      <c r="I221" s="35"/>
      <c r="M221" s="24"/>
      <c r="N221" s="24"/>
      <c r="X221" s="15"/>
      <c r="Y221" s="15"/>
      <c r="AF221" s="16"/>
      <c r="AH221" s="17"/>
    </row>
    <row r="222" spans="1:256" x14ac:dyDescent="0.25">
      <c r="A222" s="223">
        <v>37073</v>
      </c>
      <c r="B222" s="231">
        <v>17.28</v>
      </c>
      <c r="C222" s="231">
        <v>17.28</v>
      </c>
      <c r="D222" s="231">
        <v>61.73</v>
      </c>
      <c r="E222" s="231">
        <v>3.6999999999999997</v>
      </c>
      <c r="F222" s="257">
        <v>99.99</v>
      </c>
      <c r="G222" s="258">
        <v>61.72999999999999</v>
      </c>
      <c r="H222" s="35"/>
      <c r="I222" s="35"/>
      <c r="M222" s="24"/>
      <c r="N222" s="24"/>
      <c r="X222" s="15"/>
      <c r="Y222" s="15"/>
      <c r="AF222" s="16"/>
      <c r="AH222" s="17"/>
    </row>
    <row r="223" spans="1:256" x14ac:dyDescent="0.25">
      <c r="A223" s="223">
        <v>37165</v>
      </c>
      <c r="B223" s="231">
        <v>27.16</v>
      </c>
      <c r="C223" s="231">
        <v>14.81</v>
      </c>
      <c r="D223" s="231">
        <v>56.79</v>
      </c>
      <c r="E223" s="231">
        <v>1.23</v>
      </c>
      <c r="F223" s="257">
        <v>99.99</v>
      </c>
      <c r="G223" s="258">
        <v>69.14</v>
      </c>
      <c r="H223" s="35"/>
      <c r="I223" s="35"/>
      <c r="M223" s="24"/>
      <c r="N223" s="24"/>
      <c r="O223" s="24"/>
      <c r="P223" s="24"/>
      <c r="Q223" s="24"/>
      <c r="S223" s="24"/>
      <c r="T223" s="24"/>
      <c r="U223" s="24"/>
      <c r="W223" s="24"/>
      <c r="X223" s="24"/>
      <c r="Y223" s="24"/>
      <c r="Z223" s="27"/>
      <c r="AB223" s="27"/>
      <c r="AC223" s="27"/>
      <c r="AD223" s="27"/>
      <c r="AE223" s="27"/>
      <c r="AF223" s="16"/>
      <c r="AG223" s="27"/>
      <c r="AH223" s="27"/>
      <c r="AI223" s="27"/>
      <c r="AJ223" s="27"/>
      <c r="AL223" s="27"/>
      <c r="AM223" s="27"/>
      <c r="AN223" s="27"/>
      <c r="AO223" s="27"/>
      <c r="AQ223" s="27"/>
      <c r="AR223" s="27"/>
      <c r="AS223" s="27"/>
      <c r="AT223" s="27"/>
      <c r="AV223" s="27"/>
      <c r="AW223" s="27"/>
      <c r="AX223" s="27"/>
      <c r="AY223" s="27"/>
      <c r="BA223" s="27"/>
      <c r="BB223" s="27"/>
      <c r="BC223" s="27"/>
      <c r="BD223" s="27"/>
      <c r="BF223" s="27"/>
      <c r="BG223" s="27"/>
      <c r="BH223" s="27"/>
      <c r="BI223" s="27"/>
      <c r="BK223" s="27"/>
      <c r="BL223" s="27"/>
      <c r="BM223" s="27"/>
      <c r="BN223" s="27"/>
      <c r="BP223" s="27"/>
      <c r="BQ223" s="27"/>
      <c r="BR223" s="27"/>
      <c r="BS223" s="27"/>
      <c r="BU223" s="27"/>
      <c r="BV223" s="27"/>
      <c r="BW223" s="27"/>
      <c r="BX223" s="27"/>
      <c r="BZ223" s="27"/>
      <c r="CA223" s="27"/>
      <c r="CB223" s="27"/>
      <c r="CC223" s="27"/>
      <c r="CE223" s="27"/>
      <c r="CF223" s="27"/>
      <c r="CG223" s="27"/>
      <c r="CH223" s="27"/>
      <c r="CJ223" s="27"/>
      <c r="CK223" s="27"/>
      <c r="CL223" s="27"/>
      <c r="CM223" s="27"/>
      <c r="CO223" s="27"/>
      <c r="CP223" s="27"/>
      <c r="CQ223" s="27"/>
      <c r="CR223" s="27"/>
      <c r="CT223" s="27"/>
      <c r="CU223" s="27"/>
      <c r="CV223" s="27"/>
      <c r="CW223" s="27"/>
      <c r="CY223" s="27"/>
      <c r="CZ223" s="27"/>
      <c r="DA223" s="27"/>
      <c r="DB223" s="27"/>
      <c r="DD223" s="27"/>
      <c r="DE223" s="27"/>
      <c r="DF223" s="27"/>
      <c r="DG223" s="27"/>
      <c r="DI223" s="27"/>
      <c r="DJ223" s="27"/>
      <c r="DK223" s="27"/>
      <c r="DL223" s="27"/>
      <c r="DN223" s="27"/>
      <c r="DO223" s="27"/>
      <c r="DP223" s="27"/>
      <c r="DQ223" s="27"/>
      <c r="DS223" s="27"/>
      <c r="DT223" s="27"/>
      <c r="DU223" s="27"/>
      <c r="DV223" s="27"/>
      <c r="DX223" s="27"/>
      <c r="DY223" s="27"/>
      <c r="DZ223" s="27"/>
      <c r="EA223" s="27"/>
      <c r="EC223" s="27"/>
      <c r="ED223" s="27"/>
      <c r="EE223" s="27"/>
      <c r="EF223" s="27"/>
      <c r="EH223" s="27"/>
      <c r="EI223" s="27"/>
      <c r="EJ223" s="27"/>
      <c r="EK223" s="27"/>
      <c r="EM223" s="27"/>
      <c r="EN223" s="27"/>
      <c r="EO223" s="27"/>
      <c r="EP223" s="27"/>
      <c r="ER223" s="27"/>
      <c r="ES223" s="27"/>
      <c r="ET223" s="27"/>
      <c r="EU223" s="27"/>
      <c r="EW223" s="27"/>
      <c r="EX223" s="27"/>
      <c r="EY223" s="27"/>
      <c r="EZ223" s="27"/>
      <c r="FB223" s="27"/>
      <c r="FC223" s="27"/>
      <c r="FD223" s="27"/>
      <c r="FE223" s="27"/>
      <c r="FG223" s="27"/>
      <c r="FH223" s="27"/>
      <c r="FI223" s="27"/>
      <c r="FJ223" s="27"/>
      <c r="FL223" s="27"/>
      <c r="FM223" s="27"/>
      <c r="FN223" s="27"/>
      <c r="FO223" s="27"/>
      <c r="FQ223" s="27"/>
      <c r="FR223" s="27"/>
      <c r="FS223" s="27"/>
      <c r="FT223" s="27"/>
      <c r="FV223" s="27"/>
      <c r="FW223" s="27"/>
      <c r="FX223" s="27"/>
      <c r="FY223" s="27"/>
      <c r="GA223" s="27"/>
      <c r="GB223" s="27"/>
      <c r="GC223" s="27"/>
      <c r="GD223" s="27"/>
      <c r="GF223" s="27"/>
      <c r="GG223" s="27"/>
      <c r="GH223" s="27"/>
      <c r="GI223" s="27"/>
      <c r="GK223" s="27"/>
      <c r="GL223" s="27"/>
      <c r="GM223" s="27"/>
      <c r="GN223" s="27"/>
      <c r="GP223" s="27"/>
      <c r="GQ223" s="27"/>
      <c r="GR223" s="27"/>
      <c r="GS223" s="27"/>
      <c r="GU223" s="27"/>
      <c r="GV223" s="27"/>
      <c r="GW223" s="27"/>
      <c r="GX223" s="27"/>
      <c r="GZ223" s="27"/>
      <c r="HA223" s="27"/>
      <c r="HB223" s="27"/>
      <c r="HC223" s="27"/>
      <c r="HE223" s="27"/>
      <c r="HF223" s="27"/>
      <c r="HG223" s="27"/>
      <c r="HH223" s="27"/>
      <c r="HJ223" s="27"/>
      <c r="HK223" s="27"/>
      <c r="HL223" s="27"/>
      <c r="HM223" s="27"/>
      <c r="HO223" s="27"/>
      <c r="HP223" s="27"/>
      <c r="HQ223" s="27"/>
      <c r="HR223" s="27"/>
      <c r="HT223" s="27"/>
      <c r="HU223" s="27"/>
      <c r="HV223" s="27"/>
      <c r="HW223" s="27"/>
      <c r="HY223" s="27"/>
      <c r="HZ223" s="27"/>
      <c r="IA223" s="27"/>
      <c r="IB223" s="27"/>
      <c r="ID223" s="27"/>
      <c r="IE223" s="27"/>
      <c r="IF223" s="27"/>
      <c r="IG223" s="27"/>
      <c r="II223" s="27"/>
      <c r="IJ223" s="27"/>
      <c r="IK223" s="27"/>
      <c r="IL223" s="27"/>
      <c r="IN223" s="27"/>
      <c r="IO223" s="27"/>
      <c r="IP223" s="27"/>
      <c r="IQ223" s="27"/>
      <c r="IS223" s="27"/>
      <c r="IT223" s="27"/>
      <c r="IU223" s="27"/>
      <c r="IV223" s="27"/>
    </row>
    <row r="224" spans="1:256" x14ac:dyDescent="0.25">
      <c r="A224" s="223">
        <v>37257</v>
      </c>
      <c r="B224" s="231">
        <v>18.52</v>
      </c>
      <c r="C224" s="231">
        <v>14.81</v>
      </c>
      <c r="D224" s="231">
        <v>64.2</v>
      </c>
      <c r="E224" s="231">
        <v>2.4699999999999998</v>
      </c>
      <c r="F224" s="257">
        <v>100</v>
      </c>
      <c r="G224" s="258">
        <v>67.91</v>
      </c>
      <c r="H224" s="35"/>
      <c r="I224" s="35"/>
      <c r="M224" s="24"/>
      <c r="N224" s="24"/>
      <c r="X224" s="15"/>
      <c r="Y224" s="15"/>
      <c r="AF224" s="16"/>
      <c r="AH224" s="17"/>
    </row>
    <row r="225" spans="1:34" x14ac:dyDescent="0.25">
      <c r="A225" s="223">
        <v>37347</v>
      </c>
      <c r="B225" s="231">
        <v>18.52</v>
      </c>
      <c r="C225" s="231">
        <v>12.35</v>
      </c>
      <c r="D225" s="231">
        <v>66.67</v>
      </c>
      <c r="E225" s="231">
        <v>2.4699999999999998</v>
      </c>
      <c r="F225" s="257">
        <v>100.00999999999999</v>
      </c>
      <c r="G225" s="258">
        <v>72.84</v>
      </c>
      <c r="H225" s="35"/>
      <c r="I225" s="35"/>
      <c r="M225" s="24"/>
      <c r="N225" s="24"/>
      <c r="X225" s="15"/>
      <c r="Y225" s="15"/>
      <c r="AF225" s="16"/>
      <c r="AH225" s="17"/>
    </row>
    <row r="226" spans="1:34" x14ac:dyDescent="0.25">
      <c r="A226" s="223">
        <v>37438</v>
      </c>
      <c r="B226" s="231">
        <v>14.81</v>
      </c>
      <c r="C226" s="231">
        <v>19.75</v>
      </c>
      <c r="D226" s="231">
        <v>61.73</v>
      </c>
      <c r="E226" s="231">
        <v>3.6999999999999997</v>
      </c>
      <c r="F226" s="257">
        <v>99.99</v>
      </c>
      <c r="G226" s="258">
        <v>56.789999999999992</v>
      </c>
      <c r="H226" s="35"/>
      <c r="I226" s="35"/>
      <c r="M226" s="24"/>
      <c r="N226" s="24"/>
      <c r="X226" s="15"/>
      <c r="Y226" s="15"/>
      <c r="AF226" s="16"/>
      <c r="AH226" s="17"/>
    </row>
    <row r="227" spans="1:34" x14ac:dyDescent="0.25">
      <c r="A227" s="223">
        <v>37530</v>
      </c>
      <c r="B227" s="231">
        <v>23.46</v>
      </c>
      <c r="C227" s="231">
        <v>18.52</v>
      </c>
      <c r="D227" s="231">
        <v>56.79</v>
      </c>
      <c r="E227" s="231">
        <v>1.23</v>
      </c>
      <c r="F227" s="257">
        <v>100.00000000000001</v>
      </c>
      <c r="G227" s="258">
        <v>61.730000000000004</v>
      </c>
      <c r="H227" s="35"/>
      <c r="I227" s="35"/>
      <c r="X227" s="15"/>
      <c r="Y227" s="15"/>
      <c r="AF227" s="16"/>
      <c r="AH227" s="17"/>
    </row>
    <row r="228" spans="1:34" x14ac:dyDescent="0.25">
      <c r="A228" s="223">
        <v>37622</v>
      </c>
      <c r="B228" s="231">
        <v>16.05</v>
      </c>
      <c r="C228" s="231">
        <v>22.220000000000002</v>
      </c>
      <c r="D228" s="231">
        <v>60.49</v>
      </c>
      <c r="E228" s="231">
        <v>1.23</v>
      </c>
      <c r="F228" s="257">
        <v>99.990000000000009</v>
      </c>
      <c r="G228" s="258">
        <v>54.320000000000007</v>
      </c>
      <c r="H228" s="35"/>
      <c r="I228" s="35"/>
      <c r="X228" s="15"/>
      <c r="Y228" s="15"/>
      <c r="AF228" s="16"/>
      <c r="AH228" s="17"/>
    </row>
    <row r="229" spans="1:34" x14ac:dyDescent="0.25">
      <c r="A229" s="223">
        <v>37712</v>
      </c>
      <c r="B229" s="231">
        <v>6.17</v>
      </c>
      <c r="C229" s="231">
        <v>24.69</v>
      </c>
      <c r="D229" s="231">
        <v>66.67</v>
      </c>
      <c r="E229" s="231">
        <v>2.4699999999999998</v>
      </c>
      <c r="F229" s="257">
        <v>100</v>
      </c>
      <c r="G229" s="258">
        <v>48.150000000000006</v>
      </c>
      <c r="H229" s="35"/>
      <c r="I229" s="35"/>
      <c r="X229" s="15"/>
      <c r="Y229" s="15"/>
      <c r="AF229" s="16"/>
      <c r="AH229" s="17"/>
    </row>
    <row r="230" spans="1:34" x14ac:dyDescent="0.25">
      <c r="A230" s="223">
        <v>37803</v>
      </c>
      <c r="B230" s="231">
        <v>8.64</v>
      </c>
      <c r="C230" s="231">
        <v>23.46</v>
      </c>
      <c r="D230" s="231">
        <v>65.429999999999993</v>
      </c>
      <c r="E230" s="231">
        <v>2.4699999999999998</v>
      </c>
      <c r="F230" s="257">
        <v>100</v>
      </c>
      <c r="G230" s="258">
        <v>50.609999999999992</v>
      </c>
      <c r="H230" s="35"/>
      <c r="I230" s="35"/>
      <c r="X230" s="15"/>
      <c r="Y230" s="15"/>
      <c r="AF230" s="16"/>
      <c r="AH230" s="17"/>
    </row>
    <row r="231" spans="1:34" x14ac:dyDescent="0.25">
      <c r="A231" s="223">
        <v>37895</v>
      </c>
      <c r="B231" s="231">
        <v>14.81</v>
      </c>
      <c r="C231" s="231">
        <v>17.28</v>
      </c>
      <c r="D231" s="231">
        <v>66.67</v>
      </c>
      <c r="E231" s="231">
        <v>1.23</v>
      </c>
      <c r="F231" s="257">
        <v>99.990000000000009</v>
      </c>
      <c r="G231" s="258">
        <v>64.2</v>
      </c>
      <c r="H231" s="35"/>
      <c r="I231" s="35"/>
      <c r="X231" s="15"/>
      <c r="Y231" s="15"/>
      <c r="AF231" s="16"/>
      <c r="AH231" s="17"/>
    </row>
    <row r="232" spans="1:34" x14ac:dyDescent="0.25">
      <c r="A232" s="223">
        <v>37987</v>
      </c>
      <c r="B232" s="231">
        <v>14.81</v>
      </c>
      <c r="C232" s="231">
        <v>20.990000000000002</v>
      </c>
      <c r="D232" s="231">
        <v>61.73</v>
      </c>
      <c r="E232" s="231">
        <v>2.4699999999999998</v>
      </c>
      <c r="F232" s="257">
        <v>100</v>
      </c>
      <c r="G232" s="258">
        <v>55.54999999999999</v>
      </c>
      <c r="H232" s="35"/>
      <c r="I232" s="35"/>
      <c r="X232" s="15"/>
      <c r="Y232" s="15"/>
      <c r="AF232" s="16"/>
      <c r="AH232" s="17"/>
    </row>
    <row r="233" spans="1:34" x14ac:dyDescent="0.25">
      <c r="A233" s="223">
        <v>38078</v>
      </c>
      <c r="B233" s="231">
        <v>14.81</v>
      </c>
      <c r="C233" s="231">
        <v>8.64</v>
      </c>
      <c r="D233" s="231">
        <v>74.070000000000007</v>
      </c>
      <c r="E233" s="231">
        <v>2.4699999999999998</v>
      </c>
      <c r="F233" s="257">
        <v>99.990000000000009</v>
      </c>
      <c r="G233" s="258">
        <v>80.240000000000009</v>
      </c>
      <c r="H233" s="35"/>
      <c r="I233" s="35"/>
      <c r="X233" s="15"/>
      <c r="Y233" s="15"/>
      <c r="AF233" s="16"/>
      <c r="AH233" s="17"/>
    </row>
    <row r="234" spans="1:34" x14ac:dyDescent="0.25">
      <c r="A234" s="223">
        <v>38169</v>
      </c>
      <c r="B234" s="231">
        <v>11.25</v>
      </c>
      <c r="C234" s="231">
        <v>11.25</v>
      </c>
      <c r="D234" s="231">
        <v>75</v>
      </c>
      <c r="E234" s="231">
        <v>2.5</v>
      </c>
      <c r="F234" s="257">
        <v>100</v>
      </c>
      <c r="G234" s="258">
        <v>75</v>
      </c>
      <c r="H234" s="35"/>
      <c r="I234" s="35"/>
      <c r="J234" s="43"/>
      <c r="K234" s="43"/>
      <c r="Q234" s="16"/>
      <c r="R234" s="16"/>
      <c r="S234" s="16"/>
      <c r="T234" s="16"/>
      <c r="U234" s="16"/>
      <c r="V234" s="16"/>
      <c r="W234" s="16"/>
      <c r="AF234" s="16"/>
    </row>
    <row r="235" spans="1:34" x14ac:dyDescent="0.25">
      <c r="A235" s="223">
        <v>38261</v>
      </c>
      <c r="B235" s="231">
        <v>23.46</v>
      </c>
      <c r="C235" s="231">
        <v>6.17</v>
      </c>
      <c r="D235" s="231">
        <v>69.14</v>
      </c>
      <c r="E235" s="231">
        <v>1.23</v>
      </c>
      <c r="F235" s="257">
        <v>100.00000000000001</v>
      </c>
      <c r="G235" s="258">
        <v>86.429999999999993</v>
      </c>
      <c r="H235" s="35"/>
      <c r="I235" s="35"/>
      <c r="J235" s="43"/>
      <c r="K235" s="43"/>
      <c r="Q235" s="16"/>
      <c r="R235" s="16"/>
      <c r="S235" s="16"/>
      <c r="T235" s="16"/>
      <c r="U235" s="16"/>
      <c r="V235" s="16"/>
      <c r="W235" s="16"/>
      <c r="AF235" s="16"/>
    </row>
    <row r="236" spans="1:34" x14ac:dyDescent="0.25">
      <c r="A236" s="223">
        <v>38353</v>
      </c>
      <c r="B236" s="231">
        <v>16.05</v>
      </c>
      <c r="C236" s="231">
        <v>9.879999999999999</v>
      </c>
      <c r="D236" s="231">
        <v>69.14</v>
      </c>
      <c r="E236" s="231">
        <v>4.9399999999999995</v>
      </c>
      <c r="F236" s="257">
        <v>100.00999999999999</v>
      </c>
      <c r="G236" s="258">
        <v>75.31</v>
      </c>
      <c r="H236" s="35"/>
      <c r="I236" s="35"/>
      <c r="J236" s="43"/>
      <c r="K236" s="43"/>
      <c r="Q236" s="16"/>
      <c r="R236" s="16"/>
      <c r="S236" s="16"/>
      <c r="T236" s="16"/>
      <c r="U236" s="16"/>
      <c r="V236" s="16"/>
      <c r="W236" s="16"/>
      <c r="AF236" s="16"/>
    </row>
    <row r="237" spans="1:34" x14ac:dyDescent="0.25">
      <c r="A237" s="223">
        <v>38443</v>
      </c>
      <c r="B237" s="231">
        <v>16.05</v>
      </c>
      <c r="C237" s="231">
        <v>4.9399999999999995</v>
      </c>
      <c r="D237" s="231">
        <v>74.070000000000007</v>
      </c>
      <c r="E237" s="231">
        <v>4.9399999999999995</v>
      </c>
      <c r="F237" s="257">
        <v>100</v>
      </c>
      <c r="G237" s="258">
        <v>85.18</v>
      </c>
      <c r="H237" s="35"/>
      <c r="I237" s="35"/>
      <c r="J237" s="43"/>
      <c r="K237" s="43"/>
      <c r="Q237" s="16"/>
      <c r="R237" s="16"/>
      <c r="S237" s="16"/>
      <c r="T237" s="16"/>
      <c r="U237" s="16"/>
      <c r="V237" s="16"/>
      <c r="W237" s="16"/>
      <c r="AF237" s="16"/>
    </row>
    <row r="238" spans="1:34" x14ac:dyDescent="0.25">
      <c r="A238" s="223">
        <v>38534</v>
      </c>
      <c r="B238" s="231">
        <v>23.46</v>
      </c>
      <c r="C238" s="231">
        <v>1.23</v>
      </c>
      <c r="D238" s="231">
        <v>75.31</v>
      </c>
      <c r="E238" s="231">
        <v>0</v>
      </c>
      <c r="F238" s="257">
        <v>100</v>
      </c>
      <c r="G238" s="258">
        <v>97.54</v>
      </c>
      <c r="H238" s="35"/>
      <c r="I238" s="35"/>
      <c r="J238" s="43"/>
      <c r="K238" s="43"/>
      <c r="L238" s="24"/>
      <c r="Q238" s="16"/>
      <c r="R238" s="16"/>
      <c r="S238" s="16"/>
      <c r="T238" s="16"/>
      <c r="U238" s="16"/>
      <c r="V238" s="16"/>
      <c r="W238" s="16"/>
      <c r="AF238" s="16"/>
    </row>
    <row r="239" spans="1:34" x14ac:dyDescent="0.25">
      <c r="A239" s="223">
        <v>38626</v>
      </c>
      <c r="B239" s="231">
        <v>15</v>
      </c>
      <c r="C239" s="231">
        <v>5</v>
      </c>
      <c r="D239" s="231">
        <v>80</v>
      </c>
      <c r="E239" s="231">
        <v>0</v>
      </c>
      <c r="F239" s="257">
        <v>100</v>
      </c>
      <c r="G239" s="258">
        <v>90</v>
      </c>
      <c r="H239" s="35"/>
      <c r="I239" s="35"/>
      <c r="J239" s="43"/>
      <c r="K239" s="43"/>
      <c r="L239" s="24"/>
      <c r="Q239" s="16"/>
      <c r="R239" s="16"/>
      <c r="S239" s="16"/>
      <c r="T239" s="16"/>
      <c r="U239" s="16"/>
      <c r="V239" s="16"/>
      <c r="W239" s="16"/>
      <c r="AF239" s="16"/>
    </row>
    <row r="240" spans="1:34" x14ac:dyDescent="0.25">
      <c r="A240" s="223">
        <v>38718</v>
      </c>
      <c r="B240" s="231">
        <v>22.2</v>
      </c>
      <c r="C240" s="231">
        <v>12.3</v>
      </c>
      <c r="D240" s="231">
        <v>65.400000000000006</v>
      </c>
      <c r="E240" s="231">
        <v>0</v>
      </c>
      <c r="F240" s="257">
        <v>99.9</v>
      </c>
      <c r="G240" s="258">
        <v>75.300000000000011</v>
      </c>
      <c r="H240" s="35"/>
      <c r="I240" s="35"/>
      <c r="J240" s="43"/>
      <c r="K240" s="43"/>
      <c r="L240" s="26"/>
      <c r="Q240" s="16"/>
      <c r="R240" s="16"/>
      <c r="S240" s="16"/>
      <c r="T240" s="16"/>
      <c r="U240" s="16"/>
      <c r="V240" s="16"/>
      <c r="W240" s="16"/>
      <c r="AF240" s="16"/>
    </row>
    <row r="241" spans="1:34" x14ac:dyDescent="0.25">
      <c r="A241" s="223">
        <v>38808</v>
      </c>
      <c r="B241" s="231">
        <v>19.8</v>
      </c>
      <c r="C241" s="231">
        <v>9.9</v>
      </c>
      <c r="D241" s="231">
        <v>70.399999999999991</v>
      </c>
      <c r="E241" s="231">
        <v>0</v>
      </c>
      <c r="F241" s="257">
        <v>100.1</v>
      </c>
      <c r="G241" s="258">
        <v>80.299999999999983</v>
      </c>
      <c r="H241" s="35"/>
      <c r="I241" s="35"/>
      <c r="J241" s="43"/>
      <c r="K241" s="43"/>
      <c r="L241" s="43"/>
      <c r="Q241" s="16"/>
      <c r="R241" s="16"/>
      <c r="S241" s="16"/>
      <c r="T241" s="16"/>
      <c r="U241" s="16"/>
      <c r="V241" s="16"/>
      <c r="W241" s="16"/>
      <c r="AF241" s="16"/>
    </row>
    <row r="242" spans="1:34" x14ac:dyDescent="0.25">
      <c r="A242" s="223">
        <v>38899</v>
      </c>
      <c r="B242" s="231">
        <v>17.299999999999997</v>
      </c>
      <c r="C242" s="231">
        <v>28.4</v>
      </c>
      <c r="D242" s="231">
        <v>54.300000000000004</v>
      </c>
      <c r="E242" s="231">
        <v>0</v>
      </c>
      <c r="F242" s="257">
        <v>100</v>
      </c>
      <c r="G242" s="258">
        <v>43.199999999999996</v>
      </c>
      <c r="H242" s="35"/>
      <c r="I242" s="35"/>
      <c r="J242" s="43"/>
      <c r="K242" s="43"/>
      <c r="L242" s="43"/>
      <c r="Q242" s="16"/>
      <c r="R242" s="16"/>
      <c r="S242" s="16"/>
      <c r="T242" s="16"/>
      <c r="U242" s="16"/>
      <c r="V242" s="16"/>
      <c r="W242" s="16"/>
      <c r="AF242" s="16"/>
    </row>
    <row r="243" spans="1:34" x14ac:dyDescent="0.25">
      <c r="A243" s="223">
        <v>38991</v>
      </c>
      <c r="B243" s="231">
        <v>18.5</v>
      </c>
      <c r="C243" s="231">
        <v>24.7</v>
      </c>
      <c r="D243" s="231">
        <v>55.600000000000009</v>
      </c>
      <c r="E243" s="231">
        <v>1.2</v>
      </c>
      <c r="F243" s="257">
        <v>100.00000000000001</v>
      </c>
      <c r="G243" s="258">
        <v>49.400000000000006</v>
      </c>
      <c r="H243" s="35"/>
      <c r="I243" s="35"/>
      <c r="J243" s="43"/>
      <c r="K243" s="43"/>
      <c r="L243" s="43"/>
      <c r="Q243" s="16"/>
      <c r="R243" s="16"/>
      <c r="S243" s="16"/>
      <c r="T243" s="16"/>
      <c r="U243" s="16"/>
      <c r="V243" s="16"/>
      <c r="W243" s="16"/>
      <c r="AF243" s="16"/>
    </row>
    <row r="244" spans="1:34" x14ac:dyDescent="0.25">
      <c r="A244" s="223">
        <v>39083</v>
      </c>
      <c r="B244" s="231">
        <v>14.799999999999999</v>
      </c>
      <c r="C244" s="231">
        <v>16</v>
      </c>
      <c r="D244" s="231">
        <v>69.099999999999994</v>
      </c>
      <c r="E244" s="231">
        <v>0</v>
      </c>
      <c r="F244" s="257">
        <v>99.899999999999991</v>
      </c>
      <c r="G244" s="258">
        <v>67.899999999999991</v>
      </c>
      <c r="H244" s="35"/>
      <c r="I244" s="35"/>
      <c r="J244" s="43"/>
      <c r="K244" s="43"/>
      <c r="L244" s="43"/>
      <c r="Q244" s="16"/>
      <c r="R244" s="16"/>
      <c r="S244" s="16"/>
      <c r="T244" s="16"/>
      <c r="U244" s="16"/>
      <c r="V244" s="16"/>
      <c r="W244" s="16"/>
      <c r="AF244" s="16"/>
    </row>
    <row r="245" spans="1:34" x14ac:dyDescent="0.25">
      <c r="A245" s="223">
        <v>39173</v>
      </c>
      <c r="B245" s="231">
        <v>12.3</v>
      </c>
      <c r="C245" s="231">
        <v>35.799999999999997</v>
      </c>
      <c r="D245" s="231">
        <v>51.9</v>
      </c>
      <c r="E245" s="231">
        <v>0</v>
      </c>
      <c r="F245" s="257">
        <v>100</v>
      </c>
      <c r="G245" s="258">
        <v>28.400000000000006</v>
      </c>
      <c r="H245" s="35"/>
      <c r="I245" s="35"/>
      <c r="J245" s="43"/>
      <c r="K245" s="43"/>
      <c r="L245" s="43"/>
      <c r="Q245" s="16"/>
      <c r="R245" s="16"/>
      <c r="S245" s="16"/>
      <c r="T245" s="16"/>
      <c r="U245" s="16"/>
      <c r="V245" s="16"/>
      <c r="W245" s="16"/>
      <c r="AF245" s="16"/>
    </row>
    <row r="246" spans="1:34" x14ac:dyDescent="0.25">
      <c r="A246" s="223">
        <v>39264</v>
      </c>
      <c r="B246" s="231">
        <v>9.9</v>
      </c>
      <c r="C246" s="231">
        <v>38.299999999999997</v>
      </c>
      <c r="D246" s="231">
        <v>51.9</v>
      </c>
      <c r="E246" s="231">
        <v>0</v>
      </c>
      <c r="F246" s="257">
        <v>100.1</v>
      </c>
      <c r="G246" s="258">
        <v>23.5</v>
      </c>
      <c r="H246" s="35"/>
      <c r="I246" s="35"/>
      <c r="J246" s="24"/>
      <c r="K246" s="24"/>
      <c r="L246" s="43"/>
      <c r="Q246" s="16"/>
      <c r="R246" s="16"/>
      <c r="S246" s="16"/>
      <c r="T246" s="16"/>
      <c r="U246" s="16"/>
      <c r="V246" s="16"/>
      <c r="W246" s="16"/>
      <c r="AF246" s="16"/>
    </row>
    <row r="247" spans="1:34" x14ac:dyDescent="0.25">
      <c r="A247" s="223">
        <v>39356</v>
      </c>
      <c r="B247" s="231">
        <v>14.799999999999999</v>
      </c>
      <c r="C247" s="231">
        <v>33.300000000000004</v>
      </c>
      <c r="D247" s="231">
        <v>50.6</v>
      </c>
      <c r="E247" s="231">
        <v>1.2</v>
      </c>
      <c r="F247" s="257">
        <v>99.9</v>
      </c>
      <c r="G247" s="258">
        <v>32.1</v>
      </c>
      <c r="H247" s="35"/>
      <c r="I247" s="35"/>
      <c r="J247" s="24"/>
      <c r="K247" s="24"/>
      <c r="L247" s="43"/>
      <c r="Q247" s="16"/>
      <c r="R247" s="16"/>
      <c r="S247" s="16"/>
      <c r="T247" s="16"/>
      <c r="U247" s="16"/>
      <c r="V247" s="16"/>
      <c r="W247" s="16"/>
      <c r="AF247" s="16"/>
    </row>
    <row r="248" spans="1:34" x14ac:dyDescent="0.25">
      <c r="A248" s="223">
        <v>39448</v>
      </c>
      <c r="B248" s="231">
        <v>8.6</v>
      </c>
      <c r="C248" s="231">
        <v>51.9</v>
      </c>
      <c r="D248" s="231">
        <v>39.5</v>
      </c>
      <c r="E248" s="231">
        <v>0</v>
      </c>
      <c r="F248" s="257">
        <v>100</v>
      </c>
      <c r="G248" s="258">
        <v>-3.7999999999999972</v>
      </c>
      <c r="H248" s="35"/>
      <c r="I248" s="35"/>
      <c r="J248" s="24"/>
      <c r="K248" s="24"/>
      <c r="L248" s="24"/>
      <c r="M248" s="24"/>
      <c r="N248" s="24"/>
      <c r="Q248" s="16"/>
      <c r="R248" s="16"/>
      <c r="S248" s="16"/>
      <c r="T248" s="16"/>
      <c r="U248" s="16"/>
      <c r="V248" s="16"/>
      <c r="W248" s="16"/>
      <c r="AF248" s="16"/>
    </row>
    <row r="249" spans="1:34" x14ac:dyDescent="0.25">
      <c r="A249" s="223">
        <v>39539</v>
      </c>
      <c r="B249" s="231">
        <v>9.9</v>
      </c>
      <c r="C249" s="231">
        <v>32.1</v>
      </c>
      <c r="D249" s="231">
        <v>55.600000000000009</v>
      </c>
      <c r="E249" s="231">
        <v>2.5</v>
      </c>
      <c r="F249" s="257">
        <v>100.10000000000001</v>
      </c>
      <c r="G249" s="258">
        <v>33.400000000000013</v>
      </c>
      <c r="H249" s="35"/>
      <c r="I249" s="35"/>
      <c r="J249" s="24"/>
      <c r="K249" s="24"/>
      <c r="L249" s="24"/>
      <c r="M249" s="24"/>
      <c r="N249" s="24"/>
      <c r="Q249" s="16"/>
      <c r="R249" s="16"/>
      <c r="S249" s="16"/>
      <c r="T249" s="16"/>
      <c r="U249" s="16"/>
      <c r="V249" s="16"/>
      <c r="W249" s="16"/>
      <c r="AF249" s="16"/>
    </row>
    <row r="250" spans="1:34" x14ac:dyDescent="0.25">
      <c r="A250" s="223">
        <v>39630</v>
      </c>
      <c r="B250" s="231">
        <v>13.580246913580247</v>
      </c>
      <c r="C250" s="231">
        <v>39.506172839506171</v>
      </c>
      <c r="D250" s="231">
        <v>45.679012345679013</v>
      </c>
      <c r="E250" s="231">
        <v>1.2345679012345678</v>
      </c>
      <c r="F250" s="257">
        <v>100</v>
      </c>
      <c r="G250" s="258">
        <v>19.753086419753089</v>
      </c>
      <c r="H250" s="35"/>
      <c r="I250" s="35"/>
      <c r="J250" s="24"/>
      <c r="K250" s="24"/>
      <c r="L250" s="24"/>
      <c r="M250" s="24"/>
      <c r="N250" s="24"/>
      <c r="X250" s="15"/>
      <c r="Y250" s="15"/>
      <c r="AF250" s="16"/>
      <c r="AH250" s="17"/>
    </row>
    <row r="251" spans="1:34" x14ac:dyDescent="0.25">
      <c r="A251" s="223">
        <v>39722</v>
      </c>
      <c r="B251" s="231">
        <v>7.3999999999999995</v>
      </c>
      <c r="C251" s="231">
        <v>54.300000000000004</v>
      </c>
      <c r="D251" s="231">
        <v>34.599999999999994</v>
      </c>
      <c r="E251" s="231">
        <v>3.6999999999999997</v>
      </c>
      <c r="F251" s="257">
        <v>100</v>
      </c>
      <c r="G251" s="258">
        <v>-12.300000000000011</v>
      </c>
      <c r="H251" s="35"/>
      <c r="I251" s="35"/>
      <c r="J251" s="24"/>
      <c r="K251" s="24"/>
      <c r="L251" s="24"/>
      <c r="M251" s="24"/>
      <c r="N251" s="24"/>
      <c r="X251" s="15"/>
      <c r="Y251" s="15"/>
      <c r="AF251" s="16"/>
      <c r="AH251" s="17"/>
    </row>
    <row r="252" spans="1:34" x14ac:dyDescent="0.25">
      <c r="A252" s="223">
        <v>39814</v>
      </c>
      <c r="B252" s="231">
        <v>9.9</v>
      </c>
      <c r="C252" s="231">
        <v>48.1</v>
      </c>
      <c r="D252" s="231">
        <v>40.699999999999996</v>
      </c>
      <c r="E252" s="231">
        <v>1.2</v>
      </c>
      <c r="F252" s="257">
        <v>99.899999999999991</v>
      </c>
      <c r="G252" s="258">
        <v>2.4999999999999929</v>
      </c>
      <c r="H252" s="35"/>
      <c r="I252" s="35"/>
      <c r="J252" s="24"/>
      <c r="K252" s="24"/>
      <c r="L252" s="24"/>
      <c r="M252" s="24"/>
      <c r="N252" s="24"/>
      <c r="X252" s="15"/>
      <c r="Y252" s="15"/>
      <c r="AF252" s="16"/>
      <c r="AH252" s="17"/>
    </row>
    <row r="253" spans="1:34" x14ac:dyDescent="0.25">
      <c r="A253" s="223">
        <v>39904</v>
      </c>
      <c r="B253" s="231">
        <v>13.600000000000001</v>
      </c>
      <c r="C253" s="231">
        <v>30.9</v>
      </c>
      <c r="D253" s="231">
        <v>54.300000000000004</v>
      </c>
      <c r="E253" s="231">
        <v>1.2</v>
      </c>
      <c r="F253" s="257">
        <v>100.00000000000001</v>
      </c>
      <c r="G253" s="258">
        <v>37.000000000000007</v>
      </c>
      <c r="H253" s="35"/>
      <c r="I253" s="35"/>
      <c r="J253" s="24"/>
      <c r="K253" s="24"/>
      <c r="L253" s="24"/>
      <c r="M253" s="24"/>
      <c r="N253" s="24"/>
      <c r="X253" s="15"/>
      <c r="Y253" s="15"/>
      <c r="AF253" s="16"/>
      <c r="AH253" s="17"/>
    </row>
    <row r="254" spans="1:34" x14ac:dyDescent="0.25">
      <c r="A254" s="223">
        <v>39995</v>
      </c>
      <c r="B254" s="231">
        <v>18.5</v>
      </c>
      <c r="C254" s="231">
        <v>18.5</v>
      </c>
      <c r="D254" s="231">
        <v>61.7</v>
      </c>
      <c r="E254" s="231">
        <v>1.2</v>
      </c>
      <c r="F254" s="257">
        <v>99.9</v>
      </c>
      <c r="G254" s="258">
        <v>61.7</v>
      </c>
      <c r="H254" s="35"/>
      <c r="I254" s="35"/>
      <c r="J254" s="24"/>
      <c r="K254" s="24"/>
      <c r="L254" s="24"/>
      <c r="M254" s="24"/>
      <c r="N254" s="24"/>
      <c r="X254" s="15"/>
      <c r="Y254" s="15"/>
      <c r="AF254" s="16"/>
      <c r="AH254" s="17"/>
    </row>
    <row r="255" spans="1:34" x14ac:dyDescent="0.25">
      <c r="A255" s="223">
        <v>40087</v>
      </c>
      <c r="B255" s="231">
        <v>24.7</v>
      </c>
      <c r="C255" s="231">
        <v>17.299999999999997</v>
      </c>
      <c r="D255" s="231">
        <v>55.600000000000009</v>
      </c>
      <c r="E255" s="231">
        <v>2.5</v>
      </c>
      <c r="F255" s="257">
        <v>100.10000000000001</v>
      </c>
      <c r="G255" s="258">
        <v>63.000000000000014</v>
      </c>
      <c r="H255" s="35"/>
      <c r="I255" s="35"/>
      <c r="J255" s="24"/>
      <c r="K255" s="24"/>
      <c r="L255" s="24"/>
      <c r="M255" s="24"/>
      <c r="N255" s="24"/>
      <c r="X255" s="15"/>
      <c r="Y255" s="15"/>
      <c r="AF255" s="16"/>
      <c r="AH255" s="17"/>
    </row>
    <row r="256" spans="1:34" x14ac:dyDescent="0.25">
      <c r="A256" s="223">
        <v>40179</v>
      </c>
      <c r="B256" s="231">
        <v>16</v>
      </c>
      <c r="C256" s="231">
        <v>27.200000000000003</v>
      </c>
      <c r="D256" s="231">
        <v>54.300000000000004</v>
      </c>
      <c r="E256" s="231">
        <v>2.5</v>
      </c>
      <c r="F256" s="257">
        <v>100</v>
      </c>
      <c r="G256" s="258">
        <v>43.100000000000009</v>
      </c>
      <c r="H256" s="35"/>
      <c r="I256" s="35"/>
      <c r="J256" s="24"/>
      <c r="K256" s="24"/>
      <c r="L256" s="24"/>
      <c r="M256" s="24"/>
      <c r="N256" s="24"/>
      <c r="X256" s="15"/>
      <c r="Y256" s="15"/>
      <c r="AF256" s="16"/>
      <c r="AH256" s="17"/>
    </row>
    <row r="257" spans="1:34" x14ac:dyDescent="0.25">
      <c r="A257" s="223">
        <v>40269</v>
      </c>
      <c r="B257" s="231">
        <v>18.5</v>
      </c>
      <c r="C257" s="231">
        <v>11.1</v>
      </c>
      <c r="D257" s="231">
        <v>67.900000000000006</v>
      </c>
      <c r="E257" s="231">
        <v>2.5</v>
      </c>
      <c r="F257" s="257">
        <v>100</v>
      </c>
      <c r="G257" s="258">
        <v>75.300000000000011</v>
      </c>
      <c r="H257" s="35"/>
      <c r="I257" s="35"/>
      <c r="J257" s="24"/>
      <c r="K257" s="24"/>
      <c r="L257" s="24"/>
      <c r="M257" s="24"/>
      <c r="N257" s="24"/>
      <c r="X257" s="15"/>
      <c r="Y257" s="15"/>
      <c r="AF257" s="16"/>
      <c r="AH257" s="17"/>
    </row>
    <row r="258" spans="1:34" x14ac:dyDescent="0.25">
      <c r="A258" s="223">
        <v>40360</v>
      </c>
      <c r="B258" s="231">
        <v>14.799999999999999</v>
      </c>
      <c r="C258" s="231">
        <v>17.299999999999997</v>
      </c>
      <c r="D258" s="231">
        <v>66.7</v>
      </c>
      <c r="E258" s="231">
        <v>1.2</v>
      </c>
      <c r="F258" s="257">
        <v>100</v>
      </c>
      <c r="G258" s="258">
        <v>64.2</v>
      </c>
      <c r="H258" s="35"/>
      <c r="I258" s="35"/>
      <c r="J258" s="24"/>
      <c r="K258" s="24"/>
      <c r="L258" s="24"/>
      <c r="M258" s="24"/>
      <c r="N258" s="24"/>
      <c r="X258" s="15"/>
      <c r="Y258" s="15"/>
      <c r="AF258" s="16"/>
      <c r="AH258" s="17"/>
    </row>
    <row r="259" spans="1:34" x14ac:dyDescent="0.25">
      <c r="A259" s="223">
        <v>40452</v>
      </c>
      <c r="B259" s="231">
        <v>13.600000000000001</v>
      </c>
      <c r="C259" s="231">
        <v>12.3</v>
      </c>
      <c r="D259" s="231">
        <v>71.599999999999994</v>
      </c>
      <c r="E259" s="231">
        <v>2.5</v>
      </c>
      <c r="F259" s="257">
        <v>100</v>
      </c>
      <c r="G259" s="258">
        <v>72.899999999999991</v>
      </c>
      <c r="H259" s="35"/>
      <c r="I259" s="35"/>
      <c r="J259" s="24"/>
      <c r="K259" s="24"/>
      <c r="L259" s="24"/>
      <c r="M259" s="24"/>
      <c r="N259" s="24"/>
      <c r="X259" s="15"/>
      <c r="Y259" s="15"/>
      <c r="AF259" s="16"/>
      <c r="AH259" s="17"/>
    </row>
    <row r="260" spans="1:34" s="15" customFormat="1" x14ac:dyDescent="0.25">
      <c r="A260" s="223">
        <v>40544</v>
      </c>
      <c r="B260" s="231">
        <v>13.600000000000001</v>
      </c>
      <c r="C260" s="231">
        <v>17.299999999999997</v>
      </c>
      <c r="D260" s="231">
        <v>67.900000000000006</v>
      </c>
      <c r="E260" s="231">
        <v>1.2</v>
      </c>
      <c r="F260" s="257">
        <v>100.00000000000001</v>
      </c>
      <c r="G260" s="258">
        <v>64.2</v>
      </c>
      <c r="H260" s="35"/>
      <c r="I260" s="35"/>
      <c r="J260" s="24"/>
      <c r="K260" s="24"/>
      <c r="L260" s="24"/>
      <c r="M260" s="24"/>
      <c r="N260" s="24"/>
      <c r="AH260" s="14"/>
    </row>
    <row r="261" spans="1:34" s="15" customFormat="1" x14ac:dyDescent="0.25">
      <c r="A261" s="223">
        <v>40634</v>
      </c>
      <c r="B261" s="231">
        <v>19.8</v>
      </c>
      <c r="C261" s="231">
        <v>12.3</v>
      </c>
      <c r="D261" s="231">
        <v>67.900000000000006</v>
      </c>
      <c r="E261" s="231">
        <v>0</v>
      </c>
      <c r="F261" s="257">
        <v>100.00000000000001</v>
      </c>
      <c r="G261" s="258">
        <v>75.400000000000006</v>
      </c>
      <c r="H261" s="35"/>
      <c r="I261" s="35"/>
      <c r="J261" s="24"/>
      <c r="K261" s="24"/>
      <c r="L261" s="24"/>
      <c r="M261" s="24"/>
      <c r="N261" s="24"/>
      <c r="AH261" s="14"/>
    </row>
    <row r="262" spans="1:34" s="15" customFormat="1" x14ac:dyDescent="0.25">
      <c r="A262" s="223">
        <v>40725</v>
      </c>
      <c r="B262" s="231">
        <v>14.799999999999999</v>
      </c>
      <c r="C262" s="231">
        <v>18.5</v>
      </c>
      <c r="D262" s="231">
        <v>65.400000000000006</v>
      </c>
      <c r="E262" s="231">
        <v>1.2</v>
      </c>
      <c r="F262" s="257">
        <v>100</v>
      </c>
      <c r="G262" s="258">
        <v>61.7</v>
      </c>
      <c r="H262" s="35"/>
      <c r="I262" s="35"/>
      <c r="AH262" s="14"/>
    </row>
    <row r="263" spans="1:34" s="15" customFormat="1" x14ac:dyDescent="0.25">
      <c r="A263" s="223">
        <v>40817</v>
      </c>
      <c r="B263" s="231">
        <v>12.3</v>
      </c>
      <c r="C263" s="231">
        <v>22.2</v>
      </c>
      <c r="D263" s="231">
        <v>65.400000000000006</v>
      </c>
      <c r="E263" s="231">
        <v>0</v>
      </c>
      <c r="F263" s="257">
        <v>100</v>
      </c>
      <c r="G263" s="258">
        <v>55.5</v>
      </c>
      <c r="H263" s="35"/>
      <c r="I263" s="35"/>
      <c r="AH263" s="14"/>
    </row>
    <row r="264" spans="1:34" s="15" customFormat="1" x14ac:dyDescent="0.25">
      <c r="A264" s="223">
        <v>40909</v>
      </c>
      <c r="B264" s="231">
        <v>14.799999999999999</v>
      </c>
      <c r="C264" s="231">
        <v>12.3</v>
      </c>
      <c r="D264" s="231">
        <v>70.399999999999991</v>
      </c>
      <c r="E264" s="231">
        <v>2.5</v>
      </c>
      <c r="F264" s="257">
        <v>100</v>
      </c>
      <c r="G264" s="258">
        <v>72.899999999999991</v>
      </c>
      <c r="H264" s="35"/>
      <c r="I264" s="35"/>
      <c r="AH264" s="14"/>
    </row>
    <row r="265" spans="1:34" s="15" customFormat="1" x14ac:dyDescent="0.25">
      <c r="A265" s="223">
        <v>41000</v>
      </c>
      <c r="B265" s="231">
        <v>9.8765432098765427</v>
      </c>
      <c r="C265" s="231">
        <v>14.814814814814813</v>
      </c>
      <c r="D265" s="231">
        <v>74.074074074074076</v>
      </c>
      <c r="E265" s="231">
        <v>1.2345679012345678</v>
      </c>
      <c r="F265" s="257">
        <v>100</v>
      </c>
      <c r="G265" s="258">
        <v>69.135802469135811</v>
      </c>
      <c r="H265" s="35"/>
      <c r="I265" s="35"/>
      <c r="J265" s="24"/>
      <c r="K265" s="24"/>
      <c r="AH265" s="14"/>
    </row>
    <row r="266" spans="1:34" s="15" customFormat="1" x14ac:dyDescent="0.25">
      <c r="A266" s="223">
        <v>41091</v>
      </c>
      <c r="B266" s="231">
        <v>11.1</v>
      </c>
      <c r="C266" s="231">
        <v>21</v>
      </c>
      <c r="D266" s="231">
        <v>65.400000000000006</v>
      </c>
      <c r="E266" s="231">
        <v>2.5</v>
      </c>
      <c r="F266" s="257">
        <v>100</v>
      </c>
      <c r="G266" s="258">
        <v>55.5</v>
      </c>
      <c r="H266" s="35"/>
      <c r="I266" s="35"/>
      <c r="J266" s="24"/>
      <c r="K266" s="24"/>
      <c r="AH266" s="14"/>
    </row>
    <row r="267" spans="1:34" s="15" customFormat="1" x14ac:dyDescent="0.25">
      <c r="A267" s="223">
        <v>41183</v>
      </c>
      <c r="B267" s="231">
        <v>17.299999999999997</v>
      </c>
      <c r="C267" s="231">
        <v>12.3</v>
      </c>
      <c r="D267" s="231">
        <v>67.900000000000006</v>
      </c>
      <c r="E267" s="231">
        <v>2.5</v>
      </c>
      <c r="F267" s="257">
        <v>100</v>
      </c>
      <c r="G267" s="258">
        <v>72.900000000000006</v>
      </c>
      <c r="H267" s="35"/>
      <c r="I267" s="35"/>
      <c r="J267" s="24"/>
      <c r="K267" s="24"/>
      <c r="AH267" s="14"/>
    </row>
    <row r="268" spans="1:34" s="15" customFormat="1" x14ac:dyDescent="0.25">
      <c r="A268" s="223">
        <v>41275</v>
      </c>
      <c r="B268" s="231">
        <v>22.2</v>
      </c>
      <c r="C268" s="231">
        <v>9.9</v>
      </c>
      <c r="D268" s="231">
        <v>66.7</v>
      </c>
      <c r="E268" s="231">
        <v>1.2</v>
      </c>
      <c r="F268" s="257">
        <v>100.00000000000001</v>
      </c>
      <c r="G268" s="258">
        <v>79</v>
      </c>
      <c r="H268" s="35"/>
      <c r="I268" s="35"/>
      <c r="J268" s="24"/>
      <c r="K268" s="24"/>
      <c r="L268" s="24"/>
      <c r="M268" s="24"/>
      <c r="AH268" s="14"/>
    </row>
    <row r="269" spans="1:34" s="15" customFormat="1" x14ac:dyDescent="0.25">
      <c r="A269" s="223">
        <v>41365</v>
      </c>
      <c r="B269" s="231">
        <v>22.2</v>
      </c>
      <c r="C269" s="231">
        <v>13.600000000000001</v>
      </c>
      <c r="D269" s="231">
        <v>63</v>
      </c>
      <c r="E269" s="231">
        <v>1.2</v>
      </c>
      <c r="F269" s="257">
        <v>100</v>
      </c>
      <c r="G269" s="258">
        <v>71.599999999999994</v>
      </c>
      <c r="H269" s="35"/>
      <c r="I269" s="35"/>
      <c r="J269" s="24"/>
      <c r="K269" s="24"/>
      <c r="L269" s="24"/>
      <c r="M269" s="24"/>
      <c r="N269" s="24"/>
      <c r="AH269" s="14"/>
    </row>
    <row r="270" spans="1:34" s="15" customFormat="1" x14ac:dyDescent="0.25">
      <c r="A270" s="223">
        <v>41456</v>
      </c>
      <c r="B270" s="231">
        <v>14.799999999999999</v>
      </c>
      <c r="C270" s="231">
        <v>13.600000000000001</v>
      </c>
      <c r="D270" s="231">
        <v>70.399999999999991</v>
      </c>
      <c r="E270" s="231">
        <v>1.2</v>
      </c>
      <c r="F270" s="257">
        <v>99.999999999999986</v>
      </c>
      <c r="G270" s="258">
        <v>71.599999999999994</v>
      </c>
      <c r="H270" s="35"/>
      <c r="I270" s="35"/>
      <c r="J270" s="24"/>
      <c r="K270" s="24"/>
      <c r="L270" s="24"/>
      <c r="M270" s="24"/>
      <c r="N270" s="24"/>
      <c r="AH270" s="14"/>
    </row>
    <row r="271" spans="1:34" s="15" customFormat="1" x14ac:dyDescent="0.25">
      <c r="A271" s="223">
        <v>41548</v>
      </c>
      <c r="B271" s="231">
        <v>14.799999999999999</v>
      </c>
      <c r="C271" s="231">
        <v>14.799999999999999</v>
      </c>
      <c r="D271" s="231">
        <v>69.099999999999994</v>
      </c>
      <c r="E271" s="231">
        <v>1.2</v>
      </c>
      <c r="F271" s="257">
        <v>99.899999999999991</v>
      </c>
      <c r="G271" s="258">
        <v>69.099999999999994</v>
      </c>
      <c r="H271" s="35"/>
      <c r="I271" s="35"/>
      <c r="J271" s="24"/>
      <c r="K271" s="24"/>
      <c r="L271" s="24"/>
      <c r="M271" s="24"/>
      <c r="N271" s="24"/>
      <c r="AH271" s="14"/>
    </row>
    <row r="272" spans="1:34" s="15" customFormat="1" x14ac:dyDescent="0.25">
      <c r="A272" s="223">
        <v>41640</v>
      </c>
      <c r="B272" s="231">
        <v>9.9</v>
      </c>
      <c r="C272" s="231">
        <v>12.3</v>
      </c>
      <c r="D272" s="231">
        <v>75.3</v>
      </c>
      <c r="E272" s="231">
        <v>2.5</v>
      </c>
      <c r="F272" s="257">
        <v>100</v>
      </c>
      <c r="G272" s="258">
        <v>72.900000000000006</v>
      </c>
      <c r="H272" s="35"/>
      <c r="I272" s="35"/>
      <c r="J272" s="24"/>
      <c r="K272" s="24"/>
      <c r="L272" s="24"/>
      <c r="M272" s="24"/>
      <c r="N272" s="24"/>
      <c r="AH272" s="14"/>
    </row>
    <row r="273" spans="1:34" s="15" customFormat="1" x14ac:dyDescent="0.25">
      <c r="A273" s="223">
        <v>41730</v>
      </c>
      <c r="B273" s="231">
        <v>9.9</v>
      </c>
      <c r="C273" s="231">
        <v>9.9</v>
      </c>
      <c r="D273" s="231">
        <v>79</v>
      </c>
      <c r="E273" s="231">
        <v>1.2</v>
      </c>
      <c r="F273" s="257">
        <v>100</v>
      </c>
      <c r="G273" s="258">
        <v>79</v>
      </c>
      <c r="H273" s="35"/>
      <c r="I273" s="35"/>
      <c r="J273" s="24"/>
      <c r="K273" s="24"/>
      <c r="L273" s="24"/>
      <c r="M273" s="24"/>
      <c r="N273" s="24"/>
      <c r="AH273" s="14"/>
    </row>
    <row r="274" spans="1:34" s="15" customFormat="1" x14ac:dyDescent="0.25">
      <c r="A274" s="223">
        <v>41821</v>
      </c>
      <c r="B274" s="231">
        <v>16.3</v>
      </c>
      <c r="C274" s="231">
        <v>16.3</v>
      </c>
      <c r="D274" s="231">
        <v>66.3</v>
      </c>
      <c r="E274" s="231">
        <v>1.3</v>
      </c>
      <c r="F274" s="257">
        <v>100.2</v>
      </c>
      <c r="G274" s="258">
        <v>66.3</v>
      </c>
      <c r="H274" s="35"/>
      <c r="I274" s="35"/>
      <c r="J274" s="24"/>
      <c r="K274" s="24"/>
      <c r="L274" s="24"/>
      <c r="M274" s="24"/>
      <c r="N274" s="24"/>
      <c r="AH274" s="14"/>
    </row>
    <row r="275" spans="1:34" s="15" customFormat="1" x14ac:dyDescent="0.25">
      <c r="A275" s="223">
        <v>41913</v>
      </c>
      <c r="B275" s="231">
        <v>22.2</v>
      </c>
      <c r="C275" s="231">
        <v>11.1</v>
      </c>
      <c r="D275" s="231">
        <v>64.2</v>
      </c>
      <c r="E275" s="231">
        <v>2.5</v>
      </c>
      <c r="F275" s="257">
        <v>100</v>
      </c>
      <c r="G275" s="258">
        <v>75.300000000000011</v>
      </c>
      <c r="H275" s="35"/>
      <c r="I275" s="35"/>
      <c r="J275" s="24"/>
      <c r="K275" s="24"/>
      <c r="L275" s="24"/>
      <c r="M275" s="24"/>
      <c r="N275" s="24"/>
      <c r="AH275" s="14"/>
    </row>
    <row r="276" spans="1:34" s="15" customFormat="1" x14ac:dyDescent="0.25">
      <c r="A276" s="223">
        <v>42005</v>
      </c>
      <c r="B276" s="231">
        <v>12.3</v>
      </c>
      <c r="C276" s="231">
        <v>19.8</v>
      </c>
      <c r="D276" s="231">
        <v>65.400000000000006</v>
      </c>
      <c r="E276" s="231">
        <v>2.5</v>
      </c>
      <c r="F276" s="257">
        <v>100</v>
      </c>
      <c r="G276" s="258">
        <v>57.900000000000006</v>
      </c>
      <c r="H276" s="35"/>
      <c r="I276" s="35"/>
      <c r="J276" s="24"/>
      <c r="K276" s="24"/>
      <c r="L276" s="24"/>
      <c r="M276" s="24"/>
      <c r="N276" s="24"/>
      <c r="AH276" s="14"/>
    </row>
    <row r="277" spans="1:34" s="15" customFormat="1" x14ac:dyDescent="0.25">
      <c r="A277" s="223">
        <v>42095</v>
      </c>
      <c r="B277" s="231">
        <v>8.6</v>
      </c>
      <c r="C277" s="231">
        <v>19.8</v>
      </c>
      <c r="D277" s="231">
        <v>66.7</v>
      </c>
      <c r="E277" s="231">
        <v>4.9000000000000004</v>
      </c>
      <c r="F277" s="257">
        <v>100</v>
      </c>
      <c r="G277" s="258">
        <v>55.5</v>
      </c>
      <c r="H277" s="35"/>
      <c r="I277" s="35"/>
      <c r="J277" s="24"/>
      <c r="K277" s="24"/>
      <c r="L277" s="24"/>
      <c r="M277" s="24"/>
      <c r="N277" s="24"/>
      <c r="AH277" s="14"/>
    </row>
    <row r="278" spans="1:34" s="15" customFormat="1" x14ac:dyDescent="0.25">
      <c r="A278" s="223">
        <v>42186</v>
      </c>
      <c r="B278" s="231">
        <v>11.1</v>
      </c>
      <c r="C278" s="231">
        <v>19.8</v>
      </c>
      <c r="D278" s="231">
        <v>65.400000000000006</v>
      </c>
      <c r="E278" s="231">
        <v>3.7</v>
      </c>
      <c r="F278" s="257">
        <v>100.00000000000001</v>
      </c>
      <c r="G278" s="258">
        <v>56.7</v>
      </c>
      <c r="H278" s="35"/>
      <c r="I278" s="35"/>
      <c r="J278" s="35"/>
      <c r="K278" s="35"/>
      <c r="L278" s="24"/>
      <c r="M278" s="24"/>
      <c r="N278" s="24"/>
      <c r="AH278" s="14"/>
    </row>
    <row r="279" spans="1:34" s="15" customFormat="1" x14ac:dyDescent="0.25">
      <c r="A279" s="223">
        <v>42278</v>
      </c>
      <c r="B279" s="231">
        <v>3.7</v>
      </c>
      <c r="C279" s="231">
        <v>40.700000000000003</v>
      </c>
      <c r="D279" s="231">
        <v>54.3</v>
      </c>
      <c r="E279" s="231">
        <v>1.2</v>
      </c>
      <c r="F279" s="257">
        <v>99.9</v>
      </c>
      <c r="G279" s="258">
        <v>17.299999999999997</v>
      </c>
      <c r="H279" s="35"/>
      <c r="I279" s="35"/>
      <c r="J279" s="35"/>
      <c r="K279" s="35"/>
      <c r="L279" s="24"/>
      <c r="M279" s="24"/>
      <c r="N279" s="24"/>
      <c r="AH279" s="14"/>
    </row>
    <row r="280" spans="1:34" s="15" customFormat="1" x14ac:dyDescent="0.25">
      <c r="A280" s="223">
        <v>42370</v>
      </c>
      <c r="B280" s="231">
        <v>6.3</v>
      </c>
      <c r="C280" s="231">
        <v>43.8</v>
      </c>
      <c r="D280" s="231">
        <v>45</v>
      </c>
      <c r="E280" s="231">
        <v>5</v>
      </c>
      <c r="F280" s="257">
        <v>100.1</v>
      </c>
      <c r="G280" s="258">
        <v>7.5</v>
      </c>
      <c r="H280" s="35"/>
      <c r="I280" s="35"/>
      <c r="J280" s="35"/>
      <c r="K280" s="35"/>
      <c r="L280" s="24"/>
      <c r="M280" s="24"/>
      <c r="N280" s="24"/>
      <c r="AH280" s="14"/>
    </row>
    <row r="281" spans="1:34" s="15" customFormat="1" x14ac:dyDescent="0.25">
      <c r="A281" s="223">
        <v>42461</v>
      </c>
      <c r="B281" s="231">
        <v>11.3</v>
      </c>
      <c r="C281" s="231">
        <v>36.299999999999997</v>
      </c>
      <c r="D281" s="231">
        <v>48.8</v>
      </c>
      <c r="E281" s="231">
        <v>3.8</v>
      </c>
      <c r="F281" s="257">
        <v>100.19999999999999</v>
      </c>
      <c r="G281" s="258">
        <v>23.799999999999997</v>
      </c>
      <c r="H281" s="35"/>
      <c r="I281" s="35"/>
      <c r="J281" s="35"/>
      <c r="K281" s="35"/>
      <c r="L281" s="35"/>
      <c r="M281" s="35"/>
      <c r="N281" s="35"/>
      <c r="AH281" s="14"/>
    </row>
    <row r="282" spans="1:34" s="15" customFormat="1" x14ac:dyDescent="0.25">
      <c r="A282" s="223">
        <v>42552</v>
      </c>
      <c r="B282" s="231">
        <v>7.5</v>
      </c>
      <c r="C282" s="231">
        <v>32.5</v>
      </c>
      <c r="D282" s="231">
        <v>55</v>
      </c>
      <c r="E282" s="231">
        <v>5</v>
      </c>
      <c r="F282" s="257">
        <v>100</v>
      </c>
      <c r="G282" s="258">
        <v>30</v>
      </c>
      <c r="H282" s="35"/>
      <c r="I282" s="35"/>
      <c r="J282" s="35"/>
      <c r="K282" s="35"/>
      <c r="L282" s="35"/>
      <c r="M282" s="35"/>
      <c r="N282" s="35"/>
      <c r="AH282" s="14"/>
    </row>
    <row r="283" spans="1:34" s="15" customFormat="1" x14ac:dyDescent="0.25">
      <c r="A283" s="223">
        <v>42644</v>
      </c>
      <c r="B283" s="231">
        <v>18.8</v>
      </c>
      <c r="C283" s="231">
        <v>23.8</v>
      </c>
      <c r="D283" s="231">
        <v>53.8</v>
      </c>
      <c r="E283" s="231">
        <v>3.8</v>
      </c>
      <c r="F283" s="257">
        <v>100.2</v>
      </c>
      <c r="G283" s="258">
        <v>48.8</v>
      </c>
      <c r="H283" s="35"/>
      <c r="I283" s="35"/>
      <c r="J283" s="35"/>
      <c r="K283" s="35"/>
      <c r="L283" s="35"/>
      <c r="M283" s="35"/>
      <c r="N283" s="35"/>
      <c r="AH283" s="14"/>
    </row>
    <row r="284" spans="1:34" s="15" customFormat="1" x14ac:dyDescent="0.25">
      <c r="A284" s="223">
        <v>42736</v>
      </c>
      <c r="B284" s="231">
        <v>12.7</v>
      </c>
      <c r="C284" s="231">
        <v>21.5</v>
      </c>
      <c r="D284" s="231">
        <v>64.599999999999994</v>
      </c>
      <c r="E284" s="231">
        <v>1.3</v>
      </c>
      <c r="F284" s="257">
        <v>100.1</v>
      </c>
      <c r="G284" s="258">
        <v>55.8</v>
      </c>
      <c r="H284" s="35"/>
      <c r="I284" s="35"/>
      <c r="J284" s="35"/>
      <c r="K284" s="35"/>
      <c r="L284" s="35"/>
      <c r="M284" s="35"/>
      <c r="N284" s="35"/>
      <c r="AH284" s="14"/>
    </row>
    <row r="285" spans="1:34" s="15" customFormat="1" x14ac:dyDescent="0.25">
      <c r="A285" s="223">
        <v>42826</v>
      </c>
      <c r="B285" s="231">
        <v>23.456790123456788</v>
      </c>
      <c r="C285" s="231">
        <v>20.987654320987652</v>
      </c>
      <c r="D285" s="231">
        <v>54.320987654320987</v>
      </c>
      <c r="E285" s="231">
        <v>1.2345679012345678</v>
      </c>
      <c r="F285" s="257">
        <v>100</v>
      </c>
      <c r="G285" s="258">
        <v>56.79012345679012</v>
      </c>
      <c r="H285" s="35"/>
      <c r="I285" s="35"/>
      <c r="J285" s="35"/>
      <c r="K285" s="35"/>
      <c r="L285" s="35"/>
      <c r="M285" s="35"/>
      <c r="N285" s="35"/>
      <c r="AH285" s="14"/>
    </row>
    <row r="286" spans="1:34" s="15" customFormat="1" x14ac:dyDescent="0.25">
      <c r="A286" s="223">
        <v>42917</v>
      </c>
      <c r="B286" s="231">
        <v>19.753086419753085</v>
      </c>
      <c r="C286" s="231">
        <v>20.987654320987652</v>
      </c>
      <c r="D286" s="231">
        <v>58.024691358024697</v>
      </c>
      <c r="E286" s="231">
        <v>1.2345679012345678</v>
      </c>
      <c r="F286" s="257">
        <v>100</v>
      </c>
      <c r="G286" s="258">
        <v>56.790123456790134</v>
      </c>
      <c r="H286" s="35"/>
      <c r="I286" s="35"/>
      <c r="J286" s="35"/>
      <c r="K286" s="35"/>
      <c r="L286" s="35"/>
      <c r="M286" s="35"/>
      <c r="N286" s="35"/>
      <c r="AH286" s="14"/>
    </row>
    <row r="287" spans="1:34" s="15" customFormat="1" x14ac:dyDescent="0.25">
      <c r="A287" s="223">
        <v>43009</v>
      </c>
      <c r="B287" s="231">
        <v>18.518518518518519</v>
      </c>
      <c r="C287" s="231">
        <v>14.814814814814813</v>
      </c>
      <c r="D287" s="231">
        <v>65.432098765432102</v>
      </c>
      <c r="E287" s="231">
        <v>1.2345679012345678</v>
      </c>
      <c r="F287" s="257">
        <v>100</v>
      </c>
      <c r="G287" s="258">
        <v>69.135802469135811</v>
      </c>
      <c r="H287" s="35"/>
      <c r="I287" s="35"/>
      <c r="J287" s="35"/>
      <c r="K287" s="35"/>
      <c r="L287" s="35"/>
      <c r="M287" s="35"/>
      <c r="N287" s="35"/>
      <c r="AH287" s="14"/>
    </row>
    <row r="288" spans="1:34" s="15" customFormat="1" x14ac:dyDescent="0.25">
      <c r="A288" s="223">
        <v>43101</v>
      </c>
      <c r="B288" s="231">
        <v>22.5</v>
      </c>
      <c r="C288" s="231">
        <v>13.8</v>
      </c>
      <c r="D288" s="231">
        <v>62.5</v>
      </c>
      <c r="E288" s="231">
        <v>1.3</v>
      </c>
      <c r="F288" s="257">
        <v>100.1</v>
      </c>
      <c r="G288" s="258">
        <v>71.2</v>
      </c>
      <c r="H288" s="35"/>
      <c r="I288" s="35"/>
      <c r="J288" s="35"/>
      <c r="K288" s="35"/>
      <c r="L288" s="35"/>
      <c r="M288" s="35"/>
      <c r="N288" s="35"/>
      <c r="AH288" s="14"/>
    </row>
    <row r="289" spans="1:34" s="15" customFormat="1" x14ac:dyDescent="0.25">
      <c r="A289" s="223">
        <v>43191</v>
      </c>
      <c r="B289" s="231">
        <v>17.7</v>
      </c>
      <c r="C289" s="231">
        <v>10.1</v>
      </c>
      <c r="D289" s="231">
        <v>69.599999999999994</v>
      </c>
      <c r="E289" s="231">
        <v>2.5</v>
      </c>
      <c r="F289" s="257">
        <v>99.899999999999991</v>
      </c>
      <c r="G289" s="258">
        <v>77.2</v>
      </c>
      <c r="H289" s="35"/>
      <c r="I289" s="35"/>
      <c r="J289" s="35"/>
      <c r="K289" s="35"/>
      <c r="L289" s="35"/>
      <c r="M289" s="35"/>
      <c r="N289" s="35"/>
      <c r="AH289" s="14"/>
    </row>
    <row r="290" spans="1:34" s="15" customFormat="1" x14ac:dyDescent="0.25">
      <c r="A290" s="223">
        <v>43282</v>
      </c>
      <c r="B290" s="231">
        <v>25.3</v>
      </c>
      <c r="C290" s="231">
        <v>7.6</v>
      </c>
      <c r="D290" s="231">
        <v>63.3</v>
      </c>
      <c r="E290" s="231">
        <v>3.8</v>
      </c>
      <c r="F290" s="257">
        <v>99.999999999999986</v>
      </c>
      <c r="G290" s="258">
        <v>81</v>
      </c>
      <c r="H290" s="35"/>
      <c r="I290" s="35"/>
      <c r="J290" s="35"/>
      <c r="K290" s="35"/>
      <c r="L290" s="35"/>
      <c r="M290" s="35"/>
      <c r="N290" s="35"/>
      <c r="AH290" s="14"/>
    </row>
    <row r="291" spans="1:34" s="15" customFormat="1" x14ac:dyDescent="0.25">
      <c r="A291" s="223">
        <v>43374</v>
      </c>
      <c r="B291" s="231">
        <v>27.5</v>
      </c>
      <c r="C291" s="231">
        <v>6.3</v>
      </c>
      <c r="D291" s="231">
        <v>62.5</v>
      </c>
      <c r="E291" s="231">
        <v>3.8</v>
      </c>
      <c r="F291" s="257">
        <v>100.1</v>
      </c>
      <c r="G291" s="258">
        <v>83.7</v>
      </c>
      <c r="H291" s="35"/>
      <c r="I291" s="35"/>
      <c r="J291" s="35"/>
      <c r="K291" s="35"/>
      <c r="L291" s="35"/>
      <c r="M291" s="35"/>
      <c r="N291" s="35"/>
      <c r="AH291" s="14"/>
    </row>
    <row r="292" spans="1:34" s="15" customFormat="1" x14ac:dyDescent="0.25">
      <c r="A292" s="223">
        <v>43466</v>
      </c>
      <c r="B292" s="231">
        <v>22.5</v>
      </c>
      <c r="C292" s="231">
        <v>6.3</v>
      </c>
      <c r="D292" s="231">
        <v>67.5</v>
      </c>
      <c r="E292" s="231">
        <v>3.8</v>
      </c>
      <c r="F292" s="257">
        <v>100.1</v>
      </c>
      <c r="G292" s="258">
        <v>83.7</v>
      </c>
      <c r="H292" s="35"/>
      <c r="I292" s="35"/>
      <c r="J292" s="35"/>
      <c r="K292" s="35"/>
      <c r="L292" s="35"/>
      <c r="M292" s="35"/>
      <c r="N292" s="35"/>
      <c r="AH292" s="14"/>
    </row>
    <row r="293" spans="1:34" s="15" customFormat="1" x14ac:dyDescent="0.25">
      <c r="A293" s="223">
        <v>43556</v>
      </c>
      <c r="B293" s="231">
        <v>13.6</v>
      </c>
      <c r="C293" s="231">
        <v>9.9</v>
      </c>
      <c r="D293" s="231">
        <v>71.599999999999994</v>
      </c>
      <c r="E293" s="231">
        <v>4.9000000000000004</v>
      </c>
      <c r="F293" s="257">
        <v>100</v>
      </c>
      <c r="G293" s="258">
        <v>75.299999999999983</v>
      </c>
      <c r="H293" s="35"/>
      <c r="I293" s="35"/>
      <c r="J293" s="35"/>
      <c r="K293" s="35"/>
      <c r="L293" s="35"/>
      <c r="M293" s="35"/>
      <c r="N293" s="35"/>
      <c r="AH293" s="14"/>
    </row>
    <row r="294" spans="1:34" s="15" customFormat="1" x14ac:dyDescent="0.25">
      <c r="A294" s="223">
        <v>43647</v>
      </c>
      <c r="B294" s="231">
        <v>14.814814814814813</v>
      </c>
      <c r="C294" s="231">
        <v>9.8765432098765427</v>
      </c>
      <c r="D294" s="231">
        <v>72.839506172839506</v>
      </c>
      <c r="E294" s="231">
        <v>2.4691358024691357</v>
      </c>
      <c r="F294" s="257">
        <v>100</v>
      </c>
      <c r="G294" s="258">
        <v>77.777777777777771</v>
      </c>
      <c r="H294" s="35"/>
      <c r="I294" s="35"/>
      <c r="J294" s="35"/>
      <c r="K294" s="35"/>
      <c r="L294" s="35"/>
      <c r="M294" s="35"/>
      <c r="N294" s="35"/>
      <c r="AH294" s="14"/>
    </row>
    <row r="295" spans="1:34" s="15" customFormat="1" x14ac:dyDescent="0.25">
      <c r="A295" s="223">
        <v>43739</v>
      </c>
      <c r="B295" s="231">
        <v>18.5</v>
      </c>
      <c r="C295" s="231">
        <v>14.8</v>
      </c>
      <c r="D295" s="231">
        <v>63</v>
      </c>
      <c r="E295" s="231">
        <v>3.7</v>
      </c>
      <c r="F295" s="257">
        <v>100</v>
      </c>
      <c r="G295" s="258">
        <v>66.7</v>
      </c>
      <c r="H295" s="35"/>
      <c r="I295" s="35"/>
      <c r="J295" s="35"/>
      <c r="K295" s="35"/>
      <c r="L295" s="35"/>
      <c r="M295" s="35"/>
      <c r="N295" s="35"/>
      <c r="AH295" s="14"/>
    </row>
    <row r="296" spans="1:34" s="15" customFormat="1" x14ac:dyDescent="0.25">
      <c r="A296" s="223">
        <v>43831</v>
      </c>
      <c r="B296" s="231">
        <v>17.3</v>
      </c>
      <c r="C296" s="231">
        <v>11.1</v>
      </c>
      <c r="D296" s="231">
        <v>66.7</v>
      </c>
      <c r="E296" s="231">
        <v>4.9000000000000004</v>
      </c>
      <c r="F296" s="257">
        <v>100</v>
      </c>
      <c r="G296" s="258">
        <v>72.900000000000006</v>
      </c>
      <c r="H296" s="35"/>
      <c r="I296" s="35"/>
      <c r="J296" s="35"/>
      <c r="K296" s="35"/>
      <c r="L296" s="35"/>
      <c r="M296" s="35"/>
      <c r="N296" s="35"/>
      <c r="AH296" s="14"/>
    </row>
    <row r="297" spans="1:34" s="15" customFormat="1" x14ac:dyDescent="0.25">
      <c r="A297" s="223">
        <v>43922</v>
      </c>
      <c r="B297" s="231">
        <v>29.6</v>
      </c>
      <c r="C297" s="231">
        <v>43.2</v>
      </c>
      <c r="D297" s="231">
        <v>25.9</v>
      </c>
      <c r="E297" s="231">
        <v>1.2</v>
      </c>
      <c r="F297" s="257">
        <v>99.90000000000002</v>
      </c>
      <c r="G297" s="258">
        <v>12.299999999999997</v>
      </c>
      <c r="H297" s="35"/>
      <c r="I297" s="35"/>
      <c r="J297" s="35"/>
      <c r="K297" s="35"/>
      <c r="L297" s="35"/>
      <c r="M297" s="35"/>
      <c r="N297" s="35"/>
      <c r="AH297" s="14"/>
    </row>
    <row r="298" spans="1:34" ht="16.5" thickBot="1" x14ac:dyDescent="0.3">
      <c r="A298" s="350"/>
      <c r="B298" s="224"/>
      <c r="C298" s="224"/>
      <c r="D298" s="224"/>
      <c r="E298" s="224"/>
      <c r="F298" s="351"/>
      <c r="G298" s="352"/>
      <c r="H298" s="35"/>
      <c r="I298" s="35"/>
      <c r="J298" s="35"/>
      <c r="K298" s="35"/>
      <c r="L298" s="24"/>
      <c r="M298" s="24"/>
      <c r="N298" s="24"/>
      <c r="O298" s="16"/>
      <c r="P298" s="16"/>
      <c r="Q298" s="16"/>
      <c r="R298" s="16"/>
      <c r="S298" s="16"/>
      <c r="T298" s="16"/>
      <c r="U298" s="16"/>
      <c r="V298" s="16"/>
      <c r="W298" s="16"/>
      <c r="AF298" s="16"/>
    </row>
    <row r="299" spans="1:34" ht="16.5" thickBot="1" x14ac:dyDescent="0.3">
      <c r="A299" s="135"/>
      <c r="B299" s="35"/>
      <c r="C299" s="35"/>
      <c r="D299" s="35"/>
      <c r="E299" s="379"/>
      <c r="F299" s="35"/>
      <c r="G299" s="149"/>
      <c r="H299" s="24"/>
      <c r="I299" s="24"/>
      <c r="J299" s="24"/>
      <c r="K299" s="24"/>
      <c r="L299" s="24"/>
      <c r="M299" s="24"/>
      <c r="N299" s="24"/>
      <c r="O299" s="16"/>
      <c r="P299" s="16"/>
      <c r="Q299" s="16"/>
      <c r="R299" s="16"/>
      <c r="S299" s="16"/>
      <c r="T299" s="16"/>
      <c r="U299" s="16"/>
      <c r="V299" s="16"/>
      <c r="W299" s="16"/>
      <c r="AF299" s="16"/>
    </row>
    <row r="300" spans="1:34" ht="16.5" thickBot="1" x14ac:dyDescent="0.3">
      <c r="A300" s="326" t="s">
        <v>23</v>
      </c>
      <c r="B300" s="190" t="s">
        <v>102</v>
      </c>
      <c r="C300" s="199"/>
      <c r="D300" s="24"/>
      <c r="E300" s="380"/>
      <c r="F300" s="24"/>
      <c r="G300" s="43"/>
      <c r="H300" s="24"/>
      <c r="I300" s="2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AF300" s="16"/>
    </row>
    <row r="301" spans="1:34" ht="16.5" thickBot="1" x14ac:dyDescent="0.3">
      <c r="A301" s="173" t="s">
        <v>89</v>
      </c>
      <c r="B301" s="174" t="s">
        <v>101</v>
      </c>
      <c r="C301" s="176" t="s">
        <v>88</v>
      </c>
      <c r="D301" s="24"/>
      <c r="F301" s="24"/>
      <c r="G301" s="43"/>
      <c r="H301" s="24"/>
      <c r="I301" s="2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AF301" s="16"/>
    </row>
    <row r="302" spans="1:34" x14ac:dyDescent="0.25">
      <c r="A302" s="161">
        <v>40269</v>
      </c>
      <c r="B302" s="35">
        <v>59.2</v>
      </c>
      <c r="C302" s="191">
        <v>75.300000000000011</v>
      </c>
      <c r="D302" s="24"/>
      <c r="F302" s="24"/>
      <c r="G302" s="43"/>
      <c r="H302" s="24"/>
      <c r="I302" s="2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AF302" s="16"/>
    </row>
    <row r="303" spans="1:34" x14ac:dyDescent="0.25">
      <c r="A303" s="161">
        <v>40360</v>
      </c>
      <c r="B303" s="35">
        <v>59.2</v>
      </c>
      <c r="C303" s="191">
        <v>64.2</v>
      </c>
      <c r="D303" s="24"/>
      <c r="F303" s="24"/>
      <c r="G303" s="43"/>
      <c r="H303" s="24"/>
      <c r="I303" s="2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AF303" s="16"/>
    </row>
    <row r="304" spans="1:34" x14ac:dyDescent="0.25">
      <c r="A304" s="161">
        <v>40452</v>
      </c>
      <c r="B304" s="35">
        <v>67.899999999999991</v>
      </c>
      <c r="C304" s="191">
        <v>72.899999999999991</v>
      </c>
      <c r="D304" s="24"/>
      <c r="F304" s="24"/>
      <c r="G304" s="43"/>
      <c r="H304" s="24"/>
      <c r="I304" s="2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AF304" s="16"/>
    </row>
    <row r="305" spans="1:32" x14ac:dyDescent="0.25">
      <c r="A305" s="161">
        <v>40544</v>
      </c>
      <c r="B305" s="35">
        <v>59.2</v>
      </c>
      <c r="C305" s="191">
        <v>64.2</v>
      </c>
      <c r="D305" s="24"/>
      <c r="F305" s="24"/>
      <c r="G305" s="43"/>
      <c r="H305" s="24"/>
      <c r="I305" s="2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AF305" s="16"/>
    </row>
    <row r="306" spans="1:32" x14ac:dyDescent="0.25">
      <c r="A306" s="161">
        <v>40634</v>
      </c>
      <c r="B306" s="35">
        <v>69.2</v>
      </c>
      <c r="C306" s="191">
        <v>75.400000000000006</v>
      </c>
      <c r="D306" s="24"/>
      <c r="F306" s="24"/>
      <c r="G306" s="43"/>
      <c r="H306" s="24"/>
      <c r="I306" s="2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AF306" s="16"/>
    </row>
    <row r="307" spans="1:32" x14ac:dyDescent="0.25">
      <c r="A307" s="161">
        <v>40725</v>
      </c>
      <c r="B307" s="35">
        <v>76.600000000000009</v>
      </c>
      <c r="C307" s="191">
        <v>61.7</v>
      </c>
      <c r="D307" s="24"/>
      <c r="F307" s="24"/>
      <c r="G307" s="43"/>
      <c r="H307" s="24"/>
      <c r="I307" s="2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AF307" s="16"/>
    </row>
    <row r="308" spans="1:32" x14ac:dyDescent="0.25">
      <c r="A308" s="161">
        <v>40817</v>
      </c>
      <c r="B308" s="35">
        <v>71.599999999999994</v>
      </c>
      <c r="C308" s="191">
        <v>55.5</v>
      </c>
      <c r="D308" s="24"/>
      <c r="F308" s="24"/>
      <c r="G308" s="43"/>
      <c r="H308" s="24"/>
      <c r="I308" s="2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AF308" s="16"/>
    </row>
    <row r="309" spans="1:32" x14ac:dyDescent="0.25">
      <c r="A309" s="161">
        <v>40909</v>
      </c>
      <c r="B309" s="35">
        <v>76.500000000000014</v>
      </c>
      <c r="C309" s="191">
        <v>72.899999999999991</v>
      </c>
      <c r="D309" s="24"/>
      <c r="F309" s="24"/>
      <c r="G309" s="43"/>
      <c r="H309" s="24"/>
      <c r="I309" s="2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AF309" s="16"/>
    </row>
    <row r="310" spans="1:32" x14ac:dyDescent="0.25">
      <c r="A310" s="161">
        <v>41000</v>
      </c>
      <c r="B310" s="35">
        <v>69.2</v>
      </c>
      <c r="C310" s="191">
        <v>69.135802469135811</v>
      </c>
      <c r="D310" s="24"/>
      <c r="F310" s="24"/>
      <c r="G310" s="43"/>
      <c r="H310" s="24"/>
      <c r="I310" s="2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AF310" s="16"/>
    </row>
    <row r="311" spans="1:32" x14ac:dyDescent="0.25">
      <c r="A311" s="161">
        <v>41091</v>
      </c>
      <c r="B311" s="35">
        <v>46.900000000000006</v>
      </c>
      <c r="C311" s="191">
        <v>55.5</v>
      </c>
      <c r="D311" s="24"/>
      <c r="F311" s="24"/>
      <c r="G311" s="43"/>
      <c r="H311" s="24"/>
      <c r="I311" s="2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AF311" s="16"/>
    </row>
    <row r="312" spans="1:32" x14ac:dyDescent="0.25">
      <c r="A312" s="161">
        <v>41183</v>
      </c>
      <c r="B312" s="35">
        <v>75.3</v>
      </c>
      <c r="C312" s="191">
        <v>72.900000000000006</v>
      </c>
      <c r="D312" s="24"/>
      <c r="F312" s="24"/>
      <c r="G312" s="43"/>
      <c r="H312" s="24"/>
      <c r="I312" s="2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AF312" s="16"/>
    </row>
    <row r="313" spans="1:32" x14ac:dyDescent="0.25">
      <c r="A313" s="161">
        <v>41275</v>
      </c>
      <c r="B313" s="35">
        <v>75.3</v>
      </c>
      <c r="C313" s="191">
        <v>79</v>
      </c>
      <c r="D313" s="24"/>
      <c r="F313" s="24"/>
      <c r="G313" s="43"/>
      <c r="H313" s="24"/>
      <c r="I313" s="2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AF313" s="16"/>
    </row>
    <row r="314" spans="1:32" x14ac:dyDescent="0.25">
      <c r="A314" s="161">
        <v>41365</v>
      </c>
      <c r="B314" s="35">
        <v>78.8</v>
      </c>
      <c r="C314" s="191">
        <v>71.599999999999994</v>
      </c>
      <c r="D314" s="24"/>
      <c r="F314" s="24"/>
      <c r="G314" s="43"/>
      <c r="H314" s="24"/>
      <c r="I314" s="2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AF314" s="16"/>
    </row>
    <row r="315" spans="1:32" x14ac:dyDescent="0.25">
      <c r="A315" s="161">
        <v>41456</v>
      </c>
      <c r="B315" s="35">
        <v>76.599999999999994</v>
      </c>
      <c r="C315" s="191">
        <v>71.599999999999994</v>
      </c>
      <c r="D315" s="24"/>
      <c r="F315" s="24"/>
      <c r="G315" s="43"/>
      <c r="H315" s="24"/>
      <c r="I315" s="2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AF315" s="16"/>
    </row>
    <row r="316" spans="1:32" x14ac:dyDescent="0.25">
      <c r="A316" s="161">
        <v>41548</v>
      </c>
      <c r="B316" s="35">
        <v>74.099999999999994</v>
      </c>
      <c r="C316" s="191">
        <v>69.099999999999994</v>
      </c>
      <c r="D316" s="24"/>
      <c r="F316" s="24"/>
      <c r="G316" s="43"/>
      <c r="H316" s="24"/>
      <c r="I316" s="2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AF316" s="16"/>
    </row>
    <row r="317" spans="1:32" x14ac:dyDescent="0.25">
      <c r="A317" s="161">
        <v>41640</v>
      </c>
      <c r="B317" s="35">
        <v>81.5</v>
      </c>
      <c r="C317" s="191">
        <v>72.900000000000006</v>
      </c>
      <c r="D317" s="24"/>
      <c r="F317" s="24"/>
      <c r="G317" s="43"/>
      <c r="H317" s="24"/>
      <c r="I317" s="2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AF317" s="16"/>
    </row>
    <row r="318" spans="1:32" x14ac:dyDescent="0.25">
      <c r="A318" s="161">
        <v>41730</v>
      </c>
      <c r="B318" s="35">
        <v>74.100000000000009</v>
      </c>
      <c r="C318" s="191">
        <v>79</v>
      </c>
      <c r="D318" s="24"/>
      <c r="F318" s="24"/>
      <c r="G318" s="43"/>
      <c r="H318" s="24"/>
      <c r="I318" s="2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AF318" s="16"/>
    </row>
    <row r="319" spans="1:32" x14ac:dyDescent="0.25">
      <c r="A319" s="161">
        <v>41821</v>
      </c>
      <c r="B319" s="35">
        <v>71.599999999999994</v>
      </c>
      <c r="C319" s="191">
        <v>66.3</v>
      </c>
      <c r="D319" s="24"/>
      <c r="F319" s="24"/>
      <c r="G319" s="43"/>
      <c r="H319" s="24"/>
      <c r="I319" s="2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AF319" s="16"/>
    </row>
    <row r="320" spans="1:32" x14ac:dyDescent="0.25">
      <c r="A320" s="161">
        <v>41913</v>
      </c>
      <c r="B320" s="35">
        <v>75.199999999999989</v>
      </c>
      <c r="C320" s="191">
        <v>75.300000000000011</v>
      </c>
      <c r="D320" s="24"/>
      <c r="F320" s="24"/>
      <c r="G320" s="43"/>
      <c r="H320" s="24"/>
      <c r="I320" s="2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AF320" s="16"/>
    </row>
    <row r="321" spans="1:32" x14ac:dyDescent="0.25">
      <c r="A321" s="161">
        <v>42005</v>
      </c>
      <c r="B321" s="35">
        <v>72.900000000000006</v>
      </c>
      <c r="C321" s="191">
        <v>57.900000000000006</v>
      </c>
      <c r="D321" s="24"/>
      <c r="F321" s="24"/>
      <c r="G321" s="43"/>
      <c r="H321" s="24"/>
      <c r="I321" s="2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AF321" s="16"/>
    </row>
    <row r="322" spans="1:32" x14ac:dyDescent="0.25">
      <c r="A322" s="161">
        <v>42095</v>
      </c>
      <c r="B322" s="35">
        <v>75.199999999999989</v>
      </c>
      <c r="C322" s="191">
        <v>55.5</v>
      </c>
      <c r="D322" s="24"/>
      <c r="F322" s="24"/>
      <c r="G322" s="43"/>
      <c r="H322" s="24"/>
      <c r="I322" s="2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AF322" s="16"/>
    </row>
    <row r="323" spans="1:32" x14ac:dyDescent="0.25">
      <c r="A323" s="161">
        <v>42186</v>
      </c>
      <c r="B323" s="35">
        <v>55.5</v>
      </c>
      <c r="C323" s="191">
        <v>56.7</v>
      </c>
      <c r="D323" s="24"/>
      <c r="F323" s="24"/>
      <c r="G323" s="43"/>
      <c r="H323" s="24"/>
      <c r="I323" s="2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AF323" s="16"/>
    </row>
    <row r="324" spans="1:32" x14ac:dyDescent="0.25">
      <c r="A324" s="161">
        <v>42278</v>
      </c>
      <c r="B324" s="35">
        <v>34.6</v>
      </c>
      <c r="C324" s="191">
        <v>17.299999999999997</v>
      </c>
      <c r="D324" s="24"/>
      <c r="F324" s="24"/>
      <c r="G324" s="43"/>
      <c r="H324" s="24"/>
      <c r="I324" s="2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AF324" s="16"/>
    </row>
    <row r="325" spans="1:32" x14ac:dyDescent="0.25">
      <c r="A325" s="161">
        <v>42370</v>
      </c>
      <c r="B325" s="35">
        <v>21</v>
      </c>
      <c r="C325" s="191">
        <v>7.5</v>
      </c>
      <c r="D325" s="24"/>
      <c r="F325" s="24"/>
      <c r="G325" s="43"/>
      <c r="H325" s="24"/>
      <c r="I325" s="2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AF325" s="16"/>
    </row>
    <row r="326" spans="1:32" x14ac:dyDescent="0.25">
      <c r="A326" s="161">
        <v>42461</v>
      </c>
      <c r="B326" s="35">
        <v>16.5</v>
      </c>
      <c r="C326" s="191">
        <v>23.799999999999997</v>
      </c>
      <c r="D326" s="24"/>
      <c r="F326" s="24"/>
      <c r="G326" s="43"/>
      <c r="H326" s="24"/>
      <c r="I326" s="2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AF326" s="16"/>
    </row>
    <row r="327" spans="1:32" x14ac:dyDescent="0.25">
      <c r="A327" s="161">
        <v>42552</v>
      </c>
      <c r="B327" s="35">
        <v>15</v>
      </c>
      <c r="C327" s="191">
        <v>30</v>
      </c>
      <c r="D327" s="24"/>
      <c r="F327" s="24"/>
      <c r="G327" s="43"/>
      <c r="H327" s="24"/>
      <c r="I327" s="2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AF327" s="16"/>
    </row>
    <row r="328" spans="1:32" x14ac:dyDescent="0.25">
      <c r="A328" s="161">
        <v>42644</v>
      </c>
      <c r="B328" s="35">
        <v>15.200000000000003</v>
      </c>
      <c r="C328" s="191">
        <v>48.8</v>
      </c>
      <c r="D328" s="24"/>
      <c r="F328" s="24"/>
      <c r="G328" s="43"/>
      <c r="H328" s="24"/>
      <c r="I328" s="2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AF328" s="16"/>
    </row>
    <row r="329" spans="1:32" x14ac:dyDescent="0.25">
      <c r="A329" s="161">
        <v>42736</v>
      </c>
      <c r="B329" s="35">
        <v>30.399999999999991</v>
      </c>
      <c r="C329" s="191">
        <v>55.8</v>
      </c>
      <c r="D329" s="24"/>
      <c r="F329" s="24"/>
      <c r="G329" s="43"/>
      <c r="H329" s="24"/>
      <c r="I329" s="2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AF329" s="16"/>
    </row>
    <row r="330" spans="1:32" x14ac:dyDescent="0.25">
      <c r="A330" s="161">
        <v>42826</v>
      </c>
      <c r="B330" s="35">
        <v>41.25</v>
      </c>
      <c r="C330" s="191">
        <v>56.79012345679012</v>
      </c>
      <c r="D330" s="24"/>
      <c r="F330" s="24"/>
      <c r="G330" s="43"/>
      <c r="H330" s="24"/>
      <c r="I330" s="2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AF330" s="16"/>
    </row>
    <row r="331" spans="1:32" x14ac:dyDescent="0.25">
      <c r="A331" s="161">
        <v>42917</v>
      </c>
      <c r="B331" s="35">
        <v>39.506172839506185</v>
      </c>
      <c r="C331" s="191">
        <v>56.790123456790134</v>
      </c>
      <c r="D331" s="24"/>
      <c r="F331" s="24"/>
      <c r="G331" s="43"/>
      <c r="H331" s="24"/>
      <c r="I331" s="2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AF331" s="16"/>
    </row>
    <row r="332" spans="1:32" x14ac:dyDescent="0.25">
      <c r="A332" s="161">
        <v>43009</v>
      </c>
      <c r="B332" s="35">
        <v>40.000000000000014</v>
      </c>
      <c r="C332" s="191">
        <v>69.135802469135811</v>
      </c>
      <c r="D332" s="24"/>
      <c r="F332" s="24"/>
      <c r="G332" s="43"/>
      <c r="H332" s="24"/>
      <c r="I332" s="2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AF332" s="16"/>
    </row>
    <row r="333" spans="1:32" x14ac:dyDescent="0.25">
      <c r="A333" s="161">
        <v>43101</v>
      </c>
      <c r="B333" s="35">
        <v>35.499999999999993</v>
      </c>
      <c r="C333" s="191">
        <v>71.2</v>
      </c>
      <c r="D333" s="24"/>
      <c r="F333" s="24"/>
      <c r="G333" s="43"/>
      <c r="H333" s="24"/>
      <c r="I333" s="2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AF333" s="16"/>
    </row>
    <row r="334" spans="1:32" x14ac:dyDescent="0.25">
      <c r="A334" s="161">
        <v>43191</v>
      </c>
      <c r="B334" s="35">
        <v>44.500000000000007</v>
      </c>
      <c r="C334" s="191">
        <v>77.2</v>
      </c>
      <c r="D334" s="24"/>
      <c r="F334" s="24"/>
      <c r="G334" s="43"/>
      <c r="H334" s="24"/>
      <c r="I334" s="2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AF334" s="16"/>
    </row>
    <row r="335" spans="1:32" x14ac:dyDescent="0.25">
      <c r="A335" s="161">
        <v>43282</v>
      </c>
      <c r="B335" s="35">
        <v>46.3</v>
      </c>
      <c r="C335" s="191">
        <v>81</v>
      </c>
      <c r="D335" s="24"/>
      <c r="F335" s="24"/>
      <c r="G335" s="43"/>
      <c r="H335" s="24"/>
      <c r="I335" s="2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AF335" s="16"/>
    </row>
    <row r="336" spans="1:32" x14ac:dyDescent="0.25">
      <c r="A336" s="161">
        <v>43374</v>
      </c>
      <c r="B336" s="35">
        <v>53.099999999999994</v>
      </c>
      <c r="C336" s="191">
        <v>83.7</v>
      </c>
      <c r="D336" s="24"/>
      <c r="F336" s="24"/>
      <c r="G336" s="43"/>
      <c r="H336" s="24"/>
      <c r="I336" s="2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AF336" s="16"/>
    </row>
    <row r="337" spans="1:32" x14ac:dyDescent="0.25">
      <c r="A337" s="161">
        <v>43466</v>
      </c>
      <c r="B337" s="35">
        <v>64.5</v>
      </c>
      <c r="C337" s="191">
        <v>83.7</v>
      </c>
      <c r="D337" s="24"/>
      <c r="F337" s="24"/>
      <c r="G337" s="43"/>
      <c r="H337" s="24"/>
      <c r="I337" s="2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AF337" s="16"/>
    </row>
    <row r="338" spans="1:32" x14ac:dyDescent="0.25">
      <c r="A338" s="161">
        <v>43556</v>
      </c>
      <c r="B338" s="35">
        <v>60.8</v>
      </c>
      <c r="C338" s="191">
        <v>75.299999999999983</v>
      </c>
      <c r="D338" s="24"/>
      <c r="F338" s="24"/>
      <c r="G338" s="43"/>
      <c r="H338" s="24"/>
      <c r="I338" s="2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AF338" s="16"/>
    </row>
    <row r="339" spans="1:32" x14ac:dyDescent="0.25">
      <c r="A339" s="161">
        <v>43647</v>
      </c>
      <c r="B339" s="35">
        <v>64.197530864197532</v>
      </c>
      <c r="C339" s="191">
        <v>77.777777777777771</v>
      </c>
      <c r="D339" s="24"/>
      <c r="F339" s="24"/>
      <c r="G339" s="43"/>
      <c r="H339" s="24"/>
      <c r="I339" s="2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AF339" s="16"/>
    </row>
    <row r="340" spans="1:32" x14ac:dyDescent="0.25">
      <c r="A340" s="161">
        <v>43739</v>
      </c>
      <c r="B340" s="35">
        <v>48.099999999999994</v>
      </c>
      <c r="C340" s="191">
        <v>66.7</v>
      </c>
      <c r="D340" s="24"/>
      <c r="F340" s="24"/>
      <c r="G340" s="43"/>
      <c r="H340" s="24"/>
      <c r="I340" s="2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AF340" s="16"/>
    </row>
    <row r="341" spans="1:32" x14ac:dyDescent="0.25">
      <c r="A341" s="161">
        <v>43831</v>
      </c>
      <c r="B341" s="35">
        <v>70.400000000000006</v>
      </c>
      <c r="C341" s="191">
        <v>72.900000000000006</v>
      </c>
      <c r="D341" s="24"/>
      <c r="F341" s="24"/>
      <c r="G341" s="43"/>
      <c r="H341" s="24"/>
      <c r="I341" s="2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AF341" s="16"/>
    </row>
    <row r="342" spans="1:32" ht="16.5" thickBot="1" x14ac:dyDescent="0.3">
      <c r="A342" s="410">
        <v>43922</v>
      </c>
      <c r="B342" s="198">
        <v>-13.900000000000006</v>
      </c>
      <c r="C342" s="200">
        <v>12.299999999999997</v>
      </c>
      <c r="D342" s="24"/>
      <c r="E342" s="24">
        <v>44743</v>
      </c>
      <c r="F342" s="24"/>
      <c r="G342" s="43"/>
      <c r="H342" s="24"/>
      <c r="I342" s="2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AF342" s="16"/>
    </row>
    <row r="343" spans="1:32" x14ac:dyDescent="0.25">
      <c r="B343" s="24"/>
      <c r="C343" s="24"/>
      <c r="D343" s="24"/>
      <c r="F343" s="24"/>
      <c r="I343" s="2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AF343" s="16"/>
    </row>
    <row r="344" spans="1:32" ht="21" thickBot="1" x14ac:dyDescent="0.35">
      <c r="A344" s="66" t="s">
        <v>18</v>
      </c>
      <c r="B344" s="62"/>
      <c r="C344" s="62"/>
      <c r="D344" s="62"/>
      <c r="E344" s="62"/>
      <c r="F344" s="68"/>
      <c r="G344" s="62"/>
      <c r="I344" s="15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AF344" s="16"/>
    </row>
    <row r="345" spans="1:32" x14ac:dyDescent="0.25">
      <c r="A345" s="226"/>
      <c r="B345" s="227" t="s">
        <v>9</v>
      </c>
      <c r="C345" s="227" t="s">
        <v>10</v>
      </c>
      <c r="D345" s="227" t="s">
        <v>11</v>
      </c>
      <c r="E345" s="227" t="s">
        <v>12</v>
      </c>
      <c r="F345" s="232"/>
      <c r="G345" s="233" t="s">
        <v>60</v>
      </c>
      <c r="I345" s="15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AF345" s="16"/>
    </row>
    <row r="346" spans="1:32" x14ac:dyDescent="0.25">
      <c r="A346" s="223">
        <v>36892</v>
      </c>
      <c r="B346" s="219">
        <v>39.506172839506171</v>
      </c>
      <c r="C346" s="219">
        <v>50.617283950617285</v>
      </c>
      <c r="D346" s="219">
        <v>9.8765432098765427</v>
      </c>
      <c r="E346" s="219">
        <v>0</v>
      </c>
      <c r="F346" s="257">
        <v>100</v>
      </c>
      <c r="G346" s="258">
        <v>-1.2345679012345698</v>
      </c>
      <c r="H346" s="35"/>
      <c r="I346" s="15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AF346" s="16"/>
    </row>
    <row r="347" spans="1:32" x14ac:dyDescent="0.25">
      <c r="A347" s="223">
        <v>36982</v>
      </c>
      <c r="B347" s="219">
        <v>36.840000000000003</v>
      </c>
      <c r="C347" s="219">
        <v>52.63</v>
      </c>
      <c r="D347" s="219">
        <v>7.89</v>
      </c>
      <c r="E347" s="219">
        <v>2.63</v>
      </c>
      <c r="F347" s="257">
        <v>99.99</v>
      </c>
      <c r="G347" s="258">
        <v>-7.8999999999999986</v>
      </c>
      <c r="H347" s="35"/>
      <c r="I347" s="23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AF347" s="16"/>
    </row>
    <row r="348" spans="1:32" x14ac:dyDescent="0.25">
      <c r="A348" s="223">
        <v>37073</v>
      </c>
      <c r="B348" s="219">
        <v>32.1</v>
      </c>
      <c r="C348" s="219">
        <v>56.79</v>
      </c>
      <c r="D348" s="219">
        <v>6.17</v>
      </c>
      <c r="E348" s="219">
        <v>4.9400000000000004</v>
      </c>
      <c r="F348" s="257">
        <v>100</v>
      </c>
      <c r="G348" s="258">
        <v>-18.519999999999996</v>
      </c>
      <c r="H348" s="35"/>
      <c r="I348" s="15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AF348" s="16"/>
    </row>
    <row r="349" spans="1:32" x14ac:dyDescent="0.25">
      <c r="A349" s="223">
        <v>37165</v>
      </c>
      <c r="B349" s="219">
        <v>35.799999999999997</v>
      </c>
      <c r="C349" s="219">
        <v>46.91</v>
      </c>
      <c r="D349" s="219">
        <v>12.35</v>
      </c>
      <c r="E349" s="219">
        <v>4.9400000000000004</v>
      </c>
      <c r="F349" s="257">
        <v>99.999999999999986</v>
      </c>
      <c r="G349" s="258">
        <v>1.240000000000002</v>
      </c>
      <c r="H349" s="35"/>
      <c r="I349" s="15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AF349" s="16"/>
    </row>
    <row r="350" spans="1:32" x14ac:dyDescent="0.25">
      <c r="A350" s="223">
        <v>37257</v>
      </c>
      <c r="B350" s="219">
        <v>45.68</v>
      </c>
      <c r="C350" s="219">
        <v>44.44</v>
      </c>
      <c r="D350" s="219">
        <v>7.41</v>
      </c>
      <c r="E350" s="219">
        <v>2.4700000000000002</v>
      </c>
      <c r="F350" s="257">
        <v>100</v>
      </c>
      <c r="G350" s="258">
        <v>8.6500000000000057</v>
      </c>
      <c r="H350" s="35"/>
      <c r="I350" s="15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AF350" s="16"/>
    </row>
    <row r="351" spans="1:32" x14ac:dyDescent="0.25">
      <c r="A351" s="223">
        <v>37347</v>
      </c>
      <c r="B351" s="219">
        <v>51.85</v>
      </c>
      <c r="C351" s="219">
        <v>39.51</v>
      </c>
      <c r="D351" s="219">
        <v>4.9400000000000004</v>
      </c>
      <c r="E351" s="219">
        <v>3.7</v>
      </c>
      <c r="F351" s="257">
        <v>100</v>
      </c>
      <c r="G351" s="258">
        <v>17.28</v>
      </c>
      <c r="H351" s="35"/>
      <c r="I351" s="24"/>
      <c r="L351" s="24"/>
      <c r="M351" s="24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AF351" s="16"/>
    </row>
    <row r="352" spans="1:32" x14ac:dyDescent="0.25">
      <c r="A352" s="223">
        <v>37438</v>
      </c>
      <c r="B352" s="219">
        <v>53.75</v>
      </c>
      <c r="C352" s="219">
        <v>35</v>
      </c>
      <c r="D352" s="219">
        <v>7.5</v>
      </c>
      <c r="E352" s="219">
        <v>3.75</v>
      </c>
      <c r="F352" s="257">
        <v>100</v>
      </c>
      <c r="G352" s="258">
        <v>26.25</v>
      </c>
      <c r="H352" s="35"/>
      <c r="I352" s="24"/>
      <c r="L352" s="24"/>
      <c r="M352" s="24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AF352" s="16"/>
    </row>
    <row r="353" spans="1:32" x14ac:dyDescent="0.25">
      <c r="A353" s="223">
        <v>37530</v>
      </c>
      <c r="B353" s="219">
        <v>55.56</v>
      </c>
      <c r="C353" s="219">
        <v>34.57</v>
      </c>
      <c r="D353" s="219">
        <v>6.17</v>
      </c>
      <c r="E353" s="219">
        <v>3.7</v>
      </c>
      <c r="F353" s="257">
        <v>100</v>
      </c>
      <c r="G353" s="258">
        <v>27.160000000000004</v>
      </c>
      <c r="H353" s="35"/>
      <c r="I353" s="24"/>
      <c r="L353" s="24"/>
      <c r="M353" s="24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AF353" s="16"/>
    </row>
    <row r="354" spans="1:32" x14ac:dyDescent="0.25">
      <c r="A354" s="223">
        <v>37622</v>
      </c>
      <c r="B354" s="219">
        <v>67.900000000000006</v>
      </c>
      <c r="C354" s="219">
        <v>17.28</v>
      </c>
      <c r="D354" s="219">
        <v>12.35</v>
      </c>
      <c r="E354" s="219">
        <v>2.4700000000000002</v>
      </c>
      <c r="F354" s="257">
        <v>100</v>
      </c>
      <c r="G354" s="258">
        <v>62.97</v>
      </c>
      <c r="H354" s="35"/>
      <c r="I354" s="24"/>
      <c r="L354" s="24"/>
      <c r="M354" s="24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AF354" s="16"/>
    </row>
    <row r="355" spans="1:32" x14ac:dyDescent="0.25">
      <c r="A355" s="223">
        <v>37712</v>
      </c>
      <c r="B355" s="219">
        <v>73.75</v>
      </c>
      <c r="C355" s="219">
        <v>18.75</v>
      </c>
      <c r="D355" s="219">
        <v>5</v>
      </c>
      <c r="E355" s="219">
        <v>2.5</v>
      </c>
      <c r="F355" s="257">
        <v>100</v>
      </c>
      <c r="G355" s="258">
        <v>60</v>
      </c>
      <c r="H355" s="35"/>
      <c r="I355" s="24"/>
      <c r="L355" s="24"/>
      <c r="M355" s="24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AF355" s="16"/>
    </row>
    <row r="356" spans="1:32" x14ac:dyDescent="0.25">
      <c r="A356" s="223">
        <v>37803</v>
      </c>
      <c r="B356" s="219">
        <v>76.540000000000006</v>
      </c>
      <c r="C356" s="219">
        <v>12.35</v>
      </c>
      <c r="D356" s="219">
        <v>9.8800000000000008</v>
      </c>
      <c r="E356" s="219">
        <v>1.23</v>
      </c>
      <c r="F356" s="257">
        <v>100</v>
      </c>
      <c r="G356" s="258">
        <v>74.070000000000007</v>
      </c>
      <c r="H356" s="35"/>
      <c r="I356" s="24"/>
      <c r="L356" s="24"/>
      <c r="M356" s="24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AF356" s="16"/>
    </row>
    <row r="357" spans="1:32" x14ac:dyDescent="0.25">
      <c r="A357" s="223">
        <v>37895</v>
      </c>
      <c r="B357" s="219">
        <v>68.75</v>
      </c>
      <c r="C357" s="219">
        <v>15</v>
      </c>
      <c r="D357" s="219">
        <v>13.75</v>
      </c>
      <c r="E357" s="219">
        <v>2.5</v>
      </c>
      <c r="F357" s="257">
        <v>100</v>
      </c>
      <c r="G357" s="258">
        <v>67.5</v>
      </c>
      <c r="H357" s="35"/>
      <c r="I357" s="24"/>
      <c r="L357" s="24"/>
      <c r="M357" s="24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AF357" s="16"/>
    </row>
    <row r="358" spans="1:32" x14ac:dyDescent="0.25">
      <c r="A358" s="223">
        <v>37987</v>
      </c>
      <c r="B358" s="219">
        <v>76.5</v>
      </c>
      <c r="C358" s="219">
        <v>13.6</v>
      </c>
      <c r="D358" s="219">
        <v>7.4</v>
      </c>
      <c r="E358" s="219">
        <v>2.5</v>
      </c>
      <c r="F358" s="257">
        <v>100</v>
      </c>
      <c r="G358" s="258">
        <v>70.300000000000011</v>
      </c>
      <c r="H358" s="35"/>
      <c r="I358" s="24"/>
      <c r="L358" s="24"/>
      <c r="M358" s="24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AF358" s="16"/>
    </row>
    <row r="359" spans="1:32" x14ac:dyDescent="0.25">
      <c r="A359" s="223">
        <v>38078</v>
      </c>
      <c r="B359" s="219">
        <v>82.72</v>
      </c>
      <c r="C359" s="219">
        <v>8.64</v>
      </c>
      <c r="D359" s="219">
        <v>6.17</v>
      </c>
      <c r="E359" s="219">
        <v>2.4700000000000002</v>
      </c>
      <c r="F359" s="257">
        <v>100</v>
      </c>
      <c r="G359" s="258">
        <v>80.25</v>
      </c>
      <c r="H359" s="35"/>
      <c r="I359" s="24"/>
      <c r="L359" s="24"/>
      <c r="M359" s="24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AF359" s="16"/>
    </row>
    <row r="360" spans="1:32" x14ac:dyDescent="0.25">
      <c r="A360" s="223">
        <v>38169</v>
      </c>
      <c r="B360" s="219">
        <v>80</v>
      </c>
      <c r="C360" s="219">
        <v>10</v>
      </c>
      <c r="D360" s="219">
        <v>8.75</v>
      </c>
      <c r="E360" s="219">
        <v>1.25</v>
      </c>
      <c r="F360" s="257">
        <v>100</v>
      </c>
      <c r="G360" s="258">
        <v>78.75</v>
      </c>
      <c r="H360" s="35"/>
      <c r="I360" s="24"/>
      <c r="L360" s="24"/>
      <c r="M360" s="24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AF360" s="16"/>
    </row>
    <row r="361" spans="1:32" x14ac:dyDescent="0.25">
      <c r="A361" s="223">
        <v>38261</v>
      </c>
      <c r="B361" s="219">
        <v>87.65</v>
      </c>
      <c r="C361" s="219">
        <v>6.17</v>
      </c>
      <c r="D361" s="219">
        <v>4.9400000000000004</v>
      </c>
      <c r="E361" s="219">
        <v>1.23</v>
      </c>
      <c r="F361" s="257">
        <v>99.990000000000009</v>
      </c>
      <c r="G361" s="258">
        <v>86.42</v>
      </c>
      <c r="H361" s="35"/>
      <c r="I361" s="24"/>
      <c r="L361" s="24"/>
      <c r="M361" s="24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AF361" s="16"/>
    </row>
    <row r="362" spans="1:32" x14ac:dyDescent="0.25">
      <c r="A362" s="223">
        <v>38353</v>
      </c>
      <c r="B362" s="219">
        <v>80.25</v>
      </c>
      <c r="C362" s="219">
        <v>6.17</v>
      </c>
      <c r="D362" s="219">
        <v>12.35</v>
      </c>
      <c r="E362" s="219">
        <v>1.23</v>
      </c>
      <c r="F362" s="257">
        <v>100</v>
      </c>
      <c r="G362" s="258">
        <v>86.429999999999993</v>
      </c>
      <c r="H362" s="35"/>
      <c r="I362" s="24"/>
      <c r="L362" s="24"/>
      <c r="M362" s="24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AF362" s="16"/>
    </row>
    <row r="363" spans="1:32" x14ac:dyDescent="0.25">
      <c r="A363" s="223">
        <v>38443</v>
      </c>
      <c r="B363" s="219">
        <v>81.010000000000005</v>
      </c>
      <c r="C363" s="219">
        <v>7.59</v>
      </c>
      <c r="D363" s="219">
        <v>10.130000000000001</v>
      </c>
      <c r="E363" s="219">
        <v>1.27</v>
      </c>
      <c r="F363" s="257">
        <v>100</v>
      </c>
      <c r="G363" s="258">
        <v>83.55</v>
      </c>
      <c r="H363" s="35"/>
      <c r="I363" s="24"/>
      <c r="L363" s="24"/>
      <c r="M363" s="24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AF363" s="16"/>
    </row>
    <row r="364" spans="1:32" x14ac:dyDescent="0.25">
      <c r="A364" s="223">
        <v>38534</v>
      </c>
      <c r="B364" s="219">
        <v>90.12</v>
      </c>
      <c r="C364" s="219">
        <v>6.17</v>
      </c>
      <c r="D364" s="219">
        <v>3.7</v>
      </c>
      <c r="E364" s="219">
        <v>0</v>
      </c>
      <c r="F364" s="257">
        <v>99.990000000000009</v>
      </c>
      <c r="G364" s="258">
        <v>87.65</v>
      </c>
      <c r="H364" s="35"/>
      <c r="I364" s="24"/>
      <c r="L364" s="24"/>
      <c r="M364" s="24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AF364" s="16"/>
    </row>
    <row r="365" spans="1:32" x14ac:dyDescent="0.25">
      <c r="A365" s="223">
        <v>38626</v>
      </c>
      <c r="B365" s="219">
        <v>92.4</v>
      </c>
      <c r="C365" s="219">
        <v>3.8</v>
      </c>
      <c r="D365" s="219">
        <v>2.5</v>
      </c>
      <c r="E365" s="219">
        <v>1.3</v>
      </c>
      <c r="F365" s="257">
        <v>100</v>
      </c>
      <c r="G365" s="258">
        <v>91.100000000000009</v>
      </c>
      <c r="H365" s="35"/>
      <c r="I365" s="24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AF365" s="16"/>
    </row>
    <row r="366" spans="1:32" x14ac:dyDescent="0.25">
      <c r="A366" s="223">
        <v>38718</v>
      </c>
      <c r="B366" s="219">
        <v>92.6</v>
      </c>
      <c r="C366" s="219">
        <v>4.9000000000000004</v>
      </c>
      <c r="D366" s="219">
        <v>2.5</v>
      </c>
      <c r="E366" s="219">
        <v>0</v>
      </c>
      <c r="F366" s="257">
        <v>100</v>
      </c>
      <c r="G366" s="258">
        <v>90.199999999999989</v>
      </c>
      <c r="H366" s="35"/>
      <c r="I366" s="24"/>
      <c r="J366" s="24"/>
      <c r="K366" s="24"/>
      <c r="L366" s="24"/>
      <c r="M366" s="24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AF366" s="16"/>
    </row>
    <row r="367" spans="1:32" x14ac:dyDescent="0.25">
      <c r="A367" s="223">
        <v>38808</v>
      </c>
      <c r="B367" s="219">
        <v>94.9</v>
      </c>
      <c r="C367" s="219">
        <v>3.8</v>
      </c>
      <c r="D367" s="219">
        <v>1.3</v>
      </c>
      <c r="E367" s="219">
        <v>0</v>
      </c>
      <c r="F367" s="257">
        <v>100</v>
      </c>
      <c r="G367" s="258">
        <v>92.4</v>
      </c>
      <c r="H367" s="35"/>
      <c r="I367" s="24"/>
      <c r="J367" s="24"/>
      <c r="K367" s="24"/>
      <c r="L367" s="24"/>
      <c r="M367" s="24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AF367" s="16"/>
    </row>
    <row r="368" spans="1:32" x14ac:dyDescent="0.25">
      <c r="A368" s="223">
        <v>38899</v>
      </c>
      <c r="B368" s="219">
        <v>87.7</v>
      </c>
      <c r="C368" s="219">
        <v>8.6</v>
      </c>
      <c r="D368" s="219">
        <v>3.7</v>
      </c>
      <c r="E368" s="219">
        <v>0</v>
      </c>
      <c r="F368" s="257">
        <v>100</v>
      </c>
      <c r="G368" s="258">
        <v>82.800000000000011</v>
      </c>
      <c r="H368" s="35"/>
      <c r="I368" s="24"/>
      <c r="J368" s="24"/>
      <c r="K368" s="24"/>
      <c r="L368" s="24"/>
      <c r="M368" s="24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AF368" s="16"/>
    </row>
    <row r="369" spans="1:33" x14ac:dyDescent="0.25">
      <c r="A369" s="223">
        <v>38991</v>
      </c>
      <c r="B369" s="219">
        <v>90.1</v>
      </c>
      <c r="C369" s="219">
        <v>4.9000000000000004</v>
      </c>
      <c r="D369" s="219">
        <v>4.9000000000000004</v>
      </c>
      <c r="E369" s="219">
        <v>0</v>
      </c>
      <c r="F369" s="257">
        <v>99.9</v>
      </c>
      <c r="G369" s="258">
        <v>90.1</v>
      </c>
      <c r="H369" s="35"/>
      <c r="I369" s="24"/>
      <c r="J369" s="24"/>
      <c r="K369" s="24"/>
      <c r="L369" s="24"/>
      <c r="M369" s="24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AF369" s="16"/>
    </row>
    <row r="370" spans="1:33" x14ac:dyDescent="0.25">
      <c r="A370" s="223">
        <v>39083</v>
      </c>
      <c r="B370" s="219">
        <v>92.6</v>
      </c>
      <c r="C370" s="219">
        <v>4.9000000000000004</v>
      </c>
      <c r="D370" s="219">
        <v>2.5</v>
      </c>
      <c r="E370" s="219">
        <v>0</v>
      </c>
      <c r="F370" s="257">
        <v>100</v>
      </c>
      <c r="G370" s="258">
        <v>90.199999999999989</v>
      </c>
      <c r="H370" s="35"/>
      <c r="I370" s="24"/>
      <c r="J370" s="24"/>
      <c r="K370" s="24"/>
      <c r="L370" s="24"/>
      <c r="M370" s="24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AF370" s="16"/>
    </row>
    <row r="371" spans="1:33" x14ac:dyDescent="0.25">
      <c r="A371" s="223">
        <v>39173</v>
      </c>
      <c r="B371" s="219">
        <v>92.6</v>
      </c>
      <c r="C371" s="219">
        <v>2.5</v>
      </c>
      <c r="D371" s="219">
        <v>4.9000000000000004</v>
      </c>
      <c r="E371" s="219">
        <v>0</v>
      </c>
      <c r="F371" s="257">
        <v>100</v>
      </c>
      <c r="G371" s="258">
        <v>95</v>
      </c>
      <c r="H371" s="35"/>
      <c r="I371" s="24"/>
      <c r="J371" s="24"/>
      <c r="K371" s="24"/>
      <c r="L371" s="24"/>
      <c r="M371" s="24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AF371" s="16"/>
    </row>
    <row r="372" spans="1:33" s="15" customFormat="1" x14ac:dyDescent="0.25">
      <c r="A372" s="223">
        <v>39264</v>
      </c>
      <c r="B372" s="219">
        <v>79</v>
      </c>
      <c r="C372" s="219">
        <v>9.9</v>
      </c>
      <c r="D372" s="219">
        <v>11.1</v>
      </c>
      <c r="E372" s="219">
        <v>0</v>
      </c>
      <c r="F372" s="257">
        <v>100</v>
      </c>
      <c r="G372" s="258">
        <v>80.199999999999989</v>
      </c>
      <c r="H372" s="35"/>
      <c r="I372" s="24"/>
      <c r="J372" s="24"/>
      <c r="K372" s="24"/>
      <c r="L372" s="24"/>
      <c r="M372" s="24"/>
      <c r="AG372" s="14"/>
    </row>
    <row r="373" spans="1:33" x14ac:dyDescent="0.25">
      <c r="A373" s="223">
        <v>39356</v>
      </c>
      <c r="B373" s="214">
        <v>74.099999999999994</v>
      </c>
      <c r="C373" s="214">
        <v>9.9</v>
      </c>
      <c r="D373" s="214">
        <v>12.3</v>
      </c>
      <c r="E373" s="214">
        <v>3.7</v>
      </c>
      <c r="F373" s="257">
        <v>100</v>
      </c>
      <c r="G373" s="258">
        <v>76.499999999999986</v>
      </c>
      <c r="H373" s="35"/>
      <c r="I373" s="24"/>
      <c r="J373" s="24"/>
      <c r="K373" s="24"/>
      <c r="L373" s="24"/>
      <c r="M373" s="24"/>
      <c r="X373" s="15"/>
      <c r="AF373" s="16"/>
      <c r="AG373" s="17"/>
    </row>
    <row r="374" spans="1:33" x14ac:dyDescent="0.25">
      <c r="A374" s="223">
        <v>39448</v>
      </c>
      <c r="B374" s="214">
        <v>69.099999999999994</v>
      </c>
      <c r="C374" s="214">
        <v>19.8</v>
      </c>
      <c r="D374" s="214">
        <v>11.1</v>
      </c>
      <c r="E374" s="214">
        <v>0</v>
      </c>
      <c r="F374" s="257">
        <v>99.999999999999986</v>
      </c>
      <c r="G374" s="258">
        <v>60.399999999999991</v>
      </c>
      <c r="H374" s="35"/>
      <c r="I374" s="24"/>
      <c r="J374" s="24"/>
      <c r="K374" s="24"/>
      <c r="L374" s="24"/>
      <c r="M374" s="24"/>
      <c r="X374" s="15"/>
      <c r="AF374" s="16"/>
      <c r="AG374" s="17"/>
    </row>
    <row r="375" spans="1:33" x14ac:dyDescent="0.25">
      <c r="A375" s="223">
        <v>39539</v>
      </c>
      <c r="B375" s="214">
        <v>74.099999999999994</v>
      </c>
      <c r="C375" s="214">
        <v>16</v>
      </c>
      <c r="D375" s="214">
        <v>8.6</v>
      </c>
      <c r="E375" s="214">
        <v>1.2</v>
      </c>
      <c r="F375" s="257">
        <v>99.899999999999991</v>
      </c>
      <c r="G375" s="258">
        <v>66.699999999999989</v>
      </c>
      <c r="H375" s="35"/>
      <c r="I375" s="24"/>
      <c r="J375" s="24"/>
      <c r="K375" s="24"/>
      <c r="L375" s="24"/>
      <c r="M375" s="24"/>
      <c r="X375" s="15"/>
      <c r="AF375" s="16"/>
      <c r="AG375" s="17"/>
    </row>
    <row r="376" spans="1:33" x14ac:dyDescent="0.25">
      <c r="A376" s="223">
        <v>39630</v>
      </c>
      <c r="B376" s="214">
        <v>65.400000000000006</v>
      </c>
      <c r="C376" s="214">
        <v>14.8</v>
      </c>
      <c r="D376" s="214">
        <v>18.5</v>
      </c>
      <c r="E376" s="214">
        <v>1.2</v>
      </c>
      <c r="F376" s="257">
        <v>99.9</v>
      </c>
      <c r="G376" s="258">
        <v>69.100000000000009</v>
      </c>
      <c r="H376" s="35"/>
      <c r="I376" s="24"/>
      <c r="J376" s="24"/>
      <c r="K376" s="24"/>
      <c r="L376" s="24"/>
      <c r="M376" s="24"/>
      <c r="X376" s="15"/>
      <c r="AF376" s="16"/>
      <c r="AG376" s="17"/>
    </row>
    <row r="377" spans="1:33" x14ac:dyDescent="0.25">
      <c r="A377" s="223">
        <v>39722</v>
      </c>
      <c r="B377" s="214">
        <v>27.2</v>
      </c>
      <c r="C377" s="214">
        <v>46.9</v>
      </c>
      <c r="D377" s="214">
        <v>21</v>
      </c>
      <c r="E377" s="214">
        <v>4.9000000000000004</v>
      </c>
      <c r="F377" s="257">
        <v>100</v>
      </c>
      <c r="G377" s="258">
        <v>1.3000000000000043</v>
      </c>
      <c r="H377" s="35"/>
      <c r="I377" s="24"/>
      <c r="J377" s="24"/>
      <c r="K377" s="24"/>
      <c r="L377" s="24"/>
      <c r="M377" s="24"/>
      <c r="X377" s="15"/>
      <c r="AF377" s="16"/>
      <c r="AG377" s="17"/>
    </row>
    <row r="378" spans="1:33" x14ac:dyDescent="0.25">
      <c r="A378" s="223">
        <v>39814</v>
      </c>
      <c r="B378" s="214">
        <v>19.8</v>
      </c>
      <c r="C378" s="214">
        <v>58</v>
      </c>
      <c r="D378" s="214">
        <v>19.8</v>
      </c>
      <c r="E378" s="214">
        <v>2.5</v>
      </c>
      <c r="F378" s="257">
        <v>100.1</v>
      </c>
      <c r="G378" s="258">
        <v>-18.399999999999999</v>
      </c>
      <c r="H378" s="35"/>
      <c r="I378" s="24"/>
      <c r="J378" s="24"/>
      <c r="K378" s="24"/>
      <c r="L378" s="24"/>
      <c r="M378" s="24"/>
      <c r="X378" s="15"/>
      <c r="AF378" s="16"/>
      <c r="AG378" s="17"/>
    </row>
    <row r="379" spans="1:33" x14ac:dyDescent="0.25">
      <c r="A379" s="223">
        <v>39904</v>
      </c>
      <c r="B379" s="214">
        <v>39.5</v>
      </c>
      <c r="C379" s="214">
        <v>34.6</v>
      </c>
      <c r="D379" s="214">
        <v>24.7</v>
      </c>
      <c r="E379" s="214">
        <v>1.2</v>
      </c>
      <c r="F379" s="257">
        <v>100</v>
      </c>
      <c r="G379" s="258">
        <v>29.6</v>
      </c>
      <c r="H379" s="35"/>
      <c r="I379" s="24"/>
      <c r="J379" s="24"/>
      <c r="K379" s="24"/>
      <c r="L379" s="24"/>
      <c r="M379" s="24"/>
      <c r="X379" s="15"/>
      <c r="AF379" s="16"/>
      <c r="AG379" s="17"/>
    </row>
    <row r="380" spans="1:33" x14ac:dyDescent="0.25">
      <c r="A380" s="223">
        <v>39995</v>
      </c>
      <c r="B380" s="214">
        <v>39.5</v>
      </c>
      <c r="C380" s="214">
        <v>32.1</v>
      </c>
      <c r="D380" s="214">
        <v>24.7</v>
      </c>
      <c r="E380" s="214">
        <v>3.7</v>
      </c>
      <c r="F380" s="257">
        <v>100</v>
      </c>
      <c r="G380" s="258">
        <v>32.1</v>
      </c>
      <c r="H380" s="35"/>
      <c r="I380" s="24"/>
      <c r="J380" s="24"/>
      <c r="K380" s="24"/>
      <c r="L380" s="24"/>
      <c r="M380" s="24"/>
      <c r="X380" s="15"/>
      <c r="AF380" s="16"/>
      <c r="AG380" s="17"/>
    </row>
    <row r="381" spans="1:33" x14ac:dyDescent="0.25">
      <c r="A381" s="223">
        <v>40087</v>
      </c>
      <c r="B381" s="214">
        <v>60.5</v>
      </c>
      <c r="C381" s="214">
        <v>28.4</v>
      </c>
      <c r="D381" s="214">
        <v>8.6</v>
      </c>
      <c r="E381" s="214">
        <v>2.5</v>
      </c>
      <c r="F381" s="257">
        <v>100</v>
      </c>
      <c r="G381" s="258">
        <v>40.699999999999996</v>
      </c>
      <c r="H381" s="35"/>
      <c r="I381" s="24"/>
      <c r="J381" s="24"/>
      <c r="K381" s="24"/>
      <c r="L381" s="24"/>
      <c r="M381" s="24"/>
      <c r="X381" s="15"/>
      <c r="AF381" s="16"/>
      <c r="AG381" s="17"/>
    </row>
    <row r="382" spans="1:33" x14ac:dyDescent="0.25">
      <c r="A382" s="223">
        <v>40179</v>
      </c>
      <c r="B382" s="214">
        <v>60.5</v>
      </c>
      <c r="C382" s="214">
        <v>25.9</v>
      </c>
      <c r="D382" s="214">
        <v>12.3</v>
      </c>
      <c r="E382" s="214">
        <v>1.2</v>
      </c>
      <c r="F382" s="257">
        <v>99.9</v>
      </c>
      <c r="G382" s="258">
        <v>46.9</v>
      </c>
      <c r="H382" s="35"/>
      <c r="I382" s="24"/>
      <c r="J382" s="24"/>
      <c r="K382" s="24"/>
      <c r="L382" s="24"/>
      <c r="M382" s="24"/>
      <c r="X382" s="15"/>
      <c r="AF382" s="16"/>
      <c r="AG382" s="17"/>
    </row>
    <row r="383" spans="1:33" x14ac:dyDescent="0.25">
      <c r="A383" s="223">
        <v>40269</v>
      </c>
      <c r="B383" s="214">
        <v>67.900000000000006</v>
      </c>
      <c r="C383" s="214">
        <v>18.5</v>
      </c>
      <c r="D383" s="214">
        <v>12.3</v>
      </c>
      <c r="E383" s="214">
        <v>1.2</v>
      </c>
      <c r="F383" s="257">
        <v>99.9</v>
      </c>
      <c r="G383" s="258">
        <v>61.7</v>
      </c>
      <c r="H383" s="35"/>
      <c r="I383" s="24"/>
      <c r="J383" s="24"/>
      <c r="K383" s="24"/>
      <c r="L383" s="24"/>
      <c r="M383" s="24"/>
      <c r="X383" s="15"/>
      <c r="AF383" s="16"/>
      <c r="AG383" s="17"/>
    </row>
    <row r="384" spans="1:33" x14ac:dyDescent="0.25">
      <c r="A384" s="223">
        <v>40360</v>
      </c>
      <c r="B384" s="214">
        <v>76.5</v>
      </c>
      <c r="C384" s="214">
        <v>12.3</v>
      </c>
      <c r="D384" s="214">
        <v>9.9</v>
      </c>
      <c r="E384" s="214">
        <v>1.2</v>
      </c>
      <c r="F384" s="257">
        <v>99.9</v>
      </c>
      <c r="G384" s="258">
        <v>74.100000000000009</v>
      </c>
      <c r="H384" s="35"/>
      <c r="I384" s="24"/>
      <c r="J384" s="24"/>
      <c r="K384" s="24"/>
      <c r="L384" s="24"/>
      <c r="M384" s="24"/>
      <c r="X384" s="15"/>
      <c r="AF384" s="16"/>
      <c r="AG384" s="17"/>
    </row>
    <row r="385" spans="1:33" x14ac:dyDescent="0.25">
      <c r="A385" s="223">
        <v>40452</v>
      </c>
      <c r="B385" s="219">
        <v>81.5</v>
      </c>
      <c r="C385" s="219">
        <v>8.6</v>
      </c>
      <c r="D385" s="219">
        <v>8.6</v>
      </c>
      <c r="E385" s="214">
        <v>1.2</v>
      </c>
      <c r="F385" s="257">
        <v>99.899999999999991</v>
      </c>
      <c r="G385" s="258">
        <v>81.5</v>
      </c>
      <c r="H385" s="35"/>
      <c r="I385" s="24"/>
      <c r="J385" s="24"/>
      <c r="K385" s="24"/>
      <c r="L385" s="24"/>
      <c r="M385" s="24"/>
      <c r="X385" s="15"/>
      <c r="AF385" s="16"/>
      <c r="AG385" s="17"/>
    </row>
    <row r="386" spans="1:33" s="15" customFormat="1" x14ac:dyDescent="0.25">
      <c r="A386" s="223">
        <v>40544</v>
      </c>
      <c r="B386" s="219">
        <v>85.2</v>
      </c>
      <c r="C386" s="219">
        <v>7.4</v>
      </c>
      <c r="D386" s="219">
        <v>4.9000000000000004</v>
      </c>
      <c r="E386" s="214">
        <v>2.5</v>
      </c>
      <c r="F386" s="257">
        <v>100.00000000000001</v>
      </c>
      <c r="G386" s="258">
        <v>82.7</v>
      </c>
      <c r="H386" s="35"/>
      <c r="I386" s="24"/>
      <c r="J386" s="24"/>
      <c r="K386" s="24"/>
      <c r="L386" s="24"/>
      <c r="M386" s="24"/>
      <c r="N386" s="24"/>
      <c r="O386" s="24"/>
      <c r="P386" s="24"/>
      <c r="AG386" s="14"/>
    </row>
    <row r="387" spans="1:33" s="15" customFormat="1" x14ac:dyDescent="0.25">
      <c r="A387" s="223">
        <v>40634</v>
      </c>
      <c r="B387" s="219">
        <v>84</v>
      </c>
      <c r="C387" s="219">
        <v>8.6</v>
      </c>
      <c r="D387" s="219">
        <v>6.2</v>
      </c>
      <c r="E387" s="219">
        <v>1.2</v>
      </c>
      <c r="F387" s="257">
        <v>100.00000000000001</v>
      </c>
      <c r="G387" s="258">
        <v>81.600000000000009</v>
      </c>
      <c r="H387" s="35"/>
      <c r="I387" s="24"/>
      <c r="J387" s="24"/>
      <c r="K387" s="24"/>
      <c r="L387" s="24"/>
      <c r="M387" s="24"/>
      <c r="AG387" s="14"/>
    </row>
    <row r="388" spans="1:33" s="15" customFormat="1" x14ac:dyDescent="0.25">
      <c r="A388" s="223">
        <v>40725</v>
      </c>
      <c r="B388" s="219">
        <v>88.9</v>
      </c>
      <c r="C388" s="219">
        <v>4.9000000000000004</v>
      </c>
      <c r="D388" s="219">
        <v>4.9000000000000004</v>
      </c>
      <c r="E388" s="219">
        <v>1.2</v>
      </c>
      <c r="F388" s="257">
        <v>100</v>
      </c>
      <c r="G388" s="258">
        <v>88.9</v>
      </c>
      <c r="H388" s="35"/>
      <c r="AG388" s="14"/>
    </row>
    <row r="389" spans="1:33" s="15" customFormat="1" x14ac:dyDescent="0.25">
      <c r="A389" s="223">
        <v>40817</v>
      </c>
      <c r="B389" s="219">
        <v>86.4</v>
      </c>
      <c r="C389" s="219">
        <v>7.4</v>
      </c>
      <c r="D389" s="219">
        <v>6.2</v>
      </c>
      <c r="E389" s="219">
        <v>0</v>
      </c>
      <c r="F389" s="257">
        <v>100</v>
      </c>
      <c r="G389" s="258">
        <v>85.2</v>
      </c>
      <c r="H389" s="35"/>
      <c r="AG389" s="14"/>
    </row>
    <row r="390" spans="1:33" s="15" customFormat="1" x14ac:dyDescent="0.25">
      <c r="A390" s="223">
        <v>40909</v>
      </c>
      <c r="B390" s="219">
        <v>81.5</v>
      </c>
      <c r="C390" s="219">
        <v>13.600000000000001</v>
      </c>
      <c r="D390" s="219">
        <v>3.6999999999999997</v>
      </c>
      <c r="E390" s="219">
        <v>1.2</v>
      </c>
      <c r="F390" s="257">
        <v>100</v>
      </c>
      <c r="G390" s="258">
        <v>71.599999999999994</v>
      </c>
      <c r="H390" s="35"/>
      <c r="AG390" s="14"/>
    </row>
    <row r="391" spans="1:33" s="15" customFormat="1" x14ac:dyDescent="0.25">
      <c r="A391" s="223">
        <v>41000</v>
      </c>
      <c r="B391" s="219">
        <v>76.5</v>
      </c>
      <c r="C391" s="219">
        <v>12.3</v>
      </c>
      <c r="D391" s="219">
        <v>9.9</v>
      </c>
      <c r="E391" s="219">
        <v>1.2</v>
      </c>
      <c r="F391" s="257">
        <v>99.9</v>
      </c>
      <c r="G391" s="258">
        <v>74.100000000000009</v>
      </c>
      <c r="H391" s="35"/>
      <c r="AG391" s="14"/>
    </row>
    <row r="392" spans="1:33" s="15" customFormat="1" x14ac:dyDescent="0.25">
      <c r="A392" s="223">
        <v>41091</v>
      </c>
      <c r="B392" s="219">
        <v>65.400000000000006</v>
      </c>
      <c r="C392" s="219">
        <v>18.5</v>
      </c>
      <c r="D392" s="219">
        <v>12.3</v>
      </c>
      <c r="E392" s="219">
        <v>3.7</v>
      </c>
      <c r="F392" s="257">
        <v>99.9</v>
      </c>
      <c r="G392" s="258">
        <v>59.2</v>
      </c>
      <c r="H392" s="35"/>
      <c r="AG392" s="14"/>
    </row>
    <row r="393" spans="1:33" s="15" customFormat="1" x14ac:dyDescent="0.25">
      <c r="A393" s="223">
        <v>41183</v>
      </c>
      <c r="B393" s="219">
        <v>79</v>
      </c>
      <c r="C393" s="219">
        <v>6.2</v>
      </c>
      <c r="D393" s="219">
        <v>12.3</v>
      </c>
      <c r="E393" s="219">
        <v>2.5</v>
      </c>
      <c r="F393" s="257">
        <v>100</v>
      </c>
      <c r="G393" s="258">
        <v>85.1</v>
      </c>
      <c r="H393" s="35"/>
      <c r="I393" s="24"/>
      <c r="J393" s="24"/>
      <c r="K393" s="24"/>
      <c r="L393" s="24"/>
      <c r="M393" s="24"/>
      <c r="AG393" s="14"/>
    </row>
    <row r="394" spans="1:33" s="15" customFormat="1" x14ac:dyDescent="0.25">
      <c r="A394" s="223">
        <v>41275</v>
      </c>
      <c r="B394" s="219">
        <v>75.3</v>
      </c>
      <c r="C394" s="219">
        <v>8.6</v>
      </c>
      <c r="D394" s="219">
        <v>14.8</v>
      </c>
      <c r="E394" s="219">
        <v>1.2</v>
      </c>
      <c r="F394" s="257">
        <v>99.899999999999991</v>
      </c>
      <c r="G394" s="258">
        <v>81.5</v>
      </c>
      <c r="H394" s="35"/>
      <c r="I394" s="24"/>
      <c r="J394" s="24"/>
      <c r="K394" s="24"/>
      <c r="L394" s="24"/>
      <c r="M394" s="24"/>
      <c r="AG394" s="14"/>
    </row>
    <row r="395" spans="1:33" s="15" customFormat="1" x14ac:dyDescent="0.25">
      <c r="A395" s="223">
        <v>41365</v>
      </c>
      <c r="B395" s="219">
        <v>80.2</v>
      </c>
      <c r="C395" s="219">
        <v>7.4</v>
      </c>
      <c r="D395" s="219">
        <v>11.1</v>
      </c>
      <c r="E395" s="219">
        <v>1.2</v>
      </c>
      <c r="F395" s="257">
        <v>99.9</v>
      </c>
      <c r="G395" s="258">
        <v>83.899999999999991</v>
      </c>
      <c r="H395" s="35"/>
      <c r="I395" s="24"/>
      <c r="J395" s="24"/>
      <c r="K395" s="24"/>
      <c r="L395" s="24"/>
      <c r="M395" s="24"/>
      <c r="AG395" s="14"/>
    </row>
    <row r="396" spans="1:33" s="15" customFormat="1" x14ac:dyDescent="0.25">
      <c r="A396" s="223">
        <v>41456</v>
      </c>
      <c r="B396" s="219">
        <v>80.2</v>
      </c>
      <c r="C396" s="219">
        <v>4.9000000000000004</v>
      </c>
      <c r="D396" s="219">
        <v>12.3</v>
      </c>
      <c r="E396" s="219">
        <v>2.5</v>
      </c>
      <c r="F396" s="257">
        <v>99.9</v>
      </c>
      <c r="G396" s="258">
        <v>87.6</v>
      </c>
      <c r="H396" s="35"/>
      <c r="I396" s="24"/>
      <c r="J396" s="24"/>
      <c r="K396" s="24"/>
      <c r="L396" s="24"/>
      <c r="M396" s="24"/>
      <c r="AG396" s="14"/>
    </row>
    <row r="397" spans="1:33" s="15" customFormat="1" x14ac:dyDescent="0.25">
      <c r="A397" s="223">
        <v>41548</v>
      </c>
      <c r="B397" s="219">
        <v>77.8</v>
      </c>
      <c r="C397" s="219">
        <v>8.6</v>
      </c>
      <c r="D397" s="219">
        <v>11.1</v>
      </c>
      <c r="E397" s="219">
        <v>2.5</v>
      </c>
      <c r="F397" s="257">
        <v>99.999999999999986</v>
      </c>
      <c r="G397" s="258">
        <v>80.3</v>
      </c>
      <c r="H397" s="35"/>
      <c r="I397" s="24"/>
      <c r="J397" s="24"/>
      <c r="K397" s="24"/>
      <c r="L397" s="24"/>
      <c r="M397" s="24"/>
      <c r="AG397" s="14"/>
    </row>
    <row r="398" spans="1:33" s="15" customFormat="1" x14ac:dyDescent="0.25">
      <c r="A398" s="223">
        <v>41640</v>
      </c>
      <c r="B398" s="219">
        <v>81.5</v>
      </c>
      <c r="C398" s="219">
        <v>6.2</v>
      </c>
      <c r="D398" s="219">
        <v>8.6</v>
      </c>
      <c r="E398" s="219">
        <v>3.7</v>
      </c>
      <c r="F398" s="257">
        <v>100</v>
      </c>
      <c r="G398" s="258">
        <v>83.899999999999991</v>
      </c>
      <c r="H398" s="35"/>
      <c r="I398" s="24"/>
      <c r="J398" s="24"/>
      <c r="K398" s="24"/>
      <c r="L398" s="24"/>
      <c r="M398" s="24"/>
      <c r="AG398" s="14"/>
    </row>
    <row r="399" spans="1:33" s="15" customFormat="1" x14ac:dyDescent="0.25">
      <c r="A399" s="223">
        <v>41730</v>
      </c>
      <c r="B399" s="219">
        <v>82.7</v>
      </c>
      <c r="C399" s="219">
        <v>7.4</v>
      </c>
      <c r="D399" s="219">
        <v>7.4</v>
      </c>
      <c r="E399" s="219">
        <v>2.5</v>
      </c>
      <c r="F399" s="257">
        <v>100.00000000000001</v>
      </c>
      <c r="G399" s="258">
        <v>82.7</v>
      </c>
      <c r="H399" s="35"/>
      <c r="I399" s="24"/>
      <c r="J399" s="24"/>
      <c r="K399" s="24"/>
      <c r="L399" s="24"/>
      <c r="M399" s="24"/>
      <c r="AG399" s="14"/>
    </row>
    <row r="400" spans="1:33" s="15" customFormat="1" x14ac:dyDescent="0.25">
      <c r="A400" s="223">
        <v>41821</v>
      </c>
      <c r="B400" s="219">
        <v>82.7</v>
      </c>
      <c r="C400" s="219">
        <v>6.2</v>
      </c>
      <c r="D400" s="219">
        <v>7.4</v>
      </c>
      <c r="E400" s="219">
        <v>3.7</v>
      </c>
      <c r="F400" s="257">
        <v>100.00000000000001</v>
      </c>
      <c r="G400" s="258">
        <v>83.9</v>
      </c>
      <c r="H400" s="35"/>
      <c r="I400" s="24"/>
      <c r="J400" s="24"/>
      <c r="K400" s="24"/>
      <c r="L400" s="24"/>
      <c r="M400" s="24"/>
      <c r="AG400" s="14"/>
    </row>
    <row r="401" spans="1:33" s="15" customFormat="1" x14ac:dyDescent="0.25">
      <c r="A401" s="223">
        <v>41913</v>
      </c>
      <c r="B401" s="219">
        <v>85.2</v>
      </c>
      <c r="C401" s="219">
        <v>6.2</v>
      </c>
      <c r="D401" s="219">
        <v>4.9000000000000004</v>
      </c>
      <c r="E401" s="219">
        <v>3.7</v>
      </c>
      <c r="F401" s="257">
        <v>100.00000000000001</v>
      </c>
      <c r="G401" s="258">
        <v>83.9</v>
      </c>
      <c r="H401" s="35"/>
      <c r="I401" s="24"/>
      <c r="J401" s="24"/>
      <c r="K401" s="24"/>
      <c r="L401" s="24"/>
      <c r="M401" s="24"/>
      <c r="AG401" s="14"/>
    </row>
    <row r="402" spans="1:33" s="15" customFormat="1" x14ac:dyDescent="0.25">
      <c r="A402" s="223">
        <v>42005</v>
      </c>
      <c r="B402" s="219">
        <v>82.7</v>
      </c>
      <c r="C402" s="219">
        <v>8.6</v>
      </c>
      <c r="D402" s="219">
        <v>6.2</v>
      </c>
      <c r="E402" s="219">
        <v>2.5</v>
      </c>
      <c r="F402" s="257">
        <v>100</v>
      </c>
      <c r="G402" s="258">
        <v>80.300000000000011</v>
      </c>
      <c r="H402" s="35"/>
      <c r="I402" s="24"/>
      <c r="J402" s="24"/>
      <c r="K402" s="24"/>
      <c r="L402" s="24"/>
      <c r="M402" s="24"/>
      <c r="AG402" s="14"/>
    </row>
    <row r="403" spans="1:33" s="15" customFormat="1" x14ac:dyDescent="0.25">
      <c r="A403" s="223">
        <v>42095</v>
      </c>
      <c r="B403" s="219">
        <v>77.8</v>
      </c>
      <c r="C403" s="219">
        <v>6.2</v>
      </c>
      <c r="D403" s="219">
        <v>12.3</v>
      </c>
      <c r="E403" s="219">
        <v>3.6999999999999997</v>
      </c>
      <c r="F403" s="257">
        <v>100</v>
      </c>
      <c r="G403" s="258">
        <v>83.899999999999991</v>
      </c>
      <c r="H403" s="35"/>
      <c r="I403" s="24"/>
      <c r="J403" s="24"/>
      <c r="K403" s="24"/>
      <c r="L403" s="24"/>
      <c r="M403" s="24"/>
      <c r="AG403" s="14"/>
    </row>
    <row r="404" spans="1:33" s="15" customFormat="1" x14ac:dyDescent="0.25">
      <c r="A404" s="223">
        <v>42186</v>
      </c>
      <c r="B404" s="219">
        <v>67.900000000000006</v>
      </c>
      <c r="C404" s="219">
        <v>18.5</v>
      </c>
      <c r="D404" s="219">
        <v>9.9</v>
      </c>
      <c r="E404" s="219">
        <v>3.7</v>
      </c>
      <c r="F404" s="257">
        <v>100.00000000000001</v>
      </c>
      <c r="G404" s="258">
        <v>59.300000000000011</v>
      </c>
      <c r="H404" s="35"/>
      <c r="I404" s="24"/>
      <c r="J404" s="24"/>
      <c r="K404" s="24"/>
      <c r="L404" s="24"/>
      <c r="M404" s="24"/>
      <c r="AG404" s="14"/>
    </row>
    <row r="405" spans="1:33" s="15" customFormat="1" x14ac:dyDescent="0.25">
      <c r="A405" s="223">
        <v>42278</v>
      </c>
      <c r="B405" s="219">
        <v>67.900000000000006</v>
      </c>
      <c r="C405" s="219">
        <v>14.8</v>
      </c>
      <c r="D405" s="219">
        <v>16</v>
      </c>
      <c r="E405" s="219">
        <v>1.2</v>
      </c>
      <c r="F405" s="257">
        <v>99.9</v>
      </c>
      <c r="G405" s="258">
        <v>69.100000000000009</v>
      </c>
      <c r="H405" s="35"/>
      <c r="I405" s="24"/>
      <c r="J405" s="24"/>
      <c r="K405" s="24"/>
      <c r="L405" s="24"/>
      <c r="M405" s="24"/>
      <c r="AG405" s="14"/>
    </row>
    <row r="406" spans="1:33" s="15" customFormat="1" x14ac:dyDescent="0.25">
      <c r="A406" s="223">
        <v>42370</v>
      </c>
      <c r="B406" s="219">
        <v>56.8</v>
      </c>
      <c r="C406" s="219">
        <v>29.6</v>
      </c>
      <c r="D406" s="219">
        <v>9.9</v>
      </c>
      <c r="E406" s="219">
        <v>3.7</v>
      </c>
      <c r="F406" s="257">
        <v>100.00000000000001</v>
      </c>
      <c r="G406" s="258">
        <v>37.1</v>
      </c>
      <c r="H406" s="35"/>
      <c r="I406" s="24"/>
      <c r="J406" s="24"/>
      <c r="K406" s="24"/>
      <c r="L406" s="24"/>
      <c r="M406" s="24"/>
      <c r="AG406" s="14"/>
    </row>
    <row r="407" spans="1:33" s="15" customFormat="1" x14ac:dyDescent="0.25">
      <c r="A407" s="223">
        <v>42461</v>
      </c>
      <c r="B407" s="219">
        <v>56.3</v>
      </c>
      <c r="C407" s="219">
        <v>31.3</v>
      </c>
      <c r="D407" s="219">
        <v>11.3</v>
      </c>
      <c r="E407" s="219">
        <v>1.3</v>
      </c>
      <c r="F407" s="257">
        <v>100.19999999999999</v>
      </c>
      <c r="G407" s="258">
        <v>36.299999999999997</v>
      </c>
      <c r="H407" s="35"/>
      <c r="I407" s="24"/>
      <c r="J407" s="24"/>
      <c r="K407" s="24"/>
      <c r="L407" s="24"/>
      <c r="M407" s="24"/>
      <c r="N407" s="24"/>
      <c r="AG407" s="14"/>
    </row>
    <row r="408" spans="1:33" s="15" customFormat="1" x14ac:dyDescent="0.25">
      <c r="A408" s="223">
        <v>42552</v>
      </c>
      <c r="B408" s="219">
        <v>58.8</v>
      </c>
      <c r="C408" s="219">
        <v>27.5</v>
      </c>
      <c r="D408" s="219">
        <v>11.3</v>
      </c>
      <c r="E408" s="219">
        <v>2.5</v>
      </c>
      <c r="F408" s="257">
        <v>100.1</v>
      </c>
      <c r="G408" s="258">
        <v>42.599999999999994</v>
      </c>
      <c r="H408" s="35"/>
      <c r="I408" s="24"/>
      <c r="J408" s="24"/>
      <c r="K408" s="24"/>
      <c r="L408" s="24"/>
      <c r="M408" s="24"/>
      <c r="N408" s="24"/>
      <c r="AG408" s="14"/>
    </row>
    <row r="409" spans="1:33" s="15" customFormat="1" x14ac:dyDescent="0.25">
      <c r="A409" s="223">
        <v>42644</v>
      </c>
      <c r="B409" s="219">
        <v>67.099999999999994</v>
      </c>
      <c r="C409" s="219">
        <v>25.3</v>
      </c>
      <c r="D409" s="219">
        <v>6.3</v>
      </c>
      <c r="E409" s="219">
        <v>1.3</v>
      </c>
      <c r="F409" s="257">
        <v>99.999999999999986</v>
      </c>
      <c r="G409" s="258">
        <v>48.099999999999994</v>
      </c>
      <c r="H409" s="35"/>
      <c r="I409" s="24"/>
      <c r="J409" s="24"/>
      <c r="K409" s="24"/>
      <c r="L409" s="24"/>
      <c r="M409" s="24"/>
      <c r="N409" s="24"/>
      <c r="AG409" s="14"/>
    </row>
    <row r="410" spans="1:33" s="15" customFormat="1" x14ac:dyDescent="0.25">
      <c r="A410" s="223">
        <v>42736</v>
      </c>
      <c r="B410" s="219">
        <v>53.2</v>
      </c>
      <c r="C410" s="219">
        <v>30.4</v>
      </c>
      <c r="D410" s="219">
        <v>12.7</v>
      </c>
      <c r="E410" s="219">
        <v>3.8</v>
      </c>
      <c r="F410" s="257">
        <v>100.1</v>
      </c>
      <c r="G410" s="258">
        <v>35.500000000000007</v>
      </c>
      <c r="H410" s="35"/>
      <c r="I410" s="35"/>
      <c r="J410" s="35"/>
      <c r="K410" s="35"/>
      <c r="L410" s="24"/>
      <c r="M410" s="24"/>
      <c r="N410" s="24"/>
      <c r="AG410" s="14"/>
    </row>
    <row r="411" spans="1:33" s="15" customFormat="1" x14ac:dyDescent="0.25">
      <c r="A411" s="223">
        <v>42826</v>
      </c>
      <c r="B411" s="219">
        <v>62.5</v>
      </c>
      <c r="C411" s="219">
        <v>22.5</v>
      </c>
      <c r="D411" s="219">
        <v>12.5</v>
      </c>
      <c r="E411" s="219">
        <v>2.5</v>
      </c>
      <c r="F411" s="257">
        <v>100</v>
      </c>
      <c r="G411" s="258">
        <v>52.5</v>
      </c>
      <c r="H411" s="35"/>
      <c r="I411" s="35"/>
      <c r="J411" s="35"/>
      <c r="K411" s="35"/>
      <c r="L411" s="24"/>
      <c r="M411" s="24"/>
      <c r="N411" s="24"/>
      <c r="AG411" s="14"/>
    </row>
    <row r="412" spans="1:33" s="15" customFormat="1" x14ac:dyDescent="0.25">
      <c r="A412" s="223">
        <v>42917</v>
      </c>
      <c r="B412" s="219">
        <v>63.749999999999993</v>
      </c>
      <c r="C412" s="219">
        <v>22.5</v>
      </c>
      <c r="D412" s="219">
        <v>11.25</v>
      </c>
      <c r="E412" s="219">
        <v>2.5</v>
      </c>
      <c r="F412" s="257">
        <v>100</v>
      </c>
      <c r="G412" s="258">
        <v>52.5</v>
      </c>
      <c r="H412" s="35"/>
      <c r="I412" s="35"/>
      <c r="J412" s="35"/>
      <c r="K412" s="35"/>
      <c r="L412" s="24"/>
      <c r="M412" s="24"/>
      <c r="N412" s="24"/>
      <c r="AG412" s="14"/>
    </row>
    <row r="413" spans="1:33" s="15" customFormat="1" x14ac:dyDescent="0.25">
      <c r="A413" s="223">
        <v>43009</v>
      </c>
      <c r="B413" s="219">
        <v>62.5</v>
      </c>
      <c r="C413" s="219">
        <v>25</v>
      </c>
      <c r="D413" s="219">
        <v>11.25</v>
      </c>
      <c r="E413" s="219">
        <v>1.25</v>
      </c>
      <c r="F413" s="257">
        <v>100</v>
      </c>
      <c r="G413" s="258">
        <v>48.75</v>
      </c>
      <c r="H413" s="35"/>
      <c r="I413" s="35"/>
      <c r="J413" s="35"/>
      <c r="K413" s="35"/>
      <c r="L413" s="24"/>
      <c r="M413" s="24"/>
      <c r="N413" s="24"/>
      <c r="AG413" s="14"/>
    </row>
    <row r="414" spans="1:33" s="15" customFormat="1" x14ac:dyDescent="0.25">
      <c r="A414" s="223">
        <v>43101</v>
      </c>
      <c r="B414" s="219">
        <v>64.599999999999994</v>
      </c>
      <c r="C414" s="219">
        <v>27.8</v>
      </c>
      <c r="D414" s="219">
        <v>5.0999999999999996</v>
      </c>
      <c r="E414" s="219">
        <v>2.5</v>
      </c>
      <c r="F414" s="257">
        <v>99.999999999999986</v>
      </c>
      <c r="G414" s="258">
        <v>41.899999999999991</v>
      </c>
      <c r="H414" s="35"/>
      <c r="I414" s="35"/>
      <c r="J414" s="35"/>
      <c r="K414" s="35"/>
      <c r="L414" s="24"/>
      <c r="M414" s="24"/>
      <c r="N414" s="24"/>
      <c r="AG414" s="14"/>
    </row>
    <row r="415" spans="1:33" s="15" customFormat="1" x14ac:dyDescent="0.25">
      <c r="A415" s="223">
        <v>43191</v>
      </c>
      <c r="B415" s="219">
        <v>72.8</v>
      </c>
      <c r="C415" s="219">
        <v>21</v>
      </c>
      <c r="D415" s="219">
        <v>3.7</v>
      </c>
      <c r="E415" s="219">
        <v>2.5</v>
      </c>
      <c r="F415" s="257">
        <v>100</v>
      </c>
      <c r="G415" s="258">
        <v>55.5</v>
      </c>
      <c r="H415" s="35"/>
      <c r="I415" s="35"/>
      <c r="J415" s="35"/>
      <c r="K415" s="35"/>
      <c r="L415" s="24"/>
      <c r="M415" s="24"/>
      <c r="N415" s="24"/>
      <c r="AG415" s="14"/>
    </row>
    <row r="416" spans="1:33" s="15" customFormat="1" x14ac:dyDescent="0.25">
      <c r="A416" s="223">
        <v>43282</v>
      </c>
      <c r="B416" s="219">
        <v>57</v>
      </c>
      <c r="C416" s="219">
        <v>26.6</v>
      </c>
      <c r="D416" s="219">
        <v>13.9</v>
      </c>
      <c r="E416" s="219">
        <v>2.5</v>
      </c>
      <c r="F416" s="257">
        <v>100</v>
      </c>
      <c r="G416" s="258">
        <v>44.300000000000004</v>
      </c>
      <c r="H416" s="35"/>
      <c r="I416" s="35"/>
      <c r="J416" s="35"/>
      <c r="K416" s="35"/>
      <c r="L416" s="24"/>
      <c r="M416" s="24"/>
      <c r="N416" s="24"/>
      <c r="AG416" s="14"/>
    </row>
    <row r="417" spans="1:33" s="15" customFormat="1" x14ac:dyDescent="0.25">
      <c r="A417" s="223">
        <v>43374</v>
      </c>
      <c r="B417" s="219">
        <v>64.2</v>
      </c>
      <c r="C417" s="219">
        <v>19.8</v>
      </c>
      <c r="D417" s="219">
        <v>11.1</v>
      </c>
      <c r="E417" s="219">
        <v>4.9000000000000004</v>
      </c>
      <c r="F417" s="257">
        <v>100</v>
      </c>
      <c r="G417" s="258">
        <v>55.5</v>
      </c>
      <c r="H417" s="35"/>
      <c r="I417" s="35"/>
      <c r="J417" s="35"/>
      <c r="K417" s="35"/>
      <c r="L417" s="24"/>
      <c r="M417" s="24"/>
      <c r="N417" s="24"/>
      <c r="AG417" s="14"/>
    </row>
    <row r="418" spans="1:33" s="15" customFormat="1" x14ac:dyDescent="0.25">
      <c r="A418" s="223">
        <v>43466</v>
      </c>
      <c r="B418" s="219">
        <v>68.400000000000006</v>
      </c>
      <c r="C418" s="219">
        <v>13.9</v>
      </c>
      <c r="D418" s="219">
        <v>13.9</v>
      </c>
      <c r="E418" s="219">
        <v>3.8</v>
      </c>
      <c r="F418" s="257">
        <v>100.00000000000001</v>
      </c>
      <c r="G418" s="258">
        <v>68.400000000000006</v>
      </c>
      <c r="H418" s="35"/>
      <c r="I418" s="35"/>
      <c r="J418" s="35"/>
      <c r="K418" s="35"/>
      <c r="L418" s="24"/>
      <c r="M418" s="24"/>
      <c r="N418" s="24"/>
      <c r="AG418" s="14"/>
    </row>
    <row r="419" spans="1:33" s="15" customFormat="1" x14ac:dyDescent="0.25">
      <c r="A419" s="223">
        <v>43556</v>
      </c>
      <c r="B419" s="219">
        <v>74.7</v>
      </c>
      <c r="C419" s="219">
        <v>12.7</v>
      </c>
      <c r="D419" s="219">
        <v>10.1</v>
      </c>
      <c r="E419" s="219">
        <v>2.5</v>
      </c>
      <c r="F419" s="257">
        <v>100</v>
      </c>
      <c r="G419" s="258">
        <v>72.099999999999994</v>
      </c>
      <c r="H419" s="35"/>
      <c r="I419" s="35"/>
      <c r="J419" s="35"/>
      <c r="K419" s="35"/>
      <c r="L419" s="24"/>
      <c r="M419" s="24"/>
      <c r="N419" s="24"/>
      <c r="AG419" s="14"/>
    </row>
    <row r="420" spans="1:33" s="15" customFormat="1" x14ac:dyDescent="0.25">
      <c r="A420" s="223">
        <v>43647</v>
      </c>
      <c r="B420" s="219">
        <v>76.543209876543202</v>
      </c>
      <c r="C420" s="219">
        <v>8.6419753086419746</v>
      </c>
      <c r="D420" s="219">
        <v>13.580246913580247</v>
      </c>
      <c r="E420" s="219">
        <v>1.2345679012345678</v>
      </c>
      <c r="F420" s="257">
        <v>99.999999999999986</v>
      </c>
      <c r="G420" s="258">
        <v>81.481481481481467</v>
      </c>
      <c r="H420" s="35"/>
      <c r="I420" s="35"/>
      <c r="J420" s="35"/>
      <c r="K420" s="35"/>
      <c r="L420" s="24"/>
      <c r="M420" s="24"/>
      <c r="N420" s="24"/>
      <c r="AG420" s="14"/>
    </row>
    <row r="421" spans="1:33" s="15" customFormat="1" x14ac:dyDescent="0.25">
      <c r="A421" s="223">
        <v>43739</v>
      </c>
      <c r="B421" s="219">
        <v>67.900000000000006</v>
      </c>
      <c r="C421" s="219">
        <v>16</v>
      </c>
      <c r="D421" s="219">
        <v>12.3</v>
      </c>
      <c r="E421" s="219">
        <v>3.7</v>
      </c>
      <c r="F421" s="257">
        <v>99.9</v>
      </c>
      <c r="G421" s="258">
        <v>64.2</v>
      </c>
      <c r="H421" s="35"/>
      <c r="I421" s="35"/>
      <c r="J421" s="35"/>
      <c r="K421" s="35"/>
      <c r="L421" s="24"/>
      <c r="M421" s="24"/>
      <c r="N421" s="24"/>
      <c r="AG421" s="14"/>
    </row>
    <row r="422" spans="1:33" s="15" customFormat="1" x14ac:dyDescent="0.25">
      <c r="A422" s="223">
        <v>43831</v>
      </c>
      <c r="B422" s="219">
        <v>76.5</v>
      </c>
      <c r="C422" s="219">
        <v>9.9</v>
      </c>
      <c r="D422" s="219">
        <v>8.6</v>
      </c>
      <c r="E422" s="219">
        <v>4.9000000000000004</v>
      </c>
      <c r="F422" s="257">
        <v>99.9</v>
      </c>
      <c r="G422" s="258">
        <v>75.199999999999989</v>
      </c>
      <c r="H422" s="35"/>
      <c r="I422" s="35"/>
      <c r="J422" s="35"/>
      <c r="K422" s="35"/>
      <c r="L422" s="24"/>
      <c r="M422" s="24"/>
      <c r="N422" s="24"/>
      <c r="AG422" s="14"/>
    </row>
    <row r="423" spans="1:33" s="15" customFormat="1" x14ac:dyDescent="0.25">
      <c r="A423" s="223">
        <v>43922</v>
      </c>
      <c r="B423" s="219">
        <v>48.1</v>
      </c>
      <c r="C423" s="219">
        <v>43</v>
      </c>
      <c r="D423" s="219">
        <v>3.8</v>
      </c>
      <c r="E423" s="219">
        <v>5.0999999999999996</v>
      </c>
      <c r="F423" s="257">
        <v>99.999999999999986</v>
      </c>
      <c r="G423" s="258">
        <v>8.8999999999999986</v>
      </c>
      <c r="H423" s="35"/>
      <c r="I423" s="35"/>
      <c r="J423" s="35"/>
      <c r="K423" s="35"/>
      <c r="L423" s="24"/>
      <c r="M423" s="24"/>
      <c r="N423" s="24"/>
      <c r="AG423" s="14"/>
    </row>
    <row r="424" spans="1:33" s="15" customFormat="1" x14ac:dyDescent="0.25">
      <c r="A424" s="223">
        <v>44013</v>
      </c>
      <c r="B424" s="219">
        <v>40</v>
      </c>
      <c r="C424" s="219">
        <v>45</v>
      </c>
      <c r="D424" s="219">
        <v>11.25</v>
      </c>
      <c r="E424" s="219">
        <v>3.75</v>
      </c>
      <c r="F424" s="257">
        <v>100</v>
      </c>
      <c r="G424" s="258">
        <v>6.25</v>
      </c>
      <c r="H424" s="35"/>
      <c r="I424" s="35"/>
      <c r="J424" s="35"/>
      <c r="K424" s="35"/>
      <c r="L424" s="24"/>
      <c r="M424" s="24"/>
      <c r="N424" s="24"/>
      <c r="AG424" s="14"/>
    </row>
    <row r="425" spans="1:33" s="15" customFormat="1" x14ac:dyDescent="0.25">
      <c r="A425" s="223">
        <v>44105</v>
      </c>
      <c r="B425" s="219">
        <v>48.75</v>
      </c>
      <c r="C425" s="219">
        <v>37.5</v>
      </c>
      <c r="D425" s="219">
        <v>10</v>
      </c>
      <c r="E425" s="219">
        <v>3.75</v>
      </c>
      <c r="F425" s="257">
        <v>100</v>
      </c>
      <c r="G425" s="258">
        <v>21.25</v>
      </c>
      <c r="H425" s="35"/>
      <c r="I425" s="35"/>
      <c r="J425" s="35"/>
      <c r="K425" s="35"/>
      <c r="L425" s="24"/>
      <c r="M425" s="24"/>
      <c r="N425" s="24"/>
      <c r="AG425" s="14"/>
    </row>
    <row r="426" spans="1:33" s="15" customFormat="1" x14ac:dyDescent="0.25">
      <c r="A426" s="223">
        <v>44197</v>
      </c>
      <c r="B426" s="219">
        <v>61.7</v>
      </c>
      <c r="C426" s="219">
        <v>27.2</v>
      </c>
      <c r="D426" s="219">
        <v>7.4</v>
      </c>
      <c r="E426" s="219">
        <v>3.7</v>
      </c>
      <c r="F426" s="257">
        <v>100.00000000000001</v>
      </c>
      <c r="G426" s="258">
        <v>41.900000000000006</v>
      </c>
      <c r="H426" s="35"/>
      <c r="I426" s="35"/>
      <c r="J426" s="35"/>
      <c r="K426" s="35"/>
      <c r="L426" s="24"/>
      <c r="M426" s="24"/>
      <c r="N426" s="24"/>
      <c r="AG426" s="14"/>
    </row>
    <row r="427" spans="1:33" s="15" customFormat="1" x14ac:dyDescent="0.25">
      <c r="A427" s="223">
        <v>44287</v>
      </c>
      <c r="B427" s="219">
        <v>60.493827160493829</v>
      </c>
      <c r="C427" s="219">
        <v>32.098765432098766</v>
      </c>
      <c r="D427" s="219">
        <v>4.9382716049382713</v>
      </c>
      <c r="E427" s="219">
        <v>2.4691358024691357</v>
      </c>
      <c r="F427" s="257">
        <v>100</v>
      </c>
      <c r="G427" s="258">
        <v>33.333333333333336</v>
      </c>
      <c r="H427" s="35"/>
      <c r="I427" s="35"/>
      <c r="J427" s="35"/>
      <c r="K427" s="35"/>
      <c r="L427" s="24"/>
      <c r="M427" s="24"/>
      <c r="N427" s="24"/>
      <c r="AG427" s="14"/>
    </row>
    <row r="428" spans="1:33" s="15" customFormat="1" x14ac:dyDescent="0.25">
      <c r="A428" s="223">
        <v>44378</v>
      </c>
      <c r="B428" s="219">
        <v>59.259259259259252</v>
      </c>
      <c r="C428" s="219">
        <v>23.456790123456788</v>
      </c>
      <c r="D428" s="219">
        <v>9.8765432098765427</v>
      </c>
      <c r="E428" s="219">
        <v>7.4074074074074066</v>
      </c>
      <c r="F428" s="257">
        <v>99.999999999999986</v>
      </c>
      <c r="G428" s="258">
        <v>45.679012345679013</v>
      </c>
      <c r="H428" s="35"/>
      <c r="I428" s="35"/>
      <c r="J428" s="35"/>
      <c r="K428" s="35"/>
      <c r="L428" s="24"/>
      <c r="M428" s="24"/>
      <c r="N428" s="24"/>
      <c r="AG428" s="14"/>
    </row>
    <row r="429" spans="1:33" s="15" customFormat="1" x14ac:dyDescent="0.25">
      <c r="A429" s="223">
        <v>44470</v>
      </c>
      <c r="B429" s="219">
        <v>62.025316455696199</v>
      </c>
      <c r="C429" s="219">
        <v>27.848101265822784</v>
      </c>
      <c r="D429" s="219">
        <v>5.0632911392405067</v>
      </c>
      <c r="E429" s="219">
        <v>5.0632911392405067</v>
      </c>
      <c r="F429" s="257">
        <v>100</v>
      </c>
      <c r="G429" s="258">
        <v>39.24050632911392</v>
      </c>
      <c r="H429" s="35"/>
      <c r="I429" s="35"/>
      <c r="J429" s="35"/>
      <c r="K429" s="35"/>
      <c r="L429" s="24"/>
      <c r="M429" s="24"/>
      <c r="N429" s="24"/>
      <c r="AG429" s="14"/>
    </row>
    <row r="430" spans="1:33" s="15" customFormat="1" x14ac:dyDescent="0.25">
      <c r="A430" s="223">
        <v>44562</v>
      </c>
      <c r="B430" s="219">
        <v>60.493827160493829</v>
      </c>
      <c r="C430" s="219">
        <v>24.691358024691358</v>
      </c>
      <c r="D430" s="219">
        <v>6.1728395061728394</v>
      </c>
      <c r="E430" s="219">
        <v>8.6419753086419746</v>
      </c>
      <c r="F430" s="257">
        <v>100</v>
      </c>
      <c r="G430" s="258">
        <v>41.975308641975317</v>
      </c>
      <c r="H430" s="35"/>
      <c r="I430" s="35"/>
      <c r="J430" s="35"/>
      <c r="K430" s="35"/>
      <c r="L430" s="24"/>
      <c r="M430" s="24"/>
      <c r="N430" s="24"/>
      <c r="AG430" s="14"/>
    </row>
    <row r="431" spans="1:33" s="15" customFormat="1" x14ac:dyDescent="0.25">
      <c r="A431" s="223">
        <v>44652</v>
      </c>
      <c r="B431" s="219">
        <v>55.000000000000007</v>
      </c>
      <c r="C431" s="219">
        <v>26.25</v>
      </c>
      <c r="D431" s="219">
        <v>11.25</v>
      </c>
      <c r="E431" s="219">
        <v>7.5</v>
      </c>
      <c r="F431" s="257">
        <v>100</v>
      </c>
      <c r="G431" s="258">
        <v>40</v>
      </c>
      <c r="H431" s="35"/>
      <c r="I431" s="35"/>
      <c r="J431" s="35"/>
      <c r="K431" s="35"/>
      <c r="L431" s="24"/>
      <c r="M431" s="24"/>
      <c r="N431" s="24"/>
      <c r="AG431" s="14"/>
    </row>
    <row r="432" spans="1:33" s="15" customFormat="1" x14ac:dyDescent="0.25">
      <c r="A432" s="223">
        <v>44743</v>
      </c>
      <c r="B432" s="219">
        <v>46.913580246913575</v>
      </c>
      <c r="C432" s="219">
        <v>34.567901234567898</v>
      </c>
      <c r="D432" s="219">
        <v>17.283950617283949</v>
      </c>
      <c r="E432" s="219">
        <v>1.2345679012345678</v>
      </c>
      <c r="F432" s="257">
        <v>99.999999999999986</v>
      </c>
      <c r="G432" s="258">
        <v>29.629629629629619</v>
      </c>
      <c r="H432" s="35"/>
      <c r="I432" s="35"/>
      <c r="J432" s="35"/>
      <c r="K432" s="35"/>
      <c r="L432" s="24"/>
      <c r="M432" s="24"/>
      <c r="N432" s="24"/>
      <c r="AG432" s="14"/>
    </row>
    <row r="433" spans="1:32" ht="16.5" thickBot="1" x14ac:dyDescent="0.3">
      <c r="A433" s="350"/>
      <c r="B433" s="224"/>
      <c r="C433" s="224"/>
      <c r="D433" s="224"/>
      <c r="E433" s="224"/>
      <c r="F433" s="351"/>
      <c r="G433" s="352"/>
      <c r="H433" s="35"/>
      <c r="I433" s="35"/>
      <c r="J433" s="35"/>
      <c r="K433" s="35"/>
      <c r="L433" s="24"/>
    </row>
    <row r="434" spans="1:32" x14ac:dyDescent="0.25">
      <c r="A434" s="135"/>
      <c r="B434" s="35"/>
      <c r="C434" s="35"/>
      <c r="D434" s="35"/>
      <c r="E434" s="67"/>
      <c r="F434" s="35"/>
      <c r="G434" s="136"/>
      <c r="H434" s="24"/>
      <c r="I434" s="24"/>
      <c r="J434" s="24"/>
      <c r="K434" s="24"/>
      <c r="L434" s="24"/>
    </row>
    <row r="435" spans="1:32" ht="21" thickBot="1" x14ac:dyDescent="0.35">
      <c r="A435" s="66" t="s">
        <v>62</v>
      </c>
      <c r="B435" s="62"/>
      <c r="C435" s="62"/>
      <c r="D435" s="62"/>
      <c r="E435" s="62"/>
      <c r="F435" s="68"/>
      <c r="G435" s="62"/>
      <c r="I435" s="15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AF435" s="16"/>
    </row>
    <row r="436" spans="1:32" x14ac:dyDescent="0.25">
      <c r="A436" s="234"/>
      <c r="B436" s="235" t="s">
        <v>28</v>
      </c>
      <c r="C436" s="235" t="s">
        <v>29</v>
      </c>
      <c r="D436" s="235" t="s">
        <v>30</v>
      </c>
      <c r="E436" s="235" t="s">
        <v>12</v>
      </c>
      <c r="F436" s="236"/>
      <c r="G436" s="237" t="s">
        <v>60</v>
      </c>
      <c r="I436" s="15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AF436" s="16"/>
    </row>
    <row r="437" spans="1:32" x14ac:dyDescent="0.25">
      <c r="A437" s="223">
        <v>36892</v>
      </c>
      <c r="B437" s="231">
        <v>28.39506172839506</v>
      </c>
      <c r="C437" s="231">
        <v>13.580246913580247</v>
      </c>
      <c r="D437" s="231">
        <v>55.555555555555557</v>
      </c>
      <c r="E437" s="231">
        <v>2.4691358024691357</v>
      </c>
      <c r="F437" s="257">
        <v>100</v>
      </c>
      <c r="G437" s="258">
        <v>70.370370370370381</v>
      </c>
      <c r="H437" s="35"/>
      <c r="I437" s="15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AF437" s="16"/>
    </row>
    <row r="438" spans="1:32" x14ac:dyDescent="0.25">
      <c r="A438" s="223">
        <v>36982</v>
      </c>
      <c r="B438" s="231">
        <v>22.67</v>
      </c>
      <c r="C438" s="231">
        <v>12</v>
      </c>
      <c r="D438" s="231">
        <v>64</v>
      </c>
      <c r="E438" s="231">
        <v>1.3299999999999998</v>
      </c>
      <c r="F438" s="257">
        <v>100</v>
      </c>
      <c r="G438" s="258">
        <v>74.67</v>
      </c>
      <c r="H438" s="35"/>
      <c r="I438" s="23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AF438" s="16"/>
    </row>
    <row r="439" spans="1:32" x14ac:dyDescent="0.25">
      <c r="A439" s="223">
        <v>37073</v>
      </c>
      <c r="B439" s="231">
        <v>24.69</v>
      </c>
      <c r="C439" s="231">
        <v>12.35</v>
      </c>
      <c r="D439" s="231">
        <v>60.49</v>
      </c>
      <c r="E439" s="231">
        <v>2.4699999999999998</v>
      </c>
      <c r="F439" s="257">
        <v>100</v>
      </c>
      <c r="G439" s="258">
        <v>72.830000000000013</v>
      </c>
      <c r="H439" s="35"/>
      <c r="I439" s="15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AF439" s="16"/>
    </row>
    <row r="440" spans="1:32" x14ac:dyDescent="0.25">
      <c r="A440" s="223">
        <v>37165</v>
      </c>
      <c r="B440" s="231">
        <v>29.630000000000003</v>
      </c>
      <c r="C440" s="231">
        <v>13.58</v>
      </c>
      <c r="D440" s="231">
        <v>54.32</v>
      </c>
      <c r="E440" s="231">
        <v>2.4699999999999998</v>
      </c>
      <c r="F440" s="257">
        <v>100</v>
      </c>
      <c r="G440" s="258">
        <v>70.37</v>
      </c>
      <c r="H440" s="35"/>
      <c r="I440" s="15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AF440" s="16"/>
    </row>
    <row r="441" spans="1:32" x14ac:dyDescent="0.25">
      <c r="A441" s="223">
        <v>37257</v>
      </c>
      <c r="B441" s="231">
        <v>19.75</v>
      </c>
      <c r="C441" s="231">
        <v>9.879999999999999</v>
      </c>
      <c r="D441" s="231">
        <v>66.67</v>
      </c>
      <c r="E441" s="231">
        <v>3.6999999999999997</v>
      </c>
      <c r="F441" s="257">
        <v>100</v>
      </c>
      <c r="G441" s="258">
        <v>76.540000000000006</v>
      </c>
      <c r="H441" s="35"/>
      <c r="I441" s="15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AF441" s="16"/>
    </row>
    <row r="442" spans="1:32" x14ac:dyDescent="0.25">
      <c r="A442" s="223">
        <v>37347</v>
      </c>
      <c r="B442" s="231">
        <v>19.75</v>
      </c>
      <c r="C442" s="231">
        <v>9.879999999999999</v>
      </c>
      <c r="D442" s="231">
        <v>67.900000000000006</v>
      </c>
      <c r="E442" s="231">
        <v>2.4699999999999998</v>
      </c>
      <c r="F442" s="257">
        <v>100</v>
      </c>
      <c r="G442" s="258">
        <v>77.77000000000001</v>
      </c>
      <c r="H442" s="35"/>
      <c r="I442" s="24"/>
      <c r="L442" s="24"/>
      <c r="M442" s="24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AF442" s="16"/>
    </row>
    <row r="443" spans="1:32" x14ac:dyDescent="0.25">
      <c r="A443" s="223">
        <v>37438</v>
      </c>
      <c r="B443" s="231">
        <v>17.5</v>
      </c>
      <c r="C443" s="231">
        <v>12.5</v>
      </c>
      <c r="D443" s="231">
        <v>66.25</v>
      </c>
      <c r="E443" s="231">
        <v>3.75</v>
      </c>
      <c r="F443" s="257">
        <v>100</v>
      </c>
      <c r="G443" s="258">
        <v>71.25</v>
      </c>
      <c r="H443" s="35"/>
      <c r="I443" s="24"/>
      <c r="L443" s="24"/>
      <c r="M443" s="24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AF443" s="16"/>
    </row>
    <row r="444" spans="1:32" x14ac:dyDescent="0.25">
      <c r="A444" s="223">
        <v>37530</v>
      </c>
      <c r="B444" s="231">
        <v>27.16</v>
      </c>
      <c r="C444" s="231">
        <v>13.58</v>
      </c>
      <c r="D444" s="231">
        <v>58.02</v>
      </c>
      <c r="E444" s="231">
        <v>1.23</v>
      </c>
      <c r="F444" s="257">
        <v>99.990000000000009</v>
      </c>
      <c r="G444" s="258">
        <v>71.600000000000009</v>
      </c>
      <c r="H444" s="35"/>
      <c r="I444" s="24"/>
      <c r="L444" s="24"/>
      <c r="M444" s="24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AF444" s="16"/>
    </row>
    <row r="445" spans="1:32" x14ac:dyDescent="0.25">
      <c r="A445" s="223">
        <v>37622</v>
      </c>
      <c r="B445" s="231">
        <v>25.929999999999996</v>
      </c>
      <c r="C445" s="231">
        <v>11.110000000000001</v>
      </c>
      <c r="D445" s="231">
        <v>60.49</v>
      </c>
      <c r="E445" s="231">
        <v>2.4699999999999998</v>
      </c>
      <c r="F445" s="257">
        <v>100</v>
      </c>
      <c r="G445" s="258">
        <v>75.31</v>
      </c>
      <c r="H445" s="35"/>
      <c r="I445" s="24"/>
      <c r="L445" s="24"/>
      <c r="M445" s="24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AF445" s="16"/>
    </row>
    <row r="446" spans="1:32" x14ac:dyDescent="0.25">
      <c r="A446" s="223">
        <v>37712</v>
      </c>
      <c r="B446" s="231">
        <v>14.81</v>
      </c>
      <c r="C446" s="231">
        <v>12.35</v>
      </c>
      <c r="D446" s="231">
        <v>70.37</v>
      </c>
      <c r="E446" s="231">
        <v>2.4699999999999998</v>
      </c>
      <c r="F446" s="257">
        <v>100</v>
      </c>
      <c r="G446" s="258">
        <v>72.830000000000013</v>
      </c>
      <c r="H446" s="35"/>
      <c r="I446" s="24"/>
      <c r="L446" s="24"/>
      <c r="M446" s="24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AF446" s="16"/>
    </row>
    <row r="447" spans="1:32" x14ac:dyDescent="0.25">
      <c r="A447" s="223">
        <v>37803</v>
      </c>
      <c r="B447" s="231">
        <v>8.64</v>
      </c>
      <c r="C447" s="231">
        <v>11.110000000000001</v>
      </c>
      <c r="D447" s="231">
        <v>79.010000000000005</v>
      </c>
      <c r="E447" s="231">
        <v>1.23</v>
      </c>
      <c r="F447" s="257">
        <v>99.990000000000009</v>
      </c>
      <c r="G447" s="258">
        <v>76.540000000000006</v>
      </c>
      <c r="H447" s="35"/>
      <c r="I447" s="24"/>
      <c r="L447" s="24"/>
      <c r="M447" s="24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AF447" s="16"/>
    </row>
    <row r="448" spans="1:32" x14ac:dyDescent="0.25">
      <c r="A448" s="223">
        <v>37895</v>
      </c>
      <c r="B448" s="231">
        <v>18.52</v>
      </c>
      <c r="C448" s="231">
        <v>14.81</v>
      </c>
      <c r="D448" s="231">
        <v>65.429999999999993</v>
      </c>
      <c r="E448" s="231">
        <v>1.23</v>
      </c>
      <c r="F448" s="257">
        <v>99.99</v>
      </c>
      <c r="G448" s="258">
        <v>69.139999999999986</v>
      </c>
      <c r="H448" s="35"/>
      <c r="I448" s="24"/>
      <c r="L448" s="24"/>
      <c r="M448" s="24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AF448" s="16"/>
    </row>
    <row r="449" spans="1:33" x14ac:dyDescent="0.25">
      <c r="A449" s="223">
        <v>37987</v>
      </c>
      <c r="B449" s="231">
        <v>12.35</v>
      </c>
      <c r="C449" s="231">
        <v>13.58</v>
      </c>
      <c r="D449" s="231">
        <v>71.599999999999994</v>
      </c>
      <c r="E449" s="231">
        <v>2.4699999999999998</v>
      </c>
      <c r="F449" s="257">
        <v>100</v>
      </c>
      <c r="G449" s="258">
        <v>70.36999999999999</v>
      </c>
      <c r="H449" s="35"/>
      <c r="I449" s="24"/>
      <c r="L449" s="24"/>
      <c r="M449" s="24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AF449" s="16"/>
    </row>
    <row r="450" spans="1:33" x14ac:dyDescent="0.25">
      <c r="A450" s="223">
        <v>38078</v>
      </c>
      <c r="B450" s="231">
        <v>16.05</v>
      </c>
      <c r="C450" s="231">
        <v>7.41</v>
      </c>
      <c r="D450" s="231">
        <v>74.070000000000007</v>
      </c>
      <c r="E450" s="231">
        <v>2.4699999999999998</v>
      </c>
      <c r="F450" s="257">
        <v>100</v>
      </c>
      <c r="G450" s="258">
        <v>82.710000000000008</v>
      </c>
      <c r="H450" s="35"/>
      <c r="I450" s="24"/>
      <c r="L450" s="24"/>
      <c r="M450" s="24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AF450" s="16"/>
    </row>
    <row r="451" spans="1:33" x14ac:dyDescent="0.25">
      <c r="A451" s="223">
        <v>38169</v>
      </c>
      <c r="B451" s="231">
        <v>7.5</v>
      </c>
      <c r="C451" s="231">
        <v>10</v>
      </c>
      <c r="D451" s="231">
        <v>81.25</v>
      </c>
      <c r="E451" s="231">
        <v>1.25</v>
      </c>
      <c r="F451" s="257">
        <v>100</v>
      </c>
      <c r="G451" s="258">
        <v>78.75</v>
      </c>
      <c r="H451" s="35"/>
      <c r="I451" s="24"/>
      <c r="L451" s="24"/>
      <c r="M451" s="24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AF451" s="16"/>
    </row>
    <row r="452" spans="1:33" x14ac:dyDescent="0.25">
      <c r="A452" s="223">
        <v>38261</v>
      </c>
      <c r="B452" s="231">
        <v>20.990000000000002</v>
      </c>
      <c r="C452" s="231">
        <v>2.4699999999999998</v>
      </c>
      <c r="D452" s="231">
        <v>75.31</v>
      </c>
      <c r="E452" s="231">
        <v>1.23</v>
      </c>
      <c r="F452" s="257">
        <v>100.00000000000001</v>
      </c>
      <c r="G452" s="258">
        <v>93.830000000000013</v>
      </c>
      <c r="H452" s="35"/>
      <c r="I452" s="24"/>
      <c r="L452" s="24"/>
      <c r="M452" s="24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AF452" s="16"/>
    </row>
    <row r="453" spans="1:33" x14ac:dyDescent="0.25">
      <c r="A453" s="223">
        <v>38353</v>
      </c>
      <c r="B453" s="231">
        <v>18.52</v>
      </c>
      <c r="C453" s="231">
        <v>3.6999999999999997</v>
      </c>
      <c r="D453" s="231">
        <v>70.37</v>
      </c>
      <c r="E453" s="231">
        <v>7.41</v>
      </c>
      <c r="F453" s="257">
        <v>100</v>
      </c>
      <c r="G453" s="258">
        <v>85.19</v>
      </c>
      <c r="H453" s="35"/>
      <c r="I453" s="24"/>
      <c r="L453" s="24"/>
      <c r="M453" s="24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AF453" s="16"/>
    </row>
    <row r="454" spans="1:33" x14ac:dyDescent="0.25">
      <c r="A454" s="223">
        <v>38443</v>
      </c>
      <c r="B454" s="231">
        <v>12.5</v>
      </c>
      <c r="C454" s="231">
        <v>6.25</v>
      </c>
      <c r="D454" s="231">
        <v>76.25</v>
      </c>
      <c r="E454" s="231">
        <v>5</v>
      </c>
      <c r="F454" s="257">
        <v>100</v>
      </c>
      <c r="G454" s="258">
        <v>82.5</v>
      </c>
      <c r="H454" s="35"/>
      <c r="I454" s="24"/>
      <c r="L454" s="24"/>
      <c r="M454" s="24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AF454" s="16"/>
    </row>
    <row r="455" spans="1:33" x14ac:dyDescent="0.25">
      <c r="A455" s="223">
        <v>38534</v>
      </c>
      <c r="B455" s="231">
        <v>20.990000000000002</v>
      </c>
      <c r="C455" s="231">
        <v>3.6999999999999997</v>
      </c>
      <c r="D455" s="231">
        <v>75.31</v>
      </c>
      <c r="E455" s="231">
        <v>0</v>
      </c>
      <c r="F455" s="257">
        <v>100</v>
      </c>
      <c r="G455" s="258">
        <v>92.600000000000009</v>
      </c>
      <c r="H455" s="35"/>
      <c r="I455" s="24"/>
      <c r="L455" s="24"/>
      <c r="M455" s="24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AF455" s="16"/>
    </row>
    <row r="456" spans="1:33" x14ac:dyDescent="0.25">
      <c r="A456" s="223">
        <v>38626</v>
      </c>
      <c r="B456" s="231">
        <v>15</v>
      </c>
      <c r="C456" s="231">
        <v>1.3</v>
      </c>
      <c r="D456" s="231">
        <v>82.5</v>
      </c>
      <c r="E456" s="231">
        <v>1.3</v>
      </c>
      <c r="F456" s="257">
        <v>100.1</v>
      </c>
      <c r="G456" s="258">
        <v>96.2</v>
      </c>
      <c r="H456" s="35"/>
      <c r="I456" s="24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AF456" s="16"/>
    </row>
    <row r="457" spans="1:33" x14ac:dyDescent="0.25">
      <c r="A457" s="223">
        <v>38718</v>
      </c>
      <c r="B457" s="231">
        <v>25</v>
      </c>
      <c r="C457" s="231">
        <v>6.3</v>
      </c>
      <c r="D457" s="231">
        <v>68.8</v>
      </c>
      <c r="E457" s="231">
        <v>0</v>
      </c>
      <c r="F457" s="257">
        <v>100.1</v>
      </c>
      <c r="G457" s="258">
        <v>87.5</v>
      </c>
      <c r="H457" s="35"/>
      <c r="I457" s="24"/>
      <c r="J457" s="24"/>
      <c r="K457" s="24"/>
      <c r="L457" s="24"/>
      <c r="M457" s="24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AF457" s="16"/>
    </row>
    <row r="458" spans="1:33" x14ac:dyDescent="0.25">
      <c r="A458" s="223">
        <v>38808</v>
      </c>
      <c r="B458" s="231">
        <v>24.7</v>
      </c>
      <c r="C458" s="231">
        <v>7.3999999999999995</v>
      </c>
      <c r="D458" s="231">
        <v>67.900000000000006</v>
      </c>
      <c r="E458" s="231">
        <v>0</v>
      </c>
      <c r="F458" s="257">
        <v>100</v>
      </c>
      <c r="G458" s="258">
        <v>85.2</v>
      </c>
      <c r="H458" s="35"/>
      <c r="I458" s="24"/>
      <c r="J458" s="24"/>
      <c r="K458" s="24"/>
      <c r="L458" s="24"/>
      <c r="M458" s="24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AF458" s="16"/>
    </row>
    <row r="459" spans="1:33" x14ac:dyDescent="0.25">
      <c r="A459" s="223">
        <v>38899</v>
      </c>
      <c r="B459" s="231">
        <v>14.799999999999999</v>
      </c>
      <c r="C459" s="231">
        <v>21</v>
      </c>
      <c r="D459" s="231">
        <v>64.2</v>
      </c>
      <c r="E459" s="231">
        <v>0</v>
      </c>
      <c r="F459" s="257">
        <v>100</v>
      </c>
      <c r="G459" s="258">
        <v>58</v>
      </c>
      <c r="H459" s="35"/>
      <c r="I459" s="24"/>
      <c r="J459" s="24"/>
      <c r="K459" s="24"/>
      <c r="L459" s="24"/>
      <c r="M459" s="24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AF459" s="16"/>
    </row>
    <row r="460" spans="1:33" x14ac:dyDescent="0.25">
      <c r="A460" s="223">
        <v>38991</v>
      </c>
      <c r="B460" s="231">
        <v>16</v>
      </c>
      <c r="C460" s="231">
        <v>22.2</v>
      </c>
      <c r="D460" s="231">
        <v>60.5</v>
      </c>
      <c r="E460" s="231">
        <v>1.2</v>
      </c>
      <c r="F460" s="257">
        <v>99.9</v>
      </c>
      <c r="G460" s="258">
        <v>54.3</v>
      </c>
      <c r="H460" s="35"/>
      <c r="I460" s="24"/>
      <c r="J460" s="24"/>
      <c r="K460" s="24"/>
      <c r="L460" s="24"/>
      <c r="M460" s="24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AF460" s="16"/>
    </row>
    <row r="461" spans="1:33" x14ac:dyDescent="0.25">
      <c r="A461" s="223">
        <v>39083</v>
      </c>
      <c r="B461" s="231">
        <v>13.600000000000001</v>
      </c>
      <c r="C461" s="231">
        <v>9.9</v>
      </c>
      <c r="D461" s="231">
        <v>76.5</v>
      </c>
      <c r="E461" s="231">
        <v>0</v>
      </c>
      <c r="F461" s="257">
        <v>100</v>
      </c>
      <c r="G461" s="258">
        <v>80.199999999999989</v>
      </c>
      <c r="H461" s="35"/>
      <c r="I461" s="24"/>
      <c r="J461" s="24"/>
      <c r="K461" s="24"/>
      <c r="L461" s="24"/>
      <c r="M461" s="24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AF461" s="16"/>
    </row>
    <row r="462" spans="1:33" x14ac:dyDescent="0.25">
      <c r="A462" s="223">
        <v>39173</v>
      </c>
      <c r="B462" s="231">
        <v>9.9</v>
      </c>
      <c r="C462" s="231">
        <v>28.4</v>
      </c>
      <c r="D462" s="231">
        <v>61.7</v>
      </c>
      <c r="E462" s="231">
        <v>0</v>
      </c>
      <c r="F462" s="257">
        <v>100</v>
      </c>
      <c r="G462" s="258">
        <v>43.20000000000001</v>
      </c>
      <c r="H462" s="35"/>
      <c r="I462" s="24"/>
      <c r="J462" s="24"/>
      <c r="K462" s="24"/>
      <c r="L462" s="24"/>
      <c r="M462" s="24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AF462" s="16"/>
    </row>
    <row r="463" spans="1:33" s="15" customFormat="1" x14ac:dyDescent="0.25">
      <c r="A463" s="223">
        <v>39264</v>
      </c>
      <c r="B463" s="231">
        <v>6.2</v>
      </c>
      <c r="C463" s="231">
        <v>42</v>
      </c>
      <c r="D463" s="231">
        <v>51.9</v>
      </c>
      <c r="E463" s="231">
        <v>0</v>
      </c>
      <c r="F463" s="257">
        <v>100.1</v>
      </c>
      <c r="G463" s="258">
        <v>16.100000000000001</v>
      </c>
      <c r="H463" s="35"/>
      <c r="I463" s="24"/>
      <c r="J463" s="24"/>
      <c r="K463" s="24"/>
      <c r="L463" s="24"/>
      <c r="M463" s="24"/>
      <c r="AG463" s="14"/>
    </row>
    <row r="464" spans="1:33" x14ac:dyDescent="0.25">
      <c r="A464" s="223">
        <v>39356</v>
      </c>
      <c r="B464" s="231">
        <v>12.3</v>
      </c>
      <c r="C464" s="231">
        <v>42</v>
      </c>
      <c r="D464" s="231">
        <v>44.4</v>
      </c>
      <c r="E464" s="231">
        <v>1.2</v>
      </c>
      <c r="F464" s="257">
        <v>99.899999999999991</v>
      </c>
      <c r="G464" s="258">
        <v>14.700000000000003</v>
      </c>
      <c r="H464" s="35"/>
      <c r="I464" s="24"/>
      <c r="J464" s="24"/>
      <c r="K464" s="24"/>
      <c r="L464" s="24"/>
      <c r="M464" s="24"/>
      <c r="X464" s="15"/>
      <c r="AF464" s="16"/>
      <c r="AG464" s="17"/>
    </row>
    <row r="465" spans="1:33" x14ac:dyDescent="0.25">
      <c r="A465" s="223">
        <v>39448</v>
      </c>
      <c r="B465" s="231">
        <v>8.6</v>
      </c>
      <c r="C465" s="231">
        <v>54.300000000000004</v>
      </c>
      <c r="D465" s="231">
        <v>37</v>
      </c>
      <c r="E465" s="231">
        <v>0</v>
      </c>
      <c r="F465" s="257">
        <v>99.9</v>
      </c>
      <c r="G465" s="258">
        <v>-8.7000000000000028</v>
      </c>
      <c r="H465" s="35"/>
      <c r="I465" s="24"/>
      <c r="J465" s="24"/>
      <c r="K465" s="24"/>
      <c r="L465" s="24"/>
      <c r="M465" s="24"/>
      <c r="X465" s="15"/>
      <c r="AF465" s="16"/>
      <c r="AG465" s="17"/>
    </row>
    <row r="466" spans="1:33" x14ac:dyDescent="0.25">
      <c r="A466" s="223">
        <v>39539</v>
      </c>
      <c r="B466" s="231">
        <v>8.6</v>
      </c>
      <c r="C466" s="231">
        <v>33.300000000000004</v>
      </c>
      <c r="D466" s="231">
        <v>55.600000000000009</v>
      </c>
      <c r="E466" s="231">
        <v>2.5</v>
      </c>
      <c r="F466" s="257">
        <v>100.00000000000001</v>
      </c>
      <c r="G466" s="258">
        <v>30.9</v>
      </c>
      <c r="H466" s="35"/>
      <c r="I466" s="24"/>
      <c r="J466" s="24"/>
      <c r="K466" s="24"/>
      <c r="L466" s="24"/>
      <c r="M466" s="24"/>
      <c r="X466" s="15"/>
      <c r="AF466" s="16"/>
      <c r="AG466" s="17"/>
    </row>
    <row r="467" spans="1:33" x14ac:dyDescent="0.25">
      <c r="A467" s="223">
        <v>39630</v>
      </c>
      <c r="B467" s="231">
        <v>8.6419753086419746</v>
      </c>
      <c r="C467" s="231">
        <v>39.506172839506171</v>
      </c>
      <c r="D467" s="231">
        <v>50.617283950617285</v>
      </c>
      <c r="E467" s="231">
        <v>1.2345679012345678</v>
      </c>
      <c r="F467" s="257">
        <v>100</v>
      </c>
      <c r="G467" s="258">
        <v>19.753086419753089</v>
      </c>
      <c r="H467" s="35"/>
      <c r="I467" s="24"/>
      <c r="J467" s="24"/>
      <c r="K467" s="24"/>
      <c r="L467" s="24"/>
      <c r="M467" s="24"/>
      <c r="X467" s="15"/>
      <c r="AF467" s="16"/>
      <c r="AG467" s="17"/>
    </row>
    <row r="468" spans="1:33" x14ac:dyDescent="0.25">
      <c r="A468" s="223">
        <v>39722</v>
      </c>
      <c r="B468" s="231">
        <v>6.2</v>
      </c>
      <c r="C468" s="231">
        <v>56.8</v>
      </c>
      <c r="D468" s="231">
        <v>33.300000000000004</v>
      </c>
      <c r="E468" s="231">
        <v>3.6999999999999997</v>
      </c>
      <c r="F468" s="257">
        <v>100.00000000000001</v>
      </c>
      <c r="G468" s="258">
        <v>-17.29999999999999</v>
      </c>
      <c r="H468" s="35"/>
      <c r="I468" s="24"/>
      <c r="J468" s="24"/>
      <c r="K468" s="24"/>
      <c r="L468" s="24"/>
      <c r="M468" s="24"/>
      <c r="X468" s="15"/>
      <c r="AF468" s="16"/>
      <c r="AG468" s="17"/>
    </row>
    <row r="469" spans="1:33" x14ac:dyDescent="0.25">
      <c r="A469" s="223">
        <v>39814</v>
      </c>
      <c r="B469" s="231">
        <v>6.2</v>
      </c>
      <c r="C469" s="231">
        <v>45.7</v>
      </c>
      <c r="D469" s="231">
        <v>45.7</v>
      </c>
      <c r="E469" s="231">
        <v>2.5</v>
      </c>
      <c r="F469" s="257">
        <v>100.10000000000001</v>
      </c>
      <c r="G469" s="258">
        <v>6.2000000000000028</v>
      </c>
      <c r="H469" s="35"/>
      <c r="I469" s="24"/>
      <c r="J469" s="24"/>
      <c r="K469" s="24"/>
      <c r="L469" s="24"/>
      <c r="M469" s="24"/>
      <c r="X469" s="15"/>
      <c r="AF469" s="16"/>
      <c r="AG469" s="17"/>
    </row>
    <row r="470" spans="1:33" x14ac:dyDescent="0.25">
      <c r="A470" s="223">
        <v>39904</v>
      </c>
      <c r="B470" s="231">
        <v>13.600000000000001</v>
      </c>
      <c r="C470" s="231">
        <v>24.7</v>
      </c>
      <c r="D470" s="231">
        <v>59.3</v>
      </c>
      <c r="E470" s="231">
        <v>2.5</v>
      </c>
      <c r="F470" s="257">
        <v>100.1</v>
      </c>
      <c r="G470" s="258">
        <v>48.2</v>
      </c>
      <c r="H470" s="35"/>
      <c r="I470" s="24"/>
      <c r="J470" s="24"/>
      <c r="K470" s="24"/>
      <c r="L470" s="24"/>
      <c r="M470" s="24"/>
      <c r="X470" s="15"/>
      <c r="AF470" s="16"/>
      <c r="AG470" s="17"/>
    </row>
    <row r="471" spans="1:33" x14ac:dyDescent="0.25">
      <c r="A471" s="223">
        <v>39995</v>
      </c>
      <c r="B471" s="231">
        <v>21</v>
      </c>
      <c r="C471" s="231">
        <v>14.799999999999999</v>
      </c>
      <c r="D471" s="231">
        <v>61.7</v>
      </c>
      <c r="E471" s="231">
        <v>2.5</v>
      </c>
      <c r="F471" s="257">
        <v>100</v>
      </c>
      <c r="G471" s="258">
        <v>67.900000000000006</v>
      </c>
      <c r="H471" s="35"/>
      <c r="I471" s="24"/>
      <c r="J471" s="24"/>
      <c r="K471" s="24"/>
      <c r="L471" s="24"/>
      <c r="M471" s="24"/>
      <c r="X471" s="15"/>
      <c r="AF471" s="16"/>
      <c r="AG471" s="17"/>
    </row>
    <row r="472" spans="1:33" x14ac:dyDescent="0.25">
      <c r="A472" s="223">
        <v>40087</v>
      </c>
      <c r="B472" s="231">
        <v>23.5</v>
      </c>
      <c r="C472" s="231">
        <v>14.799999999999999</v>
      </c>
      <c r="D472" s="231">
        <v>57.999999999999993</v>
      </c>
      <c r="E472" s="231">
        <v>3.6999999999999997</v>
      </c>
      <c r="F472" s="257">
        <v>99.999999999999986</v>
      </c>
      <c r="G472" s="258">
        <v>66.7</v>
      </c>
      <c r="H472" s="35"/>
      <c r="I472" s="24"/>
      <c r="J472" s="24"/>
      <c r="K472" s="24"/>
      <c r="L472" s="24"/>
      <c r="M472" s="24"/>
      <c r="X472" s="15"/>
      <c r="AF472" s="16"/>
      <c r="AG472" s="17"/>
    </row>
    <row r="473" spans="1:33" x14ac:dyDescent="0.25">
      <c r="A473" s="223">
        <v>40179</v>
      </c>
      <c r="B473" s="231">
        <v>18.5</v>
      </c>
      <c r="C473" s="231">
        <v>14.799999999999999</v>
      </c>
      <c r="D473" s="231">
        <v>64.2</v>
      </c>
      <c r="E473" s="231">
        <v>2.5</v>
      </c>
      <c r="F473" s="257">
        <v>100</v>
      </c>
      <c r="G473" s="258">
        <v>67.900000000000006</v>
      </c>
      <c r="H473" s="35"/>
      <c r="I473" s="24"/>
      <c r="J473" s="24"/>
      <c r="K473" s="24"/>
      <c r="L473" s="24"/>
      <c r="M473" s="24"/>
      <c r="X473" s="15"/>
      <c r="AF473" s="16"/>
      <c r="AG473" s="17"/>
    </row>
    <row r="474" spans="1:33" x14ac:dyDescent="0.25">
      <c r="A474" s="223">
        <v>40269</v>
      </c>
      <c r="B474" s="231">
        <v>19.8</v>
      </c>
      <c r="C474" s="231">
        <v>8.6</v>
      </c>
      <c r="D474" s="231">
        <v>70.399999999999991</v>
      </c>
      <c r="E474" s="231">
        <v>1.2</v>
      </c>
      <c r="F474" s="257">
        <v>99.999999999999986</v>
      </c>
      <c r="G474" s="258">
        <v>81.599999999999994</v>
      </c>
      <c r="H474" s="35"/>
      <c r="I474" s="24"/>
      <c r="J474" s="24"/>
      <c r="K474" s="24"/>
      <c r="L474" s="24"/>
      <c r="M474" s="24"/>
      <c r="X474" s="15"/>
      <c r="AF474" s="16"/>
      <c r="AG474" s="17"/>
    </row>
    <row r="475" spans="1:33" x14ac:dyDescent="0.25">
      <c r="A475" s="223">
        <v>40360</v>
      </c>
      <c r="B475" s="231">
        <v>16</v>
      </c>
      <c r="C475" s="231">
        <v>11.1</v>
      </c>
      <c r="D475" s="231">
        <v>71.599999999999994</v>
      </c>
      <c r="E475" s="231">
        <v>1.2</v>
      </c>
      <c r="F475" s="257">
        <v>99.899999999999991</v>
      </c>
      <c r="G475" s="258">
        <v>76.5</v>
      </c>
      <c r="H475" s="35"/>
      <c r="I475" s="24"/>
      <c r="J475" s="24"/>
      <c r="K475" s="24"/>
      <c r="L475" s="24"/>
      <c r="M475" s="24"/>
      <c r="X475" s="15"/>
      <c r="AF475" s="16"/>
      <c r="AG475" s="17"/>
    </row>
    <row r="476" spans="1:33" x14ac:dyDescent="0.25">
      <c r="A476" s="223">
        <v>40452</v>
      </c>
      <c r="B476" s="231">
        <v>14.799999999999999</v>
      </c>
      <c r="C476" s="231">
        <v>8.6</v>
      </c>
      <c r="D476" s="231">
        <v>75.3</v>
      </c>
      <c r="E476" s="231">
        <v>1.2</v>
      </c>
      <c r="F476" s="257">
        <v>99.899999999999991</v>
      </c>
      <c r="G476" s="258">
        <v>81.5</v>
      </c>
      <c r="H476" s="35"/>
      <c r="I476" s="24"/>
      <c r="J476" s="24"/>
      <c r="K476" s="24"/>
      <c r="L476" s="24"/>
      <c r="M476" s="24"/>
      <c r="X476" s="15"/>
      <c r="AF476" s="16"/>
      <c r="AG476" s="17"/>
    </row>
    <row r="477" spans="1:33" s="15" customFormat="1" x14ac:dyDescent="0.25">
      <c r="A477" s="223">
        <v>40544</v>
      </c>
      <c r="B477" s="231">
        <v>14.799999999999999</v>
      </c>
      <c r="C477" s="231">
        <v>11.1</v>
      </c>
      <c r="D477" s="231">
        <v>72.8</v>
      </c>
      <c r="E477" s="231">
        <v>1.2</v>
      </c>
      <c r="F477" s="257">
        <v>99.899999999999991</v>
      </c>
      <c r="G477" s="258">
        <v>76.5</v>
      </c>
      <c r="H477" s="35"/>
      <c r="I477" s="24"/>
      <c r="J477" s="24"/>
      <c r="K477" s="24"/>
      <c r="L477" s="24"/>
      <c r="M477" s="24"/>
      <c r="N477" s="24"/>
      <c r="O477" s="24"/>
      <c r="P477" s="24"/>
      <c r="AG477" s="14"/>
    </row>
    <row r="478" spans="1:33" s="15" customFormat="1" x14ac:dyDescent="0.25">
      <c r="A478" s="223">
        <v>40634</v>
      </c>
      <c r="B478" s="231">
        <v>23.5</v>
      </c>
      <c r="C478" s="231">
        <v>12.3</v>
      </c>
      <c r="D478" s="231">
        <v>63</v>
      </c>
      <c r="E478" s="231">
        <v>1.2</v>
      </c>
      <c r="F478" s="257">
        <v>99.899999999999991</v>
      </c>
      <c r="G478" s="258">
        <v>74.2</v>
      </c>
      <c r="H478" s="35"/>
      <c r="I478" s="24"/>
      <c r="J478" s="24"/>
      <c r="K478" s="24"/>
      <c r="L478" s="24"/>
      <c r="M478" s="24"/>
      <c r="AG478" s="14"/>
    </row>
    <row r="479" spans="1:33" s="15" customFormat="1" x14ac:dyDescent="0.25">
      <c r="A479" s="223">
        <v>40725</v>
      </c>
      <c r="B479" s="231">
        <v>14.799999999999999</v>
      </c>
      <c r="C479" s="231">
        <v>21</v>
      </c>
      <c r="D479" s="231">
        <v>63</v>
      </c>
      <c r="E479" s="231">
        <v>1.2</v>
      </c>
      <c r="F479" s="257">
        <v>100</v>
      </c>
      <c r="G479" s="258">
        <v>56.8</v>
      </c>
      <c r="H479" s="35"/>
      <c r="AG479" s="14"/>
    </row>
    <row r="480" spans="1:33" s="15" customFormat="1" x14ac:dyDescent="0.25">
      <c r="A480" s="223">
        <v>40817</v>
      </c>
      <c r="B480" s="231">
        <v>9.9</v>
      </c>
      <c r="C480" s="231">
        <v>23.5</v>
      </c>
      <c r="D480" s="231">
        <v>66.7</v>
      </c>
      <c r="E480" s="231">
        <v>0</v>
      </c>
      <c r="F480" s="257">
        <v>100</v>
      </c>
      <c r="G480" s="258">
        <v>53.100000000000009</v>
      </c>
      <c r="H480" s="35"/>
      <c r="AG480" s="14"/>
    </row>
    <row r="481" spans="1:33" s="15" customFormat="1" x14ac:dyDescent="0.25">
      <c r="A481" s="223">
        <v>40909</v>
      </c>
      <c r="B481" s="231">
        <v>9.9</v>
      </c>
      <c r="C481" s="231">
        <v>21</v>
      </c>
      <c r="D481" s="231">
        <v>66.7</v>
      </c>
      <c r="E481" s="231">
        <v>2.5</v>
      </c>
      <c r="F481" s="257">
        <v>100.1</v>
      </c>
      <c r="G481" s="258">
        <v>55.600000000000009</v>
      </c>
      <c r="H481" s="35"/>
      <c r="AG481" s="14"/>
    </row>
    <row r="482" spans="1:33" s="15" customFormat="1" x14ac:dyDescent="0.25">
      <c r="A482" s="223">
        <v>41000</v>
      </c>
      <c r="B482" s="231">
        <v>7.4074074074074066</v>
      </c>
      <c r="C482" s="231">
        <v>22.222222222222221</v>
      </c>
      <c r="D482" s="231">
        <v>69.135802469135797</v>
      </c>
      <c r="E482" s="231">
        <v>1.2345679012345678</v>
      </c>
      <c r="F482" s="257">
        <v>99.999999999999986</v>
      </c>
      <c r="G482" s="258">
        <v>54.32098765432098</v>
      </c>
      <c r="H482" s="35"/>
      <c r="AG482" s="14"/>
    </row>
    <row r="483" spans="1:33" s="15" customFormat="1" x14ac:dyDescent="0.25">
      <c r="A483" s="223">
        <v>41091</v>
      </c>
      <c r="B483" s="231">
        <v>7.3999999999999995</v>
      </c>
      <c r="C483" s="231">
        <v>28.4</v>
      </c>
      <c r="D483" s="231">
        <v>61.7</v>
      </c>
      <c r="E483" s="231">
        <v>2.5</v>
      </c>
      <c r="F483" s="257">
        <v>100</v>
      </c>
      <c r="G483" s="258">
        <v>40.70000000000001</v>
      </c>
      <c r="H483" s="35"/>
      <c r="AG483" s="14"/>
    </row>
    <row r="484" spans="1:33" s="15" customFormat="1" x14ac:dyDescent="0.25">
      <c r="A484" s="223">
        <v>41183</v>
      </c>
      <c r="B484" s="231">
        <v>13.600000000000001</v>
      </c>
      <c r="C484" s="231">
        <v>16</v>
      </c>
      <c r="D484" s="231">
        <v>67.900000000000006</v>
      </c>
      <c r="E484" s="231">
        <v>2.5</v>
      </c>
      <c r="F484" s="257">
        <v>100</v>
      </c>
      <c r="G484" s="258">
        <v>65.5</v>
      </c>
      <c r="H484" s="35"/>
      <c r="I484" s="24"/>
      <c r="J484" s="24"/>
      <c r="K484" s="24"/>
      <c r="L484" s="24"/>
      <c r="M484" s="24"/>
      <c r="AG484" s="14"/>
    </row>
    <row r="485" spans="1:33" s="15" customFormat="1" x14ac:dyDescent="0.25">
      <c r="A485" s="223">
        <v>41275</v>
      </c>
      <c r="B485" s="231">
        <v>14.799999999999999</v>
      </c>
      <c r="C485" s="231">
        <v>13.600000000000001</v>
      </c>
      <c r="D485" s="231">
        <v>69.099999999999994</v>
      </c>
      <c r="E485" s="231">
        <v>2.5</v>
      </c>
      <c r="F485" s="257">
        <v>100</v>
      </c>
      <c r="G485" s="258">
        <v>70.299999999999983</v>
      </c>
      <c r="H485" s="35"/>
      <c r="I485" s="24"/>
      <c r="J485" s="24"/>
      <c r="K485" s="24"/>
      <c r="L485" s="24"/>
      <c r="M485" s="24"/>
      <c r="AG485" s="14"/>
    </row>
    <row r="486" spans="1:33" s="15" customFormat="1" x14ac:dyDescent="0.25">
      <c r="A486" s="223">
        <v>41365</v>
      </c>
      <c r="B486" s="231">
        <v>27.200000000000003</v>
      </c>
      <c r="C486" s="231">
        <v>7.3999999999999995</v>
      </c>
      <c r="D486" s="231">
        <v>64.2</v>
      </c>
      <c r="E486" s="231">
        <v>1.2</v>
      </c>
      <c r="F486" s="257">
        <v>100.00000000000001</v>
      </c>
      <c r="G486" s="258">
        <v>84</v>
      </c>
      <c r="H486" s="35"/>
      <c r="I486" s="24"/>
      <c r="J486" s="24"/>
      <c r="K486" s="24"/>
      <c r="L486" s="24"/>
      <c r="M486" s="24"/>
      <c r="AG486" s="14"/>
    </row>
    <row r="487" spans="1:33" s="15" customFormat="1" x14ac:dyDescent="0.25">
      <c r="A487" s="223">
        <v>41456</v>
      </c>
      <c r="B487" s="231">
        <v>19.8</v>
      </c>
      <c r="C487" s="231">
        <v>8.6</v>
      </c>
      <c r="D487" s="231">
        <v>69.099999999999994</v>
      </c>
      <c r="E487" s="231">
        <v>2.5</v>
      </c>
      <c r="F487" s="257">
        <v>100</v>
      </c>
      <c r="G487" s="258">
        <v>80.3</v>
      </c>
      <c r="H487" s="35"/>
      <c r="I487" s="24"/>
      <c r="J487" s="24"/>
      <c r="K487" s="24"/>
      <c r="L487" s="24"/>
      <c r="M487" s="24"/>
      <c r="AG487" s="14"/>
    </row>
    <row r="488" spans="1:33" s="15" customFormat="1" x14ac:dyDescent="0.25">
      <c r="A488" s="223">
        <v>41548</v>
      </c>
      <c r="B488" s="231">
        <v>16</v>
      </c>
      <c r="C488" s="231">
        <v>12.3</v>
      </c>
      <c r="D488" s="231">
        <v>70.399999999999991</v>
      </c>
      <c r="E488" s="231">
        <v>1.2</v>
      </c>
      <c r="F488" s="257">
        <v>99.899999999999991</v>
      </c>
      <c r="G488" s="258">
        <v>74.099999999999994</v>
      </c>
      <c r="H488" s="35"/>
      <c r="I488" s="24"/>
      <c r="J488" s="24"/>
      <c r="K488" s="24"/>
      <c r="L488" s="24"/>
      <c r="M488" s="24"/>
      <c r="AG488" s="14"/>
    </row>
    <row r="489" spans="1:33" s="15" customFormat="1" x14ac:dyDescent="0.25">
      <c r="A489" s="223">
        <v>41640</v>
      </c>
      <c r="B489" s="231">
        <v>14.799999999999999</v>
      </c>
      <c r="C489" s="231">
        <v>12.3</v>
      </c>
      <c r="D489" s="231">
        <v>69.099999999999994</v>
      </c>
      <c r="E489" s="231">
        <v>3.6999999999999997</v>
      </c>
      <c r="F489" s="257">
        <v>99.899999999999991</v>
      </c>
      <c r="G489" s="258">
        <v>71.599999999999994</v>
      </c>
      <c r="H489" s="35"/>
      <c r="I489" s="24"/>
      <c r="J489" s="24"/>
      <c r="K489" s="24"/>
      <c r="L489" s="24"/>
      <c r="M489" s="24"/>
      <c r="AG489" s="14"/>
    </row>
    <row r="490" spans="1:33" s="15" customFormat="1" x14ac:dyDescent="0.25">
      <c r="A490" s="223">
        <v>41730</v>
      </c>
      <c r="B490" s="231">
        <v>11.1</v>
      </c>
      <c r="C490" s="231">
        <v>18.5</v>
      </c>
      <c r="D490" s="231">
        <v>69.099999999999994</v>
      </c>
      <c r="E490" s="231">
        <v>1.2</v>
      </c>
      <c r="F490" s="257">
        <v>99.899999999999991</v>
      </c>
      <c r="G490" s="258">
        <v>61.699999999999989</v>
      </c>
      <c r="H490" s="35"/>
      <c r="I490" s="24"/>
      <c r="J490" s="24"/>
      <c r="K490" s="24"/>
      <c r="L490" s="24"/>
      <c r="M490" s="24"/>
      <c r="AG490" s="14"/>
    </row>
    <row r="491" spans="1:33" s="15" customFormat="1" x14ac:dyDescent="0.25">
      <c r="A491" s="223">
        <v>41821</v>
      </c>
      <c r="B491" s="231">
        <v>18.5</v>
      </c>
      <c r="C491" s="231">
        <v>17.299999999999997</v>
      </c>
      <c r="D491" s="231">
        <v>61.7</v>
      </c>
      <c r="E491" s="231">
        <v>2.5</v>
      </c>
      <c r="F491" s="257">
        <v>100</v>
      </c>
      <c r="G491" s="258">
        <v>62.900000000000006</v>
      </c>
      <c r="H491" s="35"/>
      <c r="I491" s="24"/>
      <c r="J491" s="24"/>
      <c r="K491" s="24"/>
      <c r="L491" s="24"/>
      <c r="M491" s="24"/>
      <c r="AG491" s="14"/>
    </row>
    <row r="492" spans="1:33" s="15" customFormat="1" x14ac:dyDescent="0.25">
      <c r="A492" s="223">
        <v>41913</v>
      </c>
      <c r="B492" s="231">
        <v>27.200000000000003</v>
      </c>
      <c r="C492" s="231">
        <v>9.9</v>
      </c>
      <c r="D492" s="231">
        <v>60.5</v>
      </c>
      <c r="E492" s="231">
        <v>2.5</v>
      </c>
      <c r="F492" s="257">
        <v>100.1</v>
      </c>
      <c r="G492" s="258">
        <v>77.8</v>
      </c>
      <c r="H492" s="35"/>
      <c r="I492" s="24"/>
      <c r="J492" s="24"/>
      <c r="K492" s="24"/>
      <c r="L492" s="24"/>
      <c r="M492" s="24"/>
      <c r="AG492" s="14"/>
    </row>
    <row r="493" spans="1:33" s="15" customFormat="1" x14ac:dyDescent="0.25">
      <c r="A493" s="223">
        <v>42005</v>
      </c>
      <c r="B493" s="231">
        <v>13.6</v>
      </c>
      <c r="C493" s="231">
        <v>19.8</v>
      </c>
      <c r="D493" s="231">
        <v>64.2</v>
      </c>
      <c r="E493" s="231">
        <v>2.5</v>
      </c>
      <c r="F493" s="257">
        <v>100.1</v>
      </c>
      <c r="G493" s="258">
        <v>58</v>
      </c>
      <c r="H493" s="35"/>
      <c r="I493" s="24"/>
      <c r="J493" s="24"/>
      <c r="K493" s="24"/>
      <c r="L493" s="24"/>
      <c r="M493" s="24"/>
      <c r="AG493" s="14"/>
    </row>
    <row r="494" spans="1:33" s="15" customFormat="1" x14ac:dyDescent="0.25">
      <c r="A494" s="223">
        <v>42095</v>
      </c>
      <c r="B494" s="231">
        <v>7.3999999999999995</v>
      </c>
      <c r="C494" s="231">
        <v>18.5</v>
      </c>
      <c r="D494" s="231">
        <v>70.399999999999991</v>
      </c>
      <c r="E494" s="231">
        <v>3.6999999999999997</v>
      </c>
      <c r="F494" s="257">
        <v>99.999999999999986</v>
      </c>
      <c r="G494" s="258">
        <v>59.3</v>
      </c>
      <c r="H494" s="35"/>
      <c r="I494" s="24"/>
      <c r="J494" s="24"/>
      <c r="K494" s="24"/>
      <c r="L494" s="24"/>
      <c r="M494" s="24"/>
      <c r="AG494" s="14"/>
    </row>
    <row r="495" spans="1:33" s="15" customFormat="1" x14ac:dyDescent="0.25">
      <c r="A495" s="223">
        <v>42186</v>
      </c>
      <c r="B495" s="231">
        <v>8.6</v>
      </c>
      <c r="C495" s="231">
        <v>22.2</v>
      </c>
      <c r="D495" s="231">
        <v>65.400000000000006</v>
      </c>
      <c r="E495" s="231">
        <v>3.7</v>
      </c>
      <c r="F495" s="257">
        <v>99.9</v>
      </c>
      <c r="G495" s="258">
        <v>51.8</v>
      </c>
      <c r="H495" s="35"/>
      <c r="I495" s="24"/>
      <c r="J495" s="24"/>
      <c r="K495" s="24"/>
      <c r="L495" s="24"/>
      <c r="M495" s="24"/>
      <c r="AG495" s="14"/>
    </row>
    <row r="496" spans="1:33" s="15" customFormat="1" x14ac:dyDescent="0.25">
      <c r="A496" s="223">
        <v>42278</v>
      </c>
      <c r="B496" s="231">
        <v>2.5</v>
      </c>
      <c r="C496" s="231">
        <v>37</v>
      </c>
      <c r="D496" s="231">
        <v>59.3</v>
      </c>
      <c r="E496" s="231">
        <v>1.2</v>
      </c>
      <c r="F496" s="257">
        <v>100</v>
      </c>
      <c r="G496" s="258">
        <v>24.799999999999997</v>
      </c>
      <c r="H496" s="35"/>
      <c r="I496" s="24"/>
      <c r="J496" s="24"/>
      <c r="K496" s="24"/>
      <c r="L496" s="24"/>
      <c r="M496" s="24"/>
      <c r="AG496" s="14"/>
    </row>
    <row r="497" spans="1:33" s="15" customFormat="1" x14ac:dyDescent="0.25">
      <c r="A497" s="223">
        <v>42370</v>
      </c>
      <c r="B497" s="231">
        <v>3.8</v>
      </c>
      <c r="C497" s="231">
        <v>43.8</v>
      </c>
      <c r="D497" s="231">
        <v>48.8</v>
      </c>
      <c r="E497" s="231">
        <v>3.8</v>
      </c>
      <c r="F497" s="257">
        <v>100.19999999999999</v>
      </c>
      <c r="G497" s="258">
        <v>8.7999999999999972</v>
      </c>
      <c r="H497" s="35"/>
      <c r="I497" s="24"/>
      <c r="J497" s="24"/>
      <c r="K497" s="24"/>
      <c r="L497" s="24"/>
      <c r="M497" s="24"/>
      <c r="AG497" s="14"/>
    </row>
    <row r="498" spans="1:33" s="15" customFormat="1" x14ac:dyDescent="0.25">
      <c r="A498" s="223">
        <v>42461</v>
      </c>
      <c r="B498" s="231">
        <v>7.5</v>
      </c>
      <c r="C498" s="231">
        <v>32.5</v>
      </c>
      <c r="D498" s="231">
        <v>58.8</v>
      </c>
      <c r="E498" s="231">
        <v>1.3</v>
      </c>
      <c r="F498" s="257">
        <v>100.1</v>
      </c>
      <c r="G498" s="258">
        <v>33.799999999999997</v>
      </c>
      <c r="H498" s="35"/>
      <c r="I498" s="24"/>
      <c r="J498" s="24"/>
      <c r="K498" s="24"/>
      <c r="L498" s="24"/>
      <c r="M498" s="24"/>
      <c r="AG498" s="14"/>
    </row>
    <row r="499" spans="1:33" s="15" customFormat="1" x14ac:dyDescent="0.25">
      <c r="A499" s="223">
        <v>42552</v>
      </c>
      <c r="B499" s="231">
        <v>8.8000000000000007</v>
      </c>
      <c r="C499" s="231">
        <v>33.799999999999997</v>
      </c>
      <c r="D499" s="231">
        <v>55</v>
      </c>
      <c r="E499" s="231">
        <v>2.5</v>
      </c>
      <c r="F499" s="257">
        <v>100.1</v>
      </c>
      <c r="G499" s="258">
        <v>30</v>
      </c>
      <c r="H499" s="35"/>
      <c r="I499" s="24"/>
      <c r="J499" s="24"/>
      <c r="K499" s="24"/>
      <c r="L499" s="24"/>
      <c r="M499" s="24"/>
      <c r="AG499" s="14"/>
    </row>
    <row r="500" spans="1:33" s="15" customFormat="1" x14ac:dyDescent="0.25">
      <c r="A500" s="223">
        <v>42644</v>
      </c>
      <c r="B500" s="231">
        <v>17.5</v>
      </c>
      <c r="C500" s="231">
        <v>25</v>
      </c>
      <c r="D500" s="231">
        <v>56.3</v>
      </c>
      <c r="E500" s="231">
        <v>1.3</v>
      </c>
      <c r="F500" s="257">
        <v>100.1</v>
      </c>
      <c r="G500" s="258">
        <v>48.8</v>
      </c>
      <c r="H500" s="35"/>
      <c r="I500" s="24"/>
      <c r="J500" s="24"/>
      <c r="K500" s="24"/>
      <c r="L500" s="24"/>
      <c r="M500" s="24"/>
      <c r="AG500" s="14"/>
    </row>
    <row r="501" spans="1:33" s="15" customFormat="1" x14ac:dyDescent="0.25">
      <c r="A501" s="223">
        <v>42736</v>
      </c>
      <c r="B501" s="231">
        <v>17.7</v>
      </c>
      <c r="C501" s="231">
        <v>19</v>
      </c>
      <c r="D501" s="231">
        <v>62</v>
      </c>
      <c r="E501" s="231">
        <v>1.3</v>
      </c>
      <c r="F501" s="257">
        <v>100</v>
      </c>
      <c r="G501" s="258">
        <v>60.7</v>
      </c>
      <c r="H501" s="35"/>
      <c r="I501" s="24"/>
      <c r="J501" s="24"/>
      <c r="K501" s="24"/>
      <c r="L501" s="24"/>
      <c r="M501" s="24"/>
      <c r="AG501" s="14"/>
    </row>
    <row r="502" spans="1:33" s="15" customFormat="1" x14ac:dyDescent="0.25">
      <c r="A502" s="223">
        <v>42826</v>
      </c>
      <c r="B502" s="231">
        <v>23.456790123456788</v>
      </c>
      <c r="C502" s="231">
        <v>17.283950617283949</v>
      </c>
      <c r="D502" s="231">
        <v>56.79012345679012</v>
      </c>
      <c r="E502" s="231">
        <v>2.4691358024691357</v>
      </c>
      <c r="F502" s="257">
        <v>100</v>
      </c>
      <c r="G502" s="258">
        <v>62.962962962962962</v>
      </c>
      <c r="H502" s="35"/>
      <c r="I502" s="24"/>
      <c r="J502" s="24"/>
      <c r="K502" s="24"/>
      <c r="L502" s="24"/>
      <c r="M502" s="24"/>
      <c r="AG502" s="14"/>
    </row>
    <row r="503" spans="1:33" x14ac:dyDescent="0.25">
      <c r="A503" s="223">
        <v>42917</v>
      </c>
      <c r="B503" s="231">
        <v>19.753086419753085</v>
      </c>
      <c r="C503" s="231">
        <v>18.518518518518519</v>
      </c>
      <c r="D503" s="231">
        <v>60.493827160493829</v>
      </c>
      <c r="E503" s="231">
        <v>1.2345679012345678</v>
      </c>
      <c r="F503" s="257">
        <v>100.00000000000001</v>
      </c>
      <c r="G503" s="258">
        <v>61.728395061728392</v>
      </c>
      <c r="H503" s="24"/>
      <c r="I503" s="24"/>
      <c r="J503" s="24"/>
      <c r="K503" s="24"/>
      <c r="L503" s="24"/>
    </row>
    <row r="504" spans="1:33" x14ac:dyDescent="0.25">
      <c r="A504" s="223">
        <v>43009</v>
      </c>
      <c r="B504" s="231">
        <v>14.814814814814813</v>
      </c>
      <c r="C504" s="231">
        <v>14.814814814814813</v>
      </c>
      <c r="D504" s="231">
        <v>67.901234567901241</v>
      </c>
      <c r="E504" s="231">
        <v>2.4691358024691357</v>
      </c>
      <c r="F504" s="257">
        <v>100</v>
      </c>
      <c r="G504" s="258">
        <v>67.901234567901241</v>
      </c>
      <c r="H504" s="35"/>
      <c r="I504" s="35"/>
      <c r="J504" s="24"/>
      <c r="K504" s="24"/>
      <c r="L504" s="24"/>
    </row>
    <row r="505" spans="1:33" x14ac:dyDescent="0.25">
      <c r="A505" s="223">
        <v>43101</v>
      </c>
      <c r="B505" s="231">
        <v>20</v>
      </c>
      <c r="C505" s="231">
        <v>13.8</v>
      </c>
      <c r="D505" s="231">
        <v>63.8</v>
      </c>
      <c r="E505" s="231">
        <v>2.5</v>
      </c>
      <c r="F505" s="257">
        <v>100.1</v>
      </c>
      <c r="G505" s="258">
        <v>70</v>
      </c>
      <c r="H505" s="35"/>
      <c r="I505" s="35"/>
      <c r="J505" s="24"/>
      <c r="K505" s="24"/>
      <c r="L505" s="24"/>
    </row>
    <row r="506" spans="1:33" x14ac:dyDescent="0.25">
      <c r="A506" s="223">
        <v>43191</v>
      </c>
      <c r="B506" s="231">
        <v>17.5</v>
      </c>
      <c r="C506" s="231">
        <v>11.3</v>
      </c>
      <c r="D506" s="231">
        <v>70</v>
      </c>
      <c r="E506" s="231">
        <v>1.3</v>
      </c>
      <c r="F506" s="257">
        <v>100.1</v>
      </c>
      <c r="G506" s="258">
        <v>76.2</v>
      </c>
      <c r="H506" s="35"/>
      <c r="I506" s="35"/>
      <c r="J506" s="24"/>
      <c r="K506" s="24"/>
      <c r="L506" s="24"/>
    </row>
    <row r="507" spans="1:33" x14ac:dyDescent="0.25">
      <c r="A507" s="223">
        <v>43282</v>
      </c>
      <c r="B507" s="231">
        <v>25.6</v>
      </c>
      <c r="C507" s="231">
        <v>7.7</v>
      </c>
      <c r="D507" s="231">
        <v>64.099999999999994</v>
      </c>
      <c r="E507" s="231">
        <v>2.6</v>
      </c>
      <c r="F507" s="257">
        <v>100</v>
      </c>
      <c r="G507" s="258">
        <v>81.999999999999986</v>
      </c>
      <c r="H507" s="35"/>
      <c r="I507" s="35"/>
      <c r="J507" s="24"/>
      <c r="K507" s="24"/>
      <c r="L507" s="24"/>
    </row>
    <row r="508" spans="1:33" x14ac:dyDescent="0.25">
      <c r="A508" s="223">
        <v>43374</v>
      </c>
      <c r="B508" s="231">
        <v>26.6</v>
      </c>
      <c r="C508" s="231">
        <v>7.6</v>
      </c>
      <c r="D508" s="231">
        <v>62</v>
      </c>
      <c r="E508" s="231">
        <v>3.8</v>
      </c>
      <c r="F508" s="257">
        <v>100</v>
      </c>
      <c r="G508" s="258">
        <v>81</v>
      </c>
      <c r="H508" s="35"/>
      <c r="I508" s="35"/>
      <c r="J508" s="24"/>
      <c r="K508" s="24"/>
      <c r="L508" s="24"/>
    </row>
    <row r="509" spans="1:33" x14ac:dyDescent="0.25">
      <c r="A509" s="223">
        <v>43466</v>
      </c>
      <c r="B509" s="231">
        <v>20</v>
      </c>
      <c r="C509" s="231">
        <v>8.8000000000000007</v>
      </c>
      <c r="D509" s="231">
        <v>67.5</v>
      </c>
      <c r="E509" s="231">
        <v>3.8</v>
      </c>
      <c r="F509" s="257">
        <v>100.1</v>
      </c>
      <c r="G509" s="258">
        <v>78.7</v>
      </c>
      <c r="H509" s="35"/>
      <c r="I509" s="35"/>
      <c r="J509" s="24"/>
      <c r="K509" s="24"/>
      <c r="L509" s="24"/>
    </row>
    <row r="510" spans="1:33" x14ac:dyDescent="0.25">
      <c r="A510" s="223">
        <v>43556</v>
      </c>
      <c r="B510" s="231">
        <v>23.5</v>
      </c>
      <c r="C510" s="231">
        <v>6.2</v>
      </c>
      <c r="D510" s="231">
        <v>66.7</v>
      </c>
      <c r="E510" s="231">
        <v>3.7</v>
      </c>
      <c r="F510" s="257">
        <v>100.10000000000001</v>
      </c>
      <c r="G510" s="258">
        <v>84</v>
      </c>
      <c r="H510" s="35"/>
      <c r="I510" s="35"/>
      <c r="J510" s="24"/>
      <c r="K510" s="24"/>
      <c r="L510" s="24"/>
    </row>
    <row r="511" spans="1:33" x14ac:dyDescent="0.25">
      <c r="A511" s="223">
        <v>43647</v>
      </c>
      <c r="B511" s="231">
        <v>13.580246913580247</v>
      </c>
      <c r="C511" s="231">
        <v>13.580246913580247</v>
      </c>
      <c r="D511" s="231">
        <v>70.370370370370367</v>
      </c>
      <c r="E511" s="231">
        <v>2.4691358024691357</v>
      </c>
      <c r="F511" s="257">
        <v>100</v>
      </c>
      <c r="G511" s="258">
        <v>70.370370370370352</v>
      </c>
      <c r="H511" s="35"/>
      <c r="I511" s="35"/>
      <c r="J511" s="24"/>
      <c r="K511" s="24"/>
      <c r="L511" s="24"/>
    </row>
    <row r="512" spans="1:33" x14ac:dyDescent="0.25">
      <c r="A512" s="223">
        <v>43739</v>
      </c>
      <c r="B512" s="231">
        <v>16</v>
      </c>
      <c r="C512" s="231">
        <v>14.8</v>
      </c>
      <c r="D512" s="231">
        <v>64.2</v>
      </c>
      <c r="E512" s="231">
        <v>4.9000000000000004</v>
      </c>
      <c r="F512" s="257">
        <v>99.9</v>
      </c>
      <c r="G512" s="258">
        <v>65.400000000000006</v>
      </c>
      <c r="H512" s="35"/>
      <c r="I512" s="35"/>
      <c r="J512" s="24"/>
      <c r="K512" s="24"/>
      <c r="L512" s="24"/>
    </row>
    <row r="513" spans="1:32" x14ac:dyDescent="0.25">
      <c r="A513" s="223">
        <v>43831</v>
      </c>
      <c r="B513" s="231">
        <v>19.8</v>
      </c>
      <c r="C513" s="231">
        <v>11.1</v>
      </c>
      <c r="D513" s="231">
        <v>64.2</v>
      </c>
      <c r="E513" s="231">
        <v>4.9000000000000004</v>
      </c>
      <c r="F513" s="257">
        <v>100</v>
      </c>
      <c r="G513" s="258">
        <v>72.900000000000006</v>
      </c>
      <c r="H513" s="35"/>
      <c r="I513" s="35"/>
      <c r="J513" s="24"/>
      <c r="K513" s="24"/>
      <c r="L513" s="24"/>
    </row>
    <row r="514" spans="1:32" x14ac:dyDescent="0.25">
      <c r="A514" s="223">
        <v>43922</v>
      </c>
      <c r="B514" s="231">
        <v>37</v>
      </c>
      <c r="C514" s="231">
        <v>37</v>
      </c>
      <c r="D514" s="231">
        <v>23.5</v>
      </c>
      <c r="E514" s="231">
        <v>2.5</v>
      </c>
      <c r="F514" s="257">
        <v>100</v>
      </c>
      <c r="G514" s="258">
        <v>23.5</v>
      </c>
      <c r="H514" s="35"/>
      <c r="I514" s="35"/>
      <c r="J514" s="24"/>
      <c r="K514" s="24"/>
      <c r="L514" s="24"/>
    </row>
    <row r="515" spans="1:32" x14ac:dyDescent="0.25">
      <c r="A515" s="223">
        <v>44013</v>
      </c>
      <c r="B515" s="231">
        <v>29.629629629629626</v>
      </c>
      <c r="C515" s="231">
        <v>28.39506172839506</v>
      </c>
      <c r="D515" s="231">
        <v>38.271604938271601</v>
      </c>
      <c r="E515" s="231">
        <v>3.7037037037037033</v>
      </c>
      <c r="F515" s="257">
        <v>99.999999999999986</v>
      </c>
      <c r="G515" s="258">
        <v>39.506172839506164</v>
      </c>
      <c r="H515" s="35"/>
      <c r="I515" s="35"/>
      <c r="J515" s="24"/>
      <c r="K515" s="24"/>
      <c r="L515" s="24"/>
    </row>
    <row r="516" spans="1:32" x14ac:dyDescent="0.25">
      <c r="A516" s="223">
        <v>44105</v>
      </c>
      <c r="B516" s="231">
        <v>33.75</v>
      </c>
      <c r="C516" s="231">
        <v>18.75</v>
      </c>
      <c r="D516" s="231">
        <v>46.25</v>
      </c>
      <c r="E516" s="231">
        <v>1.25</v>
      </c>
      <c r="F516" s="257">
        <v>100</v>
      </c>
      <c r="G516" s="258">
        <v>61.25</v>
      </c>
      <c r="H516" s="35"/>
      <c r="I516" s="35"/>
      <c r="J516" s="24"/>
      <c r="K516" s="24"/>
      <c r="L516" s="24"/>
    </row>
    <row r="517" spans="1:32" x14ac:dyDescent="0.25">
      <c r="A517" s="223">
        <v>44197</v>
      </c>
      <c r="B517" s="231">
        <v>24.7</v>
      </c>
      <c r="C517" s="231">
        <v>18.5</v>
      </c>
      <c r="D517" s="231">
        <v>54.3</v>
      </c>
      <c r="E517" s="231">
        <v>2.5</v>
      </c>
      <c r="F517" s="257">
        <v>100</v>
      </c>
      <c r="G517" s="258">
        <v>60.5</v>
      </c>
      <c r="H517" s="35"/>
      <c r="I517" s="35"/>
      <c r="J517" s="24"/>
      <c r="K517" s="24"/>
      <c r="L517" s="24"/>
    </row>
    <row r="518" spans="1:32" x14ac:dyDescent="0.25">
      <c r="A518" s="223">
        <v>44287</v>
      </c>
      <c r="B518" s="231">
        <v>29.629629629629626</v>
      </c>
      <c r="C518" s="231">
        <v>11.111111111111111</v>
      </c>
      <c r="D518" s="231">
        <v>55.555555555555557</v>
      </c>
      <c r="E518" s="231">
        <v>3.7037037037037033</v>
      </c>
      <c r="F518" s="257">
        <v>100</v>
      </c>
      <c r="G518" s="258">
        <v>74.074074074074076</v>
      </c>
      <c r="H518" s="35"/>
      <c r="I518" s="35"/>
      <c r="J518" s="24"/>
      <c r="K518" s="24"/>
      <c r="L518" s="24"/>
    </row>
    <row r="519" spans="1:32" x14ac:dyDescent="0.25">
      <c r="A519" s="223">
        <v>44378</v>
      </c>
      <c r="B519" s="231">
        <v>24.691358024691358</v>
      </c>
      <c r="C519" s="231">
        <v>12.345679012345679</v>
      </c>
      <c r="D519" s="231">
        <v>58.024691358024697</v>
      </c>
      <c r="E519" s="231">
        <v>4.9382716049382713</v>
      </c>
      <c r="F519" s="257">
        <v>100</v>
      </c>
      <c r="G519" s="258">
        <v>70.370370370370367</v>
      </c>
      <c r="H519" s="35"/>
      <c r="I519" s="35"/>
      <c r="J519" s="24"/>
      <c r="K519" s="24"/>
      <c r="L519" s="24"/>
    </row>
    <row r="520" spans="1:32" x14ac:dyDescent="0.25">
      <c r="A520" s="223">
        <v>44470</v>
      </c>
      <c r="B520" s="231">
        <v>20.987654320987652</v>
      </c>
      <c r="C520" s="231">
        <v>29.629629629629626</v>
      </c>
      <c r="D520" s="231">
        <v>46.913580246913575</v>
      </c>
      <c r="E520" s="231">
        <v>2.4691358024691357</v>
      </c>
      <c r="F520" s="257">
        <v>100</v>
      </c>
      <c r="G520" s="258">
        <v>38.271604938271601</v>
      </c>
      <c r="H520" s="35"/>
      <c r="I520" s="35"/>
      <c r="J520" s="24"/>
      <c r="K520" s="24"/>
      <c r="L520" s="24"/>
    </row>
    <row r="521" spans="1:32" x14ac:dyDescent="0.25">
      <c r="A521" s="223">
        <v>44562</v>
      </c>
      <c r="B521" s="231">
        <v>18.518518518518519</v>
      </c>
      <c r="C521" s="231">
        <v>32.098765432098766</v>
      </c>
      <c r="D521" s="231">
        <v>41.975308641975303</v>
      </c>
      <c r="E521" s="231">
        <v>7.4074074074074066</v>
      </c>
      <c r="F521" s="257">
        <v>99.999999999999986</v>
      </c>
      <c r="G521" s="258">
        <v>28.395061728395056</v>
      </c>
      <c r="H521" s="35"/>
      <c r="I521" s="35"/>
      <c r="J521" s="24"/>
      <c r="K521" s="24"/>
      <c r="L521" s="24"/>
    </row>
    <row r="522" spans="1:32" x14ac:dyDescent="0.25">
      <c r="A522" s="223">
        <v>44652</v>
      </c>
      <c r="B522" s="231">
        <v>17.283950617283949</v>
      </c>
      <c r="C522" s="231">
        <v>38.271604938271601</v>
      </c>
      <c r="D522" s="231">
        <v>37.037037037037038</v>
      </c>
      <c r="E522" s="231">
        <v>7.4074074074074066</v>
      </c>
      <c r="F522" s="257">
        <v>99.999999999999986</v>
      </c>
      <c r="G522" s="258">
        <v>16.049382716049386</v>
      </c>
      <c r="H522" s="35"/>
      <c r="I522" s="35"/>
      <c r="J522" s="24"/>
      <c r="K522" s="24"/>
      <c r="L522" s="24"/>
    </row>
    <row r="523" spans="1:32" x14ac:dyDescent="0.25">
      <c r="A523" s="223">
        <v>44743</v>
      </c>
      <c r="B523" s="231">
        <v>14.814814814814813</v>
      </c>
      <c r="C523" s="231">
        <v>43.209876543209873</v>
      </c>
      <c r="D523" s="231">
        <v>40.74074074074074</v>
      </c>
      <c r="E523" s="231">
        <v>1.2345679012345678</v>
      </c>
      <c r="F523" s="257">
        <v>99.999999999999986</v>
      </c>
      <c r="G523" s="258">
        <v>12.345679012345684</v>
      </c>
      <c r="H523" s="35"/>
      <c r="I523" s="35"/>
      <c r="J523" s="24"/>
      <c r="K523" s="24"/>
      <c r="L523" s="24"/>
    </row>
    <row r="524" spans="1:32" ht="16.5" thickBot="1" x14ac:dyDescent="0.3">
      <c r="A524" s="350"/>
      <c r="B524" s="224"/>
      <c r="C524" s="224"/>
      <c r="D524" s="224"/>
      <c r="E524" s="224"/>
      <c r="F524" s="351"/>
      <c r="G524" s="352"/>
      <c r="H524" s="24"/>
      <c r="I524" s="24"/>
      <c r="J524" s="24"/>
      <c r="K524" s="24"/>
      <c r="L524" s="24"/>
    </row>
    <row r="525" spans="1:32" ht="16.5" thickBot="1" x14ac:dyDescent="0.3">
      <c r="A525" s="67"/>
      <c r="B525" s="35"/>
      <c r="C525" s="35"/>
      <c r="D525" s="35"/>
      <c r="E525" s="67"/>
      <c r="F525" s="35"/>
      <c r="G525" s="67"/>
      <c r="I525" s="26"/>
    </row>
    <row r="526" spans="1:32" ht="16.5" thickBot="1" x14ac:dyDescent="0.3">
      <c r="A526" s="326" t="s">
        <v>24</v>
      </c>
      <c r="B526" s="190" t="s">
        <v>31</v>
      </c>
      <c r="C526" s="199"/>
      <c r="D526" s="24"/>
      <c r="F526" s="24"/>
      <c r="G526" s="43"/>
      <c r="H526" s="24"/>
      <c r="I526" s="2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AF526" s="16"/>
    </row>
    <row r="527" spans="1:32" ht="16.5" thickBot="1" x14ac:dyDescent="0.3">
      <c r="A527" s="239" t="s">
        <v>89</v>
      </c>
      <c r="B527" s="174" t="s">
        <v>101</v>
      </c>
      <c r="C527" s="176" t="s">
        <v>88</v>
      </c>
      <c r="D527" s="24"/>
      <c r="F527" s="24"/>
      <c r="G527" s="43"/>
      <c r="H527" s="24"/>
      <c r="I527" s="2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AF527" s="16"/>
    </row>
    <row r="528" spans="1:32" x14ac:dyDescent="0.25">
      <c r="A528" s="240">
        <v>41000</v>
      </c>
      <c r="B528" s="35">
        <v>74.100000000000009</v>
      </c>
      <c r="C528" s="191">
        <v>54.32098765432098</v>
      </c>
      <c r="D528" s="24"/>
      <c r="F528" s="24"/>
      <c r="G528" s="43"/>
      <c r="H528" s="24"/>
      <c r="I528" s="2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AF528" s="16"/>
    </row>
    <row r="529" spans="1:32" x14ac:dyDescent="0.25">
      <c r="A529" s="241">
        <v>41091</v>
      </c>
      <c r="B529" s="35">
        <v>59.2</v>
      </c>
      <c r="C529" s="191">
        <v>40.70000000000001</v>
      </c>
      <c r="D529" s="24"/>
      <c r="F529" s="24"/>
      <c r="G529" s="43"/>
      <c r="H529" s="24"/>
      <c r="I529" s="2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AF529" s="16"/>
    </row>
    <row r="530" spans="1:32" x14ac:dyDescent="0.25">
      <c r="A530" s="241">
        <v>41183</v>
      </c>
      <c r="B530" s="35">
        <v>85.1</v>
      </c>
      <c r="C530" s="191">
        <v>65.5</v>
      </c>
      <c r="D530" s="24"/>
      <c r="F530" s="24"/>
      <c r="G530" s="43"/>
      <c r="H530" s="24"/>
      <c r="I530" s="2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AF530" s="16"/>
    </row>
    <row r="531" spans="1:32" x14ac:dyDescent="0.25">
      <c r="A531" s="241">
        <v>41275</v>
      </c>
      <c r="B531" s="35">
        <v>81.5</v>
      </c>
      <c r="C531" s="191">
        <v>70.299999999999983</v>
      </c>
      <c r="D531" s="24"/>
      <c r="F531" s="24"/>
      <c r="G531" s="43"/>
      <c r="H531" s="24"/>
      <c r="I531" s="2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AF531" s="16"/>
    </row>
    <row r="532" spans="1:32" x14ac:dyDescent="0.25">
      <c r="A532" s="241">
        <v>41365</v>
      </c>
      <c r="B532" s="35">
        <v>83.899999999999991</v>
      </c>
      <c r="C532" s="191">
        <v>84</v>
      </c>
      <c r="D532" s="24"/>
      <c r="F532" s="24"/>
      <c r="G532" s="43"/>
      <c r="H532" s="24"/>
      <c r="I532" s="2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AF532" s="16"/>
    </row>
    <row r="533" spans="1:32" ht="15" customHeight="1" x14ac:dyDescent="0.25">
      <c r="A533" s="241">
        <v>41456</v>
      </c>
      <c r="B533" s="35">
        <v>87.6</v>
      </c>
      <c r="C533" s="191">
        <v>80.3</v>
      </c>
      <c r="D533" s="24"/>
      <c r="F533" s="24"/>
      <c r="G533" s="43"/>
      <c r="H533" s="24"/>
      <c r="I533" s="2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AF533" s="16"/>
    </row>
    <row r="534" spans="1:32" x14ac:dyDescent="0.25">
      <c r="A534" s="241">
        <v>41548</v>
      </c>
      <c r="B534" s="35">
        <v>80.3</v>
      </c>
      <c r="C534" s="191">
        <v>74.099999999999994</v>
      </c>
      <c r="D534" s="24"/>
      <c r="F534" s="24"/>
      <c r="G534" s="43"/>
      <c r="H534" s="24"/>
      <c r="I534" s="2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AF534" s="16"/>
    </row>
    <row r="535" spans="1:32" x14ac:dyDescent="0.25">
      <c r="A535" s="241">
        <v>41640</v>
      </c>
      <c r="B535" s="35">
        <v>83.899999999999991</v>
      </c>
      <c r="C535" s="191">
        <v>71.599999999999994</v>
      </c>
      <c r="D535" s="24"/>
      <c r="F535" s="24"/>
      <c r="G535" s="43"/>
      <c r="H535" s="24"/>
      <c r="I535" s="2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AF535" s="16"/>
    </row>
    <row r="536" spans="1:32" x14ac:dyDescent="0.25">
      <c r="A536" s="241">
        <v>41730</v>
      </c>
      <c r="B536" s="35">
        <v>82.7</v>
      </c>
      <c r="C536" s="191">
        <v>61.699999999999989</v>
      </c>
      <c r="D536" s="24"/>
      <c r="F536" s="24"/>
      <c r="G536" s="43"/>
      <c r="H536" s="24"/>
      <c r="I536" s="2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AF536" s="16"/>
    </row>
    <row r="537" spans="1:32" x14ac:dyDescent="0.25">
      <c r="A537" s="241">
        <v>41821</v>
      </c>
      <c r="B537" s="35">
        <v>83.9</v>
      </c>
      <c r="C537" s="191">
        <v>62.900000000000006</v>
      </c>
      <c r="D537" s="24"/>
      <c r="F537" s="24"/>
      <c r="G537" s="43"/>
      <c r="H537" s="24"/>
      <c r="I537" s="2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AF537" s="16"/>
    </row>
    <row r="538" spans="1:32" x14ac:dyDescent="0.25">
      <c r="A538" s="241">
        <v>41913</v>
      </c>
      <c r="B538" s="35">
        <v>83.9</v>
      </c>
      <c r="C538" s="191">
        <v>77.8</v>
      </c>
      <c r="D538" s="24"/>
      <c r="F538" s="24"/>
      <c r="G538" s="43"/>
      <c r="H538" s="24"/>
      <c r="I538" s="2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AF538" s="16"/>
    </row>
    <row r="539" spans="1:32" x14ac:dyDescent="0.25">
      <c r="A539" s="241">
        <v>42005</v>
      </c>
      <c r="B539" s="35">
        <v>80.300000000000011</v>
      </c>
      <c r="C539" s="191">
        <v>58</v>
      </c>
      <c r="D539" s="24"/>
      <c r="F539" s="24"/>
      <c r="G539" s="43"/>
      <c r="H539" s="24"/>
      <c r="I539" s="2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AF539" s="16"/>
    </row>
    <row r="540" spans="1:32" x14ac:dyDescent="0.25">
      <c r="A540" s="241">
        <v>42095</v>
      </c>
      <c r="B540" s="35">
        <v>83.899999999999991</v>
      </c>
      <c r="C540" s="191">
        <v>59.3</v>
      </c>
      <c r="D540" s="24"/>
      <c r="F540" s="24"/>
      <c r="G540" s="43"/>
      <c r="H540" s="24"/>
      <c r="I540" s="2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AF540" s="16"/>
    </row>
    <row r="541" spans="1:32" x14ac:dyDescent="0.25">
      <c r="A541" s="241">
        <v>42186</v>
      </c>
      <c r="B541" s="35">
        <v>59.300000000000011</v>
      </c>
      <c r="C541" s="191">
        <v>51.8</v>
      </c>
      <c r="D541" s="24"/>
      <c r="F541" s="24"/>
      <c r="G541" s="43"/>
      <c r="H541" s="24"/>
      <c r="I541" s="2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AF541" s="16"/>
    </row>
    <row r="542" spans="1:32" x14ac:dyDescent="0.25">
      <c r="A542" s="241">
        <v>42278</v>
      </c>
      <c r="B542" s="35">
        <v>69.100000000000009</v>
      </c>
      <c r="C542" s="191">
        <v>24.799999999999997</v>
      </c>
      <c r="D542" s="24"/>
      <c r="F542" s="24"/>
      <c r="G542" s="43"/>
      <c r="H542" s="24"/>
      <c r="I542" s="2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AF542" s="16"/>
    </row>
    <row r="543" spans="1:32" x14ac:dyDescent="0.25">
      <c r="A543" s="241">
        <v>42370</v>
      </c>
      <c r="B543" s="35">
        <v>37.1</v>
      </c>
      <c r="C543" s="191">
        <v>8.7999999999999972</v>
      </c>
      <c r="D543" s="24"/>
      <c r="F543" s="24"/>
      <c r="G543" s="43"/>
      <c r="H543" s="24"/>
      <c r="I543" s="2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AF543" s="16"/>
    </row>
    <row r="544" spans="1:32" x14ac:dyDescent="0.25">
      <c r="A544" s="241">
        <v>42461</v>
      </c>
      <c r="B544" s="35">
        <v>36.299999999999997</v>
      </c>
      <c r="C544" s="191">
        <v>33.799999999999997</v>
      </c>
      <c r="D544" s="24"/>
      <c r="F544" s="24"/>
      <c r="G544" s="43"/>
      <c r="H544" s="24"/>
      <c r="I544" s="2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AF544" s="16"/>
    </row>
    <row r="545" spans="1:32" x14ac:dyDescent="0.25">
      <c r="A545" s="241">
        <v>42552</v>
      </c>
      <c r="B545" s="35">
        <v>42.599999999999994</v>
      </c>
      <c r="C545" s="191">
        <v>30</v>
      </c>
      <c r="D545" s="24"/>
      <c r="F545" s="24"/>
      <c r="G545" s="43"/>
      <c r="H545" s="24"/>
      <c r="I545" s="2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AF545" s="16"/>
    </row>
    <row r="546" spans="1:32" x14ac:dyDescent="0.25">
      <c r="A546" s="241">
        <v>42644</v>
      </c>
      <c r="B546" s="35">
        <v>48.099999999999994</v>
      </c>
      <c r="C546" s="191">
        <v>48.8</v>
      </c>
      <c r="D546" s="24"/>
      <c r="F546" s="24"/>
      <c r="G546" s="43"/>
      <c r="H546" s="24"/>
      <c r="I546" s="2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AF546" s="16"/>
    </row>
    <row r="547" spans="1:32" x14ac:dyDescent="0.25">
      <c r="A547" s="241">
        <v>42736</v>
      </c>
      <c r="B547" s="35">
        <v>35.500000000000007</v>
      </c>
      <c r="C547" s="191">
        <v>60.7</v>
      </c>
      <c r="D547" s="24"/>
      <c r="F547" s="24"/>
      <c r="G547" s="43"/>
      <c r="H547" s="24"/>
      <c r="I547" s="2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AF547" s="16"/>
    </row>
    <row r="548" spans="1:32" x14ac:dyDescent="0.25">
      <c r="A548" s="241">
        <v>42826</v>
      </c>
      <c r="B548" s="35">
        <v>52.5</v>
      </c>
      <c r="C548" s="191">
        <v>62.962962962962962</v>
      </c>
      <c r="D548" s="24"/>
      <c r="F548" s="24"/>
      <c r="G548" s="43"/>
      <c r="H548" s="24"/>
      <c r="I548" s="2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AF548" s="16"/>
    </row>
    <row r="549" spans="1:32" x14ac:dyDescent="0.25">
      <c r="A549" s="241">
        <v>42917</v>
      </c>
      <c r="B549" s="35">
        <v>52.5</v>
      </c>
      <c r="C549" s="191">
        <v>61.728395061728392</v>
      </c>
      <c r="D549" s="24"/>
      <c r="F549" s="24"/>
      <c r="G549" s="43"/>
      <c r="H549" s="24"/>
      <c r="I549" s="2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AF549" s="16"/>
    </row>
    <row r="550" spans="1:32" x14ac:dyDescent="0.25">
      <c r="A550" s="241">
        <v>43009</v>
      </c>
      <c r="B550" s="35">
        <v>48.75</v>
      </c>
      <c r="C550" s="191">
        <v>67.901234567901241</v>
      </c>
      <c r="D550" s="24"/>
      <c r="F550" s="24"/>
      <c r="G550" s="43"/>
      <c r="H550" s="24"/>
      <c r="I550" s="2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AF550" s="16"/>
    </row>
    <row r="551" spans="1:32" x14ac:dyDescent="0.25">
      <c r="A551" s="241">
        <v>43101</v>
      </c>
      <c r="B551" s="35">
        <v>41.899999999999991</v>
      </c>
      <c r="C551" s="191">
        <v>70</v>
      </c>
      <c r="D551" s="24"/>
      <c r="F551" s="24"/>
      <c r="G551" s="43"/>
      <c r="H551" s="24"/>
      <c r="I551" s="2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AF551" s="16"/>
    </row>
    <row r="552" spans="1:32" x14ac:dyDescent="0.25">
      <c r="A552" s="241">
        <v>43191</v>
      </c>
      <c r="B552" s="35">
        <v>55.5</v>
      </c>
      <c r="C552" s="191">
        <v>76.2</v>
      </c>
      <c r="D552" s="24"/>
      <c r="F552" s="24"/>
      <c r="G552" s="43"/>
      <c r="H552" s="24"/>
      <c r="I552" s="2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AF552" s="16"/>
    </row>
    <row r="553" spans="1:32" x14ac:dyDescent="0.25">
      <c r="A553" s="241">
        <v>43282</v>
      </c>
      <c r="B553" s="35">
        <v>44.300000000000004</v>
      </c>
      <c r="C553" s="191">
        <v>81.999999999999986</v>
      </c>
      <c r="D553" s="24"/>
      <c r="F553" s="24"/>
      <c r="G553" s="43"/>
      <c r="H553" s="24"/>
      <c r="I553" s="2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AF553" s="16"/>
    </row>
    <row r="554" spans="1:32" x14ac:dyDescent="0.25">
      <c r="A554" s="241">
        <v>43374</v>
      </c>
      <c r="B554" s="35">
        <v>55.5</v>
      </c>
      <c r="C554" s="191">
        <v>81</v>
      </c>
      <c r="D554" s="24"/>
      <c r="F554" s="24"/>
      <c r="G554" s="43"/>
      <c r="H554" s="24"/>
      <c r="I554" s="2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AF554" s="16"/>
    </row>
    <row r="555" spans="1:32" x14ac:dyDescent="0.25">
      <c r="A555" s="241">
        <v>43466</v>
      </c>
      <c r="B555" s="35">
        <v>68.400000000000006</v>
      </c>
      <c r="C555" s="191">
        <v>78.7</v>
      </c>
      <c r="D555" s="24"/>
      <c r="F555" s="24"/>
      <c r="G555" s="43"/>
      <c r="H555" s="24"/>
      <c r="I555" s="2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AF555" s="16"/>
    </row>
    <row r="556" spans="1:32" x14ac:dyDescent="0.25">
      <c r="A556" s="241">
        <v>43556</v>
      </c>
      <c r="B556" s="35">
        <v>72.099999999999994</v>
      </c>
      <c r="C556" s="191">
        <v>84</v>
      </c>
      <c r="D556" s="24"/>
      <c r="F556" s="24"/>
      <c r="G556" s="43"/>
      <c r="H556" s="24"/>
      <c r="I556" s="2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AF556" s="16"/>
    </row>
    <row r="557" spans="1:32" x14ac:dyDescent="0.25">
      <c r="A557" s="241">
        <v>43647</v>
      </c>
      <c r="B557" s="35">
        <v>81.481481481481467</v>
      </c>
      <c r="C557" s="191">
        <v>70.370370370370352</v>
      </c>
      <c r="D557" s="24"/>
      <c r="F557" s="24"/>
      <c r="G557" s="43"/>
      <c r="H557" s="24"/>
      <c r="I557" s="2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AF557" s="16"/>
    </row>
    <row r="558" spans="1:32" x14ac:dyDescent="0.25">
      <c r="A558" s="241">
        <v>43739</v>
      </c>
      <c r="B558" s="35">
        <v>64.2</v>
      </c>
      <c r="C558" s="191">
        <v>65.400000000000006</v>
      </c>
      <c r="D558" s="24"/>
      <c r="F558" s="24"/>
      <c r="G558" s="43"/>
      <c r="H558" s="24"/>
      <c r="I558" s="2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AF558" s="16"/>
    </row>
    <row r="559" spans="1:32" x14ac:dyDescent="0.25">
      <c r="A559" s="241">
        <v>43831</v>
      </c>
      <c r="B559" s="35">
        <v>75.199999999999989</v>
      </c>
      <c r="C559" s="191">
        <v>72.900000000000006</v>
      </c>
      <c r="D559" s="24"/>
      <c r="F559" s="24"/>
      <c r="G559" s="43"/>
      <c r="H559" s="24"/>
      <c r="I559" s="2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AF559" s="16"/>
    </row>
    <row r="560" spans="1:32" x14ac:dyDescent="0.25">
      <c r="A560" s="241">
        <v>43922</v>
      </c>
      <c r="B560" s="35">
        <v>8.8999999999999986</v>
      </c>
      <c r="C560" s="191">
        <v>23.5</v>
      </c>
      <c r="D560" s="24"/>
      <c r="F560" s="24"/>
      <c r="G560" s="43"/>
      <c r="H560" s="24"/>
      <c r="I560" s="2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AF560" s="16"/>
    </row>
    <row r="561" spans="1:62" x14ac:dyDescent="0.25">
      <c r="A561" s="241">
        <v>44013</v>
      </c>
      <c r="B561" s="35">
        <v>6.25</v>
      </c>
      <c r="C561" s="191">
        <v>39.506172839506164</v>
      </c>
      <c r="D561" s="24"/>
      <c r="F561" s="24"/>
      <c r="G561" s="43"/>
      <c r="H561" s="24"/>
      <c r="I561" s="2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AF561" s="16"/>
    </row>
    <row r="562" spans="1:62" x14ac:dyDescent="0.25">
      <c r="A562" s="241">
        <v>44105</v>
      </c>
      <c r="B562" s="35">
        <v>21.25</v>
      </c>
      <c r="C562" s="191">
        <v>61.25</v>
      </c>
      <c r="D562" s="24"/>
      <c r="F562" s="24"/>
      <c r="G562" s="43"/>
      <c r="H562" s="24"/>
      <c r="I562" s="2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AF562" s="16"/>
    </row>
    <row r="563" spans="1:62" x14ac:dyDescent="0.25">
      <c r="A563" s="241">
        <v>44197</v>
      </c>
      <c r="B563" s="35">
        <v>41.900000000000006</v>
      </c>
      <c r="C563" s="191">
        <v>60.5</v>
      </c>
      <c r="D563" s="24"/>
      <c r="F563" s="24"/>
      <c r="G563" s="43"/>
      <c r="H563" s="24"/>
      <c r="I563" s="2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AF563" s="16"/>
    </row>
    <row r="564" spans="1:62" x14ac:dyDescent="0.25">
      <c r="A564" s="241">
        <v>44287</v>
      </c>
      <c r="B564" s="35">
        <v>33.333333333333336</v>
      </c>
      <c r="C564" s="191">
        <v>74.074074074074076</v>
      </c>
      <c r="D564" s="24"/>
      <c r="F564" s="24"/>
      <c r="G564" s="43"/>
      <c r="H564" s="24"/>
      <c r="I564" s="2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AF564" s="16"/>
    </row>
    <row r="565" spans="1:62" x14ac:dyDescent="0.25">
      <c r="A565" s="241">
        <v>44378</v>
      </c>
      <c r="B565" s="35">
        <v>45.679012345679013</v>
      </c>
      <c r="C565" s="191">
        <v>70.370370370370367</v>
      </c>
      <c r="D565" s="24"/>
      <c r="F565" s="24"/>
      <c r="G565" s="43"/>
      <c r="H565" s="24"/>
      <c r="I565" s="2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AF565" s="16"/>
    </row>
    <row r="566" spans="1:62" x14ac:dyDescent="0.25">
      <c r="A566" s="241">
        <v>44470</v>
      </c>
      <c r="B566" s="35">
        <v>39.24050632911392</v>
      </c>
      <c r="C566" s="191">
        <v>38.271604938271601</v>
      </c>
      <c r="D566" s="24"/>
      <c r="F566" s="24"/>
      <c r="G566" s="43"/>
      <c r="H566" s="24"/>
      <c r="I566" s="2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AF566" s="16"/>
    </row>
    <row r="567" spans="1:62" x14ac:dyDescent="0.25">
      <c r="A567" s="241">
        <v>44562</v>
      </c>
      <c r="B567" s="35">
        <v>41.975308641975317</v>
      </c>
      <c r="C567" s="191">
        <v>28.395061728395056</v>
      </c>
      <c r="D567" s="24"/>
      <c r="F567" s="24"/>
      <c r="G567" s="43"/>
      <c r="H567" s="24"/>
      <c r="I567" s="2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AF567" s="16"/>
    </row>
    <row r="568" spans="1:62" x14ac:dyDescent="0.25">
      <c r="A568" s="241">
        <v>44652</v>
      </c>
      <c r="B568" s="35">
        <v>40</v>
      </c>
      <c r="C568" s="191">
        <v>16.049382716049386</v>
      </c>
      <c r="D568" s="24"/>
      <c r="E568" s="24"/>
      <c r="F568" s="24"/>
      <c r="G568" s="43"/>
      <c r="H568" s="24"/>
      <c r="I568" s="2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AF568" s="16"/>
    </row>
    <row r="569" spans="1:62" x14ac:dyDescent="0.25">
      <c r="A569" s="241">
        <v>44743</v>
      </c>
      <c r="B569" s="35">
        <v>29.629629629629619</v>
      </c>
      <c r="C569" s="191">
        <v>12.345679012345684</v>
      </c>
      <c r="D569" s="24"/>
      <c r="E569" s="24"/>
      <c r="F569" s="24"/>
      <c r="G569" s="43"/>
      <c r="H569" s="24"/>
      <c r="I569" s="2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AF569" s="16"/>
    </row>
    <row r="570" spans="1:62" x14ac:dyDescent="0.25">
      <c r="B570" s="24"/>
      <c r="C570" s="24"/>
      <c r="D570" s="24"/>
      <c r="F570" s="24"/>
      <c r="I570" s="2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AF570" s="16"/>
    </row>
    <row r="571" spans="1:62" x14ac:dyDescent="0.25">
      <c r="A571" s="67"/>
      <c r="B571" s="35"/>
      <c r="C571" s="35"/>
      <c r="D571" s="35"/>
      <c r="E571" s="67"/>
      <c r="F571" s="35"/>
      <c r="G571" s="67"/>
      <c r="I571" s="26"/>
    </row>
    <row r="572" spans="1:62" x14ac:dyDescent="0.25">
      <c r="T572" s="16"/>
      <c r="U572" s="16"/>
      <c r="V572" s="16"/>
      <c r="W572" s="16"/>
      <c r="AF572" s="16"/>
    </row>
    <row r="573" spans="1:62" ht="20.25" x14ac:dyDescent="0.3">
      <c r="A573" s="66" t="s">
        <v>105</v>
      </c>
      <c r="W573" s="25"/>
    </row>
    <row r="574" spans="1:62" ht="16.5" thickBot="1" x14ac:dyDescent="0.3">
      <c r="G574" s="29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15"/>
      <c r="AK574" s="15"/>
      <c r="AL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</row>
    <row r="575" spans="1:62" x14ac:dyDescent="0.25">
      <c r="A575" s="209"/>
      <c r="B575" s="210" t="s">
        <v>19</v>
      </c>
      <c r="C575" s="211"/>
      <c r="D575" s="211"/>
      <c r="E575" s="211"/>
      <c r="F575" s="211"/>
      <c r="G575" s="211"/>
      <c r="H575" s="211"/>
      <c r="I575" s="212"/>
    </row>
    <row r="576" spans="1:62" x14ac:dyDescent="0.25">
      <c r="A576" s="213">
        <v>36220</v>
      </c>
      <c r="B576" s="214">
        <v>1533.51</v>
      </c>
      <c r="C576" s="214"/>
      <c r="D576" s="214"/>
      <c r="E576" s="214"/>
      <c r="F576" s="214"/>
      <c r="G576" s="214"/>
      <c r="H576" s="214"/>
      <c r="I576" s="220"/>
    </row>
    <row r="577" spans="1:32" x14ac:dyDescent="0.25">
      <c r="A577" s="213">
        <v>36312</v>
      </c>
      <c r="B577" s="217">
        <v>1732.1</v>
      </c>
      <c r="C577" s="214"/>
      <c r="D577" s="214"/>
      <c r="E577" s="214"/>
      <c r="F577" s="214"/>
      <c r="G577" s="214"/>
      <c r="H577" s="214"/>
      <c r="I577" s="220"/>
    </row>
    <row r="578" spans="1:32" x14ac:dyDescent="0.25">
      <c r="A578" s="213">
        <v>36404</v>
      </c>
      <c r="B578" s="214">
        <v>2017.27</v>
      </c>
      <c r="C578" s="214"/>
      <c r="D578" s="214"/>
      <c r="E578" s="214"/>
      <c r="F578" s="214"/>
      <c r="G578" s="214"/>
      <c r="H578" s="214"/>
      <c r="I578" s="220"/>
    </row>
    <row r="579" spans="1:32" x14ac:dyDescent="0.25">
      <c r="A579" s="213">
        <v>36495</v>
      </c>
      <c r="B579" s="214">
        <v>1873.77</v>
      </c>
      <c r="C579" s="214"/>
      <c r="D579" s="214"/>
      <c r="E579" s="214"/>
      <c r="F579" s="214"/>
      <c r="G579" s="214"/>
      <c r="H579" s="214"/>
      <c r="I579" s="220"/>
    </row>
    <row r="580" spans="1:32" x14ac:dyDescent="0.25">
      <c r="A580" s="213">
        <v>36586</v>
      </c>
      <c r="B580" s="214">
        <v>1951.56</v>
      </c>
      <c r="C580" s="214"/>
      <c r="D580" s="214"/>
      <c r="E580" s="214"/>
      <c r="F580" s="214"/>
      <c r="G580" s="214"/>
      <c r="H580" s="214"/>
      <c r="I580" s="220"/>
    </row>
    <row r="581" spans="1:32" x14ac:dyDescent="0.25">
      <c r="A581" s="213">
        <v>36678</v>
      </c>
      <c r="B581" s="214">
        <v>2139.11</v>
      </c>
      <c r="C581" s="214"/>
      <c r="D581" s="214"/>
      <c r="E581" s="214"/>
      <c r="F581" s="214"/>
      <c r="G581" s="214"/>
      <c r="H581" s="214"/>
      <c r="I581" s="220"/>
    </row>
    <row r="582" spans="1:32" x14ac:dyDescent="0.25">
      <c r="A582" s="213">
        <v>36770</v>
      </c>
      <c r="B582" s="214">
        <v>2212.2600000000002</v>
      </c>
      <c r="C582" s="214"/>
      <c r="D582" s="214"/>
      <c r="E582" s="214"/>
      <c r="F582" s="214"/>
      <c r="G582" s="214"/>
      <c r="H582" s="214"/>
      <c r="I582" s="220"/>
    </row>
    <row r="583" spans="1:32" x14ac:dyDescent="0.25">
      <c r="A583" s="213">
        <v>36861</v>
      </c>
      <c r="B583" s="214">
        <v>2229.1799999999998</v>
      </c>
      <c r="C583" s="214"/>
      <c r="D583" s="214"/>
      <c r="E583" s="214"/>
      <c r="F583" s="214"/>
      <c r="G583" s="214"/>
      <c r="H583" s="214"/>
      <c r="I583" s="220"/>
    </row>
    <row r="584" spans="1:32" x14ac:dyDescent="0.25">
      <c r="A584" s="213">
        <v>36951</v>
      </c>
      <c r="B584" s="217">
        <v>2310.5700000000002</v>
      </c>
      <c r="C584" s="214"/>
      <c r="D584" s="214"/>
      <c r="E584" s="214"/>
      <c r="F584" s="214"/>
      <c r="G584" s="214"/>
      <c r="H584" s="214"/>
      <c r="I584" s="220"/>
    </row>
    <row r="585" spans="1:32" x14ac:dyDescent="0.25">
      <c r="A585" s="213">
        <v>37043</v>
      </c>
      <c r="B585" s="214">
        <v>2298.85</v>
      </c>
      <c r="C585" s="214"/>
      <c r="D585" s="214"/>
      <c r="E585" s="214"/>
      <c r="F585" s="214"/>
      <c r="G585" s="214"/>
      <c r="H585" s="214"/>
      <c r="I585" s="220"/>
    </row>
    <row r="586" spans="1:32" x14ac:dyDescent="0.25">
      <c r="A586" s="213">
        <v>37135</v>
      </c>
      <c r="B586" s="214">
        <v>2332.19</v>
      </c>
      <c r="C586" s="242"/>
      <c r="D586" s="219"/>
      <c r="E586" s="214"/>
      <c r="F586" s="214"/>
      <c r="G586" s="214"/>
      <c r="H586" s="214"/>
      <c r="I586" s="220"/>
    </row>
    <row r="587" spans="1:32" x14ac:dyDescent="0.25">
      <c r="A587" s="213">
        <v>37226</v>
      </c>
      <c r="B587" s="214">
        <v>2291.1799999999998</v>
      </c>
      <c r="C587" s="219"/>
      <c r="D587" s="219"/>
      <c r="E587" s="219"/>
      <c r="F587" s="214"/>
      <c r="G587" s="214"/>
      <c r="H587" s="214"/>
      <c r="I587" s="220"/>
    </row>
    <row r="588" spans="1:32" x14ac:dyDescent="0.25">
      <c r="A588" s="213">
        <v>37316</v>
      </c>
      <c r="B588" s="214">
        <v>2261.23</v>
      </c>
      <c r="C588" s="214"/>
      <c r="D588" s="214"/>
      <c r="E588" s="214"/>
      <c r="F588" s="214"/>
      <c r="G588" s="214"/>
      <c r="H588" s="214"/>
      <c r="I588" s="220"/>
    </row>
    <row r="589" spans="1:32" x14ac:dyDescent="0.25">
      <c r="A589" s="213">
        <v>37408</v>
      </c>
      <c r="B589" s="214">
        <v>2398.8200000000002</v>
      </c>
      <c r="C589" s="214"/>
      <c r="D589" s="214"/>
      <c r="E589" s="214"/>
      <c r="F589" s="214"/>
      <c r="G589" s="219"/>
      <c r="H589" s="219"/>
      <c r="I589" s="215"/>
      <c r="V589" s="16"/>
      <c r="W589" s="16"/>
      <c r="AF589" s="16"/>
    </row>
    <row r="590" spans="1:32" x14ac:dyDescent="0.25">
      <c r="A590" s="213">
        <v>37500</v>
      </c>
      <c r="B590" s="214">
        <v>2828.08</v>
      </c>
      <c r="C590" s="214"/>
      <c r="D590" s="214"/>
      <c r="E590" s="214"/>
      <c r="F590" s="214"/>
      <c r="G590" s="219"/>
      <c r="H590" s="219"/>
      <c r="I590" s="215"/>
      <c r="V590" s="16"/>
      <c r="W590" s="16"/>
      <c r="AF590" s="16"/>
    </row>
    <row r="591" spans="1:32" x14ac:dyDescent="0.25">
      <c r="A591" s="213">
        <v>37591</v>
      </c>
      <c r="B591" s="214">
        <v>2864.79</v>
      </c>
      <c r="C591" s="214"/>
      <c r="D591" s="214"/>
      <c r="E591" s="214"/>
      <c r="F591" s="214"/>
      <c r="G591" s="219"/>
      <c r="H591" s="219"/>
      <c r="I591" s="215"/>
      <c r="L591" s="25"/>
      <c r="V591" s="16"/>
      <c r="W591" s="16"/>
      <c r="AF591" s="16"/>
    </row>
    <row r="592" spans="1:32" x14ac:dyDescent="0.25">
      <c r="A592" s="213">
        <v>37681</v>
      </c>
      <c r="B592" s="214">
        <v>2958.25</v>
      </c>
      <c r="C592" s="214"/>
      <c r="D592" s="214"/>
      <c r="E592" s="214"/>
      <c r="F592" s="214"/>
      <c r="G592" s="217"/>
      <c r="H592" s="217"/>
      <c r="I592" s="218"/>
      <c r="L592" s="25"/>
      <c r="V592" s="16"/>
      <c r="W592" s="16"/>
      <c r="AF592" s="16"/>
    </row>
    <row r="593" spans="1:32" x14ac:dyDescent="0.25">
      <c r="A593" s="213">
        <v>37773</v>
      </c>
      <c r="B593" s="214">
        <v>2817.32</v>
      </c>
      <c r="C593" s="214"/>
      <c r="D593" s="499" t="s">
        <v>107</v>
      </c>
      <c r="E593" s="499" t="s">
        <v>19</v>
      </c>
      <c r="F593" s="500" t="s">
        <v>88</v>
      </c>
      <c r="G593" s="500"/>
      <c r="H593" s="500"/>
      <c r="I593" s="501"/>
      <c r="L593" s="25"/>
      <c r="V593" s="16"/>
      <c r="W593" s="16"/>
      <c r="AF593" s="16"/>
    </row>
    <row r="594" spans="1:32" x14ac:dyDescent="0.25">
      <c r="A594" s="213">
        <v>37865</v>
      </c>
      <c r="B594" s="214">
        <v>2889.39</v>
      </c>
      <c r="C594" s="214"/>
      <c r="D594" s="499"/>
      <c r="E594" s="499"/>
      <c r="F594" s="348" t="s">
        <v>4</v>
      </c>
      <c r="G594" s="253" t="s">
        <v>5</v>
      </c>
      <c r="H594" s="253" t="s">
        <v>106</v>
      </c>
      <c r="I594" s="353" t="s">
        <v>13</v>
      </c>
      <c r="L594" s="32"/>
      <c r="V594" s="16"/>
      <c r="W594" s="16"/>
      <c r="AF594" s="16"/>
    </row>
    <row r="595" spans="1:32" x14ac:dyDescent="0.25">
      <c r="A595" s="213">
        <v>37956</v>
      </c>
      <c r="B595" s="214">
        <v>2778.21</v>
      </c>
      <c r="C595" s="214"/>
      <c r="D595" s="216">
        <v>37987</v>
      </c>
      <c r="E595" s="259">
        <v>2778.21</v>
      </c>
      <c r="F595" s="231">
        <v>2814.8</v>
      </c>
      <c r="G595" s="231">
        <v>2849.7</v>
      </c>
      <c r="H595" s="231">
        <v>2907.3</v>
      </c>
      <c r="I595" s="330">
        <v>2958.3</v>
      </c>
      <c r="L595" s="36"/>
      <c r="M595" s="19"/>
      <c r="N595" s="19"/>
      <c r="V595" s="16"/>
      <c r="W595" s="16"/>
      <c r="AF595" s="16"/>
    </row>
    <row r="596" spans="1:32" x14ac:dyDescent="0.25">
      <c r="A596" s="213">
        <v>38047</v>
      </c>
      <c r="B596" s="214">
        <v>2678.16</v>
      </c>
      <c r="C596" s="214"/>
      <c r="D596" s="216">
        <v>38078</v>
      </c>
      <c r="E596" s="260">
        <v>2678.16</v>
      </c>
      <c r="F596" s="231">
        <v>2699.7</v>
      </c>
      <c r="G596" s="231">
        <v>2741</v>
      </c>
      <c r="H596" s="231">
        <v>2794.2</v>
      </c>
      <c r="I596" s="330">
        <v>2846.7</v>
      </c>
      <c r="L596" s="19"/>
      <c r="M596" s="36"/>
      <c r="N596" s="19"/>
      <c r="V596" s="16"/>
      <c r="W596" s="16"/>
      <c r="AF596" s="16"/>
    </row>
    <row r="597" spans="1:32" x14ac:dyDescent="0.25">
      <c r="A597" s="213">
        <v>38139</v>
      </c>
      <c r="B597" s="214">
        <v>2699.58</v>
      </c>
      <c r="C597" s="243"/>
      <c r="D597" s="216">
        <v>38169</v>
      </c>
      <c r="E597" s="260">
        <v>2699.58</v>
      </c>
      <c r="F597" s="231">
        <v>2718.7</v>
      </c>
      <c r="G597" s="231">
        <v>2766.8</v>
      </c>
      <c r="H597" s="231">
        <v>2808.3</v>
      </c>
      <c r="I597" s="330">
        <v>2855.4</v>
      </c>
      <c r="L597" s="19"/>
      <c r="M597" s="19"/>
      <c r="N597" s="36"/>
      <c r="V597" s="16"/>
      <c r="W597" s="16"/>
      <c r="AF597" s="16"/>
    </row>
    <row r="598" spans="1:32" x14ac:dyDescent="0.25">
      <c r="A598" s="213">
        <v>38231</v>
      </c>
      <c r="B598" s="214">
        <v>2595.17</v>
      </c>
      <c r="C598" s="214"/>
      <c r="D598" s="216">
        <v>38261</v>
      </c>
      <c r="E598" s="260">
        <v>2595.17</v>
      </c>
      <c r="F598" s="231">
        <v>2656.6</v>
      </c>
      <c r="G598" s="231">
        <v>2700.3</v>
      </c>
      <c r="H598" s="231">
        <v>2744.3</v>
      </c>
      <c r="I598" s="330">
        <v>2789.6</v>
      </c>
      <c r="L598" s="19"/>
      <c r="M598" s="19"/>
      <c r="N598" s="19"/>
      <c r="O598" s="36"/>
      <c r="V598" s="16"/>
      <c r="W598" s="16"/>
      <c r="AF598" s="16"/>
    </row>
    <row r="599" spans="1:32" x14ac:dyDescent="0.25">
      <c r="A599" s="213">
        <v>38322</v>
      </c>
      <c r="B599" s="214">
        <v>2389.75</v>
      </c>
      <c r="C599" s="214"/>
      <c r="D599" s="216">
        <v>38353</v>
      </c>
      <c r="E599" s="260">
        <v>2389.75</v>
      </c>
      <c r="F599" s="331">
        <v>2419.1</v>
      </c>
      <c r="G599" s="331">
        <v>2455.6999999999998</v>
      </c>
      <c r="H599" s="331">
        <v>2499.1</v>
      </c>
      <c r="I599" s="330">
        <v>2538.6</v>
      </c>
      <c r="L599" s="19"/>
      <c r="M599" s="19"/>
      <c r="N599" s="19"/>
      <c r="O599" s="19"/>
      <c r="P599" s="36"/>
      <c r="V599" s="16"/>
      <c r="W599" s="16"/>
      <c r="AF599" s="16"/>
    </row>
    <row r="600" spans="1:32" x14ac:dyDescent="0.25">
      <c r="A600" s="213">
        <v>38412</v>
      </c>
      <c r="B600" s="214">
        <v>2376.48</v>
      </c>
      <c r="C600" s="214"/>
      <c r="D600" s="216">
        <v>38443</v>
      </c>
      <c r="E600" s="260">
        <v>2376.48</v>
      </c>
      <c r="F600" s="331">
        <v>2402.4</v>
      </c>
      <c r="G600" s="331">
        <v>2435.6</v>
      </c>
      <c r="H600" s="231">
        <v>2472.9</v>
      </c>
      <c r="I600" s="330">
        <v>2507.3000000000002</v>
      </c>
      <c r="L600" s="19"/>
      <c r="M600" s="19"/>
      <c r="N600" s="19"/>
      <c r="O600" s="19"/>
      <c r="P600" s="40"/>
      <c r="Q600" s="36"/>
      <c r="V600" s="16"/>
      <c r="W600" s="16"/>
      <c r="AF600" s="16"/>
    </row>
    <row r="601" spans="1:32" x14ac:dyDescent="0.25">
      <c r="A601" s="213">
        <v>38504</v>
      </c>
      <c r="B601" s="214">
        <v>2331.81</v>
      </c>
      <c r="C601" s="214"/>
      <c r="D601" s="216">
        <v>38534</v>
      </c>
      <c r="E601" s="260">
        <v>2331.81</v>
      </c>
      <c r="F601" s="331">
        <v>2353.9</v>
      </c>
      <c r="G601" s="231">
        <v>2386.6999999999998</v>
      </c>
      <c r="H601" s="231">
        <v>2413.1</v>
      </c>
      <c r="I601" s="330">
        <v>2443.9</v>
      </c>
      <c r="L601" s="19"/>
      <c r="M601" s="19"/>
      <c r="N601" s="19"/>
      <c r="O601" s="19"/>
      <c r="P601" s="40"/>
      <c r="Q601" s="42"/>
      <c r="R601" s="25"/>
      <c r="V601" s="16"/>
      <c r="W601" s="16"/>
      <c r="AF601" s="16"/>
    </row>
    <row r="602" spans="1:32" x14ac:dyDescent="0.25">
      <c r="A602" s="213">
        <v>38596</v>
      </c>
      <c r="B602" s="214">
        <v>2289.61</v>
      </c>
      <c r="C602" s="214"/>
      <c r="D602" s="216">
        <v>38626</v>
      </c>
      <c r="E602" s="260">
        <v>2289.61</v>
      </c>
      <c r="F602" s="231">
        <v>2309.6</v>
      </c>
      <c r="G602" s="231">
        <v>2342.1</v>
      </c>
      <c r="H602" s="231">
        <v>2360.6</v>
      </c>
      <c r="I602" s="330">
        <v>2382.9</v>
      </c>
      <c r="N602" s="19"/>
      <c r="O602" s="19"/>
      <c r="P602" s="40"/>
      <c r="Q602" s="42"/>
      <c r="R602" s="42"/>
      <c r="S602" s="25"/>
      <c r="V602" s="16"/>
      <c r="W602" s="16"/>
      <c r="AF602" s="16"/>
    </row>
    <row r="603" spans="1:32" x14ac:dyDescent="0.25">
      <c r="A603" s="213">
        <v>38687</v>
      </c>
      <c r="B603" s="214">
        <v>2284.2199999999998</v>
      </c>
      <c r="C603" s="217"/>
      <c r="D603" s="216">
        <v>38718</v>
      </c>
      <c r="E603" s="260">
        <v>2284.2199999999998</v>
      </c>
      <c r="F603" s="231">
        <v>2287.6</v>
      </c>
      <c r="G603" s="231">
        <v>2302</v>
      </c>
      <c r="H603" s="231">
        <v>2317.6999999999998</v>
      </c>
      <c r="I603" s="330">
        <v>2339.8000000000002</v>
      </c>
      <c r="O603" s="26"/>
      <c r="P603" s="19"/>
      <c r="Q603" s="24"/>
      <c r="R603" s="24"/>
      <c r="S603" s="19"/>
      <c r="T603" s="25"/>
      <c r="V603" s="16"/>
      <c r="W603" s="16"/>
      <c r="AF603" s="16"/>
    </row>
    <row r="604" spans="1:32" x14ac:dyDescent="0.25">
      <c r="A604" s="213">
        <v>38777</v>
      </c>
      <c r="B604" s="214">
        <v>2289.98</v>
      </c>
      <c r="C604" s="214"/>
      <c r="D604" s="216">
        <v>38808</v>
      </c>
      <c r="E604" s="260">
        <v>2289.98</v>
      </c>
      <c r="F604" s="231">
        <v>2333.5</v>
      </c>
      <c r="G604" s="231">
        <v>2352</v>
      </c>
      <c r="H604" s="231">
        <v>2381.1999999999998</v>
      </c>
      <c r="I604" s="330">
        <v>2399.1</v>
      </c>
      <c r="R604" s="24"/>
      <c r="S604" s="19"/>
      <c r="T604" s="19"/>
      <c r="U604" s="25"/>
      <c r="V604" s="16"/>
      <c r="W604" s="16"/>
      <c r="AF604" s="16"/>
    </row>
    <row r="605" spans="1:32" x14ac:dyDescent="0.25">
      <c r="A605" s="213">
        <v>38869</v>
      </c>
      <c r="B605" s="214">
        <v>2633.12</v>
      </c>
      <c r="C605" s="214"/>
      <c r="D605" s="216">
        <v>38899</v>
      </c>
      <c r="E605" s="260">
        <v>2633.12</v>
      </c>
      <c r="F605" s="231">
        <v>2513.3000000000002</v>
      </c>
      <c r="G605" s="231">
        <v>2532.4</v>
      </c>
      <c r="H605" s="231">
        <v>2563.6999999999998</v>
      </c>
      <c r="I605" s="330">
        <v>2600.3000000000002</v>
      </c>
      <c r="R605" s="24"/>
      <c r="S605" s="19"/>
      <c r="T605" s="19"/>
      <c r="U605" s="19"/>
      <c r="V605" s="25"/>
    </row>
    <row r="606" spans="1:32" x14ac:dyDescent="0.25">
      <c r="A606" s="213">
        <v>38961</v>
      </c>
      <c r="B606" s="214">
        <v>2394.31</v>
      </c>
      <c r="C606" s="214"/>
      <c r="D606" s="216">
        <v>38991</v>
      </c>
      <c r="E606" s="260">
        <v>2394.31</v>
      </c>
      <c r="F606" s="231">
        <v>2399.6999999999998</v>
      </c>
      <c r="G606" s="231">
        <v>2422.8000000000002</v>
      </c>
      <c r="H606" s="231">
        <v>2450.1999999999998</v>
      </c>
      <c r="I606" s="330">
        <v>2470.1</v>
      </c>
      <c r="R606" s="24"/>
      <c r="U606" s="19"/>
      <c r="V606" s="19"/>
      <c r="W606" s="25"/>
    </row>
    <row r="607" spans="1:32" x14ac:dyDescent="0.25">
      <c r="A607" s="213">
        <v>39052</v>
      </c>
      <c r="B607" s="214">
        <v>2238.79</v>
      </c>
      <c r="C607" s="214"/>
      <c r="D607" s="216">
        <v>39083</v>
      </c>
      <c r="E607" s="260">
        <v>2238.79</v>
      </c>
      <c r="F607" s="231">
        <v>2272.4</v>
      </c>
      <c r="G607" s="231">
        <v>2308.1999999999998</v>
      </c>
      <c r="H607" s="231">
        <v>2330.1</v>
      </c>
      <c r="I607" s="330">
        <v>2336</v>
      </c>
      <c r="R607" s="26"/>
      <c r="U607" s="19"/>
      <c r="V607" s="19"/>
      <c r="W607" s="19"/>
      <c r="X607" s="25"/>
    </row>
    <row r="608" spans="1:32" x14ac:dyDescent="0.25">
      <c r="A608" s="213">
        <v>39142</v>
      </c>
      <c r="B608" s="217">
        <v>2190.3000000000002</v>
      </c>
      <c r="C608" s="217"/>
      <c r="D608" s="216">
        <v>39173</v>
      </c>
      <c r="E608" s="260">
        <v>2190.3000000000002</v>
      </c>
      <c r="F608" s="231">
        <v>2210.9</v>
      </c>
      <c r="G608" s="231">
        <v>2226.1999999999998</v>
      </c>
      <c r="H608" s="231">
        <v>2245.5</v>
      </c>
      <c r="I608" s="330">
        <v>2272.5</v>
      </c>
      <c r="R608" s="26"/>
      <c r="V608" s="19"/>
      <c r="W608" s="19"/>
      <c r="X608" s="19"/>
      <c r="Y608" s="21"/>
    </row>
    <row r="609" spans="1:41" x14ac:dyDescent="0.25">
      <c r="A609" s="213">
        <v>39234</v>
      </c>
      <c r="B609" s="214">
        <v>1960.61</v>
      </c>
      <c r="C609" s="244"/>
      <c r="D609" s="216">
        <v>39264</v>
      </c>
      <c r="E609" s="260">
        <v>1960.61</v>
      </c>
      <c r="F609" s="231">
        <v>1997.8</v>
      </c>
      <c r="G609" s="231">
        <v>2036.5</v>
      </c>
      <c r="H609" s="231">
        <v>2077.9</v>
      </c>
      <c r="I609" s="330">
        <v>2133</v>
      </c>
      <c r="R609" s="26"/>
      <c r="W609" s="19"/>
      <c r="X609" s="19"/>
      <c r="Y609" s="50"/>
      <c r="Z609" s="25"/>
    </row>
    <row r="610" spans="1:41" x14ac:dyDescent="0.25">
      <c r="A610" s="213">
        <v>39326</v>
      </c>
      <c r="B610" s="214">
        <v>2023.19</v>
      </c>
      <c r="C610" s="214"/>
      <c r="D610" s="216">
        <v>39356</v>
      </c>
      <c r="E610" s="260">
        <v>2023.19</v>
      </c>
      <c r="F610" s="231">
        <v>2056.5</v>
      </c>
      <c r="G610" s="231">
        <v>2100.8000000000002</v>
      </c>
      <c r="H610" s="231">
        <v>2137.8000000000002</v>
      </c>
      <c r="I610" s="330">
        <v>2174.1</v>
      </c>
      <c r="R610" s="26"/>
      <c r="X610" s="19"/>
      <c r="Y610" s="50"/>
      <c r="Z610" s="50"/>
      <c r="AA610" s="25"/>
    </row>
    <row r="611" spans="1:41" x14ac:dyDescent="0.25">
      <c r="A611" s="213">
        <v>39417</v>
      </c>
      <c r="B611" s="214">
        <v>2014.76</v>
      </c>
      <c r="C611" s="214"/>
      <c r="D611" s="216">
        <v>39448</v>
      </c>
      <c r="E611" s="260">
        <v>2014.76</v>
      </c>
      <c r="F611" s="231">
        <v>2022.1</v>
      </c>
      <c r="G611" s="231">
        <v>2046.9</v>
      </c>
      <c r="H611" s="231">
        <v>2077.6</v>
      </c>
      <c r="I611" s="330">
        <v>2097.1999999999998</v>
      </c>
      <c r="R611" s="26"/>
      <c r="X611" s="15"/>
      <c r="Y611" s="50"/>
      <c r="Z611" s="50"/>
      <c r="AA611" s="50"/>
      <c r="AB611" s="25"/>
    </row>
    <row r="612" spans="1:41" x14ac:dyDescent="0.25">
      <c r="A612" s="213">
        <v>39508</v>
      </c>
      <c r="B612" s="214">
        <v>1821.6</v>
      </c>
      <c r="C612" s="214"/>
      <c r="D612" s="216">
        <v>39539</v>
      </c>
      <c r="E612" s="260">
        <v>1821.6</v>
      </c>
      <c r="F612" s="231">
        <v>1832.6</v>
      </c>
      <c r="G612" s="231">
        <v>1860.1</v>
      </c>
      <c r="H612" s="231">
        <v>1880.4</v>
      </c>
      <c r="I612" s="330">
        <v>1907.5</v>
      </c>
      <c r="R612" s="26"/>
      <c r="Y612" s="50"/>
      <c r="Z612" s="50"/>
      <c r="AA612" s="50"/>
      <c r="AB612" s="50"/>
      <c r="AC612" s="25"/>
    </row>
    <row r="613" spans="1:41" x14ac:dyDescent="0.25">
      <c r="A613" s="213">
        <v>39600</v>
      </c>
      <c r="B613" s="214">
        <v>1923.02</v>
      </c>
      <c r="C613" s="219"/>
      <c r="D613" s="216">
        <v>39630</v>
      </c>
      <c r="E613" s="260">
        <v>1923.02</v>
      </c>
      <c r="F613" s="231">
        <v>1791.109375</v>
      </c>
      <c r="G613" s="231">
        <v>1820.2874999999999</v>
      </c>
      <c r="H613" s="231">
        <v>1840.6401265822785</v>
      </c>
      <c r="I613" s="330">
        <v>1868.1801265822787</v>
      </c>
      <c r="L613" s="20"/>
      <c r="M613" s="32"/>
      <c r="N613" s="26"/>
      <c r="R613" s="26"/>
      <c r="Z613" s="15"/>
      <c r="AA613" s="15"/>
      <c r="AB613" s="50"/>
      <c r="AD613" s="32"/>
    </row>
    <row r="614" spans="1:41" x14ac:dyDescent="0.25">
      <c r="A614" s="213">
        <v>39692</v>
      </c>
      <c r="B614" s="214">
        <v>2174.62</v>
      </c>
      <c r="C614" s="214"/>
      <c r="D614" s="216">
        <v>39722</v>
      </c>
      <c r="E614" s="260">
        <v>2174.62</v>
      </c>
      <c r="F614" s="231">
        <v>2195.6999999999998</v>
      </c>
      <c r="G614" s="231">
        <v>2169.5</v>
      </c>
      <c r="H614" s="231">
        <v>2184.5</v>
      </c>
      <c r="I614" s="330">
        <v>2219.5</v>
      </c>
      <c r="L614" s="20"/>
      <c r="M614" s="26"/>
      <c r="N614" s="32"/>
      <c r="O614" s="26"/>
      <c r="P614" s="16"/>
      <c r="Q614" s="16"/>
      <c r="R614" s="26"/>
      <c r="AA614" s="15"/>
      <c r="AB614" s="50"/>
      <c r="AD614" s="24"/>
      <c r="AE614" s="25"/>
    </row>
    <row r="615" spans="1:41" x14ac:dyDescent="0.25">
      <c r="A615" s="213">
        <v>39783</v>
      </c>
      <c r="B615" s="214">
        <v>2243.59</v>
      </c>
      <c r="C615" s="219"/>
      <c r="D615" s="216">
        <v>39814</v>
      </c>
      <c r="E615" s="260">
        <v>2243.59</v>
      </c>
      <c r="F615" s="231">
        <v>2233.5</v>
      </c>
      <c r="G615" s="231">
        <v>2256.8000000000002</v>
      </c>
      <c r="H615" s="231">
        <v>2285.6</v>
      </c>
      <c r="I615" s="330">
        <v>2307.4</v>
      </c>
      <c r="L615" s="20"/>
      <c r="M615" s="26"/>
      <c r="N615" s="26"/>
      <c r="O615" s="32"/>
      <c r="P615" s="16"/>
      <c r="Q615" s="16"/>
      <c r="R615" s="26"/>
      <c r="AB615" s="50"/>
      <c r="AD615" s="24"/>
      <c r="AE615" s="24"/>
      <c r="AF615" s="32"/>
    </row>
    <row r="616" spans="1:41" x14ac:dyDescent="0.25">
      <c r="A616" s="213">
        <v>39873</v>
      </c>
      <c r="B616" s="214">
        <v>2561.21</v>
      </c>
      <c r="C616" s="214"/>
      <c r="D616" s="216">
        <v>39904</v>
      </c>
      <c r="E616" s="260">
        <v>2561.21</v>
      </c>
      <c r="F616" s="231">
        <v>2399</v>
      </c>
      <c r="G616" s="231">
        <v>2423.4</v>
      </c>
      <c r="H616" s="231">
        <v>2444.8000000000002</v>
      </c>
      <c r="I616" s="330">
        <v>2454.9</v>
      </c>
      <c r="L616" s="20"/>
      <c r="M616" s="26"/>
      <c r="N616" s="26"/>
      <c r="O616" s="26"/>
      <c r="P616" s="32"/>
      <c r="Q616" s="26"/>
      <c r="R616" s="26"/>
      <c r="AD616" s="24"/>
      <c r="AE616" s="24"/>
      <c r="AF616" s="24"/>
      <c r="AG616" s="25"/>
    </row>
    <row r="617" spans="1:41" x14ac:dyDescent="0.25">
      <c r="A617" s="213">
        <v>39965</v>
      </c>
      <c r="B617" s="214">
        <v>2158.67</v>
      </c>
      <c r="C617" s="214"/>
      <c r="D617" s="216">
        <v>39995</v>
      </c>
      <c r="E617" s="260">
        <v>2158.67</v>
      </c>
      <c r="F617" s="231">
        <v>2172</v>
      </c>
      <c r="G617" s="231">
        <v>2227.9</v>
      </c>
      <c r="H617" s="231">
        <v>2263.6999999999998</v>
      </c>
      <c r="I617" s="330">
        <v>2320.6</v>
      </c>
      <c r="L617" s="20"/>
      <c r="M617" s="26"/>
      <c r="N617" s="26"/>
      <c r="O617" s="26"/>
      <c r="P617" s="26"/>
      <c r="Q617" s="32"/>
      <c r="R617" s="26"/>
      <c r="AD617" s="24"/>
      <c r="AE617" s="24"/>
      <c r="AF617" s="24"/>
      <c r="AG617" s="24"/>
      <c r="AH617" s="25"/>
    </row>
    <row r="618" spans="1:41" x14ac:dyDescent="0.25">
      <c r="A618" s="213">
        <v>40057</v>
      </c>
      <c r="B618" s="214">
        <v>1922</v>
      </c>
      <c r="C618" s="214"/>
      <c r="D618" s="216">
        <v>40087</v>
      </c>
      <c r="E618" s="260">
        <v>1922</v>
      </c>
      <c r="F618" s="231">
        <v>1938.4</v>
      </c>
      <c r="G618" s="231">
        <v>2003.8</v>
      </c>
      <c r="H618" s="231">
        <v>2047</v>
      </c>
      <c r="I618" s="330">
        <v>2065.1999999999998</v>
      </c>
      <c r="L618" s="20"/>
      <c r="M618" s="24"/>
      <c r="N618" s="26"/>
      <c r="O618" s="26"/>
      <c r="P618" s="26"/>
      <c r="Q618" s="26"/>
      <c r="R618" s="32"/>
      <c r="S618" s="24"/>
      <c r="T618" s="24"/>
      <c r="AE618" s="15"/>
      <c r="AF618" s="15"/>
      <c r="AG618" s="15"/>
      <c r="AH618" s="15"/>
      <c r="AI618" s="25"/>
    </row>
    <row r="619" spans="1:41" x14ac:dyDescent="0.25">
      <c r="A619" s="213">
        <v>40148</v>
      </c>
      <c r="B619" s="214">
        <v>2044.23</v>
      </c>
      <c r="C619" s="214"/>
      <c r="D619" s="216">
        <v>40179</v>
      </c>
      <c r="E619" s="260">
        <v>2044.23</v>
      </c>
      <c r="F619" s="231">
        <v>1997.7</v>
      </c>
      <c r="G619" s="231">
        <v>2018.1</v>
      </c>
      <c r="H619" s="231">
        <v>2024.9</v>
      </c>
      <c r="I619" s="330">
        <v>2060.4</v>
      </c>
      <c r="L619" s="20"/>
      <c r="M619" s="24"/>
      <c r="N619" s="26"/>
      <c r="O619" s="26"/>
      <c r="P619" s="26"/>
      <c r="Q619" s="26"/>
      <c r="R619" s="26"/>
      <c r="S619" s="32"/>
      <c r="T619" s="24"/>
      <c r="AF619" s="15"/>
      <c r="AG619" s="15"/>
      <c r="AH619" s="15"/>
      <c r="AI619" s="15"/>
      <c r="AJ619" s="54"/>
    </row>
    <row r="620" spans="1:41" x14ac:dyDescent="0.25">
      <c r="A620" s="213">
        <v>40238</v>
      </c>
      <c r="B620" s="214">
        <v>1928.59</v>
      </c>
      <c r="C620" s="214"/>
      <c r="D620" s="216">
        <v>40269</v>
      </c>
      <c r="E620" s="260">
        <v>1928.59</v>
      </c>
      <c r="F620" s="231">
        <v>1956.3</v>
      </c>
      <c r="G620" s="231">
        <v>1974.3</v>
      </c>
      <c r="H620" s="231">
        <v>1989.8</v>
      </c>
      <c r="I620" s="330">
        <v>2004.4</v>
      </c>
      <c r="L620" s="20"/>
      <c r="M620" s="24"/>
      <c r="N620" s="26"/>
      <c r="O620" s="26"/>
      <c r="P620" s="26"/>
      <c r="Q620" s="26"/>
      <c r="R620" s="26"/>
      <c r="S620" s="26"/>
      <c r="T620" s="32"/>
      <c r="U620" s="24"/>
      <c r="AG620" s="15"/>
      <c r="AH620" s="15"/>
      <c r="AI620" s="15"/>
      <c r="AJ620" s="15"/>
      <c r="AK620" s="56"/>
    </row>
    <row r="621" spans="1:41" x14ac:dyDescent="0.25">
      <c r="A621" s="213">
        <v>40330</v>
      </c>
      <c r="B621" s="214">
        <v>1916.46</v>
      </c>
      <c r="C621" s="214"/>
      <c r="D621" s="216">
        <v>40360</v>
      </c>
      <c r="E621" s="260">
        <v>1916.46</v>
      </c>
      <c r="F621" s="231">
        <v>1936.9</v>
      </c>
      <c r="G621" s="231">
        <v>1954.2</v>
      </c>
      <c r="H621" s="231">
        <v>1976.2</v>
      </c>
      <c r="I621" s="330">
        <v>1994.9</v>
      </c>
      <c r="L621" s="20"/>
      <c r="M621" s="24"/>
      <c r="N621" s="26"/>
      <c r="O621" s="26"/>
      <c r="P621" s="26"/>
      <c r="Q621" s="26"/>
      <c r="R621" s="26"/>
      <c r="S621" s="26"/>
      <c r="T621" s="26"/>
      <c r="U621" s="32"/>
      <c r="V621" s="32"/>
      <c r="AH621" s="15"/>
      <c r="AI621" s="15"/>
      <c r="AJ621" s="15"/>
      <c r="AL621" s="25"/>
    </row>
    <row r="622" spans="1:41" x14ac:dyDescent="0.25">
      <c r="A622" s="213">
        <v>40422</v>
      </c>
      <c r="B622" s="214">
        <v>1799.89</v>
      </c>
      <c r="C622" s="214"/>
      <c r="D622" s="216">
        <v>40452</v>
      </c>
      <c r="E622" s="260">
        <v>1799.89</v>
      </c>
      <c r="F622" s="231">
        <v>1837.8</v>
      </c>
      <c r="G622" s="231">
        <v>1849.5</v>
      </c>
      <c r="H622" s="231">
        <v>1862.1</v>
      </c>
      <c r="I622" s="330">
        <v>1867.4</v>
      </c>
      <c r="L622" s="20"/>
      <c r="M622" s="16"/>
      <c r="N622" s="26"/>
      <c r="O622" s="26"/>
      <c r="P622" s="26"/>
      <c r="Q622" s="26"/>
      <c r="R622" s="26"/>
      <c r="S622" s="26"/>
      <c r="T622" s="26"/>
      <c r="U622" s="26"/>
      <c r="V622" s="32"/>
      <c r="AI622" s="15"/>
      <c r="AJ622" s="15"/>
      <c r="AL622" s="15"/>
      <c r="AM622" s="56"/>
    </row>
    <row r="623" spans="1:41" x14ac:dyDescent="0.25">
      <c r="A623" s="213">
        <v>40513</v>
      </c>
      <c r="B623" s="214">
        <v>1913.98</v>
      </c>
      <c r="C623" s="214"/>
      <c r="D623" s="216">
        <v>40544</v>
      </c>
      <c r="E623" s="260">
        <v>1913.98</v>
      </c>
      <c r="F623" s="231">
        <v>1876.4</v>
      </c>
      <c r="G623" s="231">
        <v>1882.1</v>
      </c>
      <c r="H623" s="231">
        <v>1882.1</v>
      </c>
      <c r="I623" s="330">
        <v>1902.9</v>
      </c>
      <c r="L623" s="20"/>
      <c r="M623" s="16"/>
      <c r="N623" s="26"/>
      <c r="O623" s="26"/>
      <c r="P623" s="26"/>
      <c r="Q623" s="26"/>
      <c r="R623" s="26"/>
      <c r="S623" s="26"/>
      <c r="T623" s="26"/>
      <c r="U623" s="26"/>
      <c r="V623" s="26"/>
      <c r="W623" s="32"/>
      <c r="X623" s="27"/>
      <c r="AJ623" s="15"/>
      <c r="AL623" s="15"/>
      <c r="AN623" s="74"/>
    </row>
    <row r="624" spans="1:41" x14ac:dyDescent="0.25">
      <c r="A624" s="213">
        <v>40603</v>
      </c>
      <c r="B624" s="214">
        <v>1879.47</v>
      </c>
      <c r="C624" s="214"/>
      <c r="D624" s="216">
        <v>40634</v>
      </c>
      <c r="E624" s="260">
        <v>1879.47</v>
      </c>
      <c r="F624" s="231">
        <v>1842.4</v>
      </c>
      <c r="G624" s="231">
        <v>1843.8</v>
      </c>
      <c r="H624" s="231">
        <v>1862.2</v>
      </c>
      <c r="I624" s="330">
        <v>1863.9</v>
      </c>
      <c r="L624" s="20"/>
      <c r="M624" s="16"/>
      <c r="N624" s="26"/>
      <c r="O624" s="26"/>
      <c r="P624" s="26"/>
      <c r="Q624" s="26"/>
      <c r="R624" s="26"/>
      <c r="T624" s="26"/>
      <c r="U624" s="26"/>
      <c r="V624" s="26"/>
      <c r="W624" s="26"/>
      <c r="X624" s="32"/>
      <c r="AL624" s="15"/>
      <c r="AN624" s="67"/>
      <c r="AO624" s="74"/>
    </row>
    <row r="625" spans="1:57" ht="17.25" customHeight="1" x14ac:dyDescent="0.25">
      <c r="A625" s="213">
        <v>40695</v>
      </c>
      <c r="B625" s="214">
        <v>1780.16</v>
      </c>
      <c r="C625" s="214"/>
      <c r="D625" s="216">
        <v>40725</v>
      </c>
      <c r="E625" s="260">
        <v>1780.16</v>
      </c>
      <c r="F625" s="231">
        <v>1789.1</v>
      </c>
      <c r="G625" s="231">
        <v>1807.2</v>
      </c>
      <c r="H625" s="231">
        <v>1817.9</v>
      </c>
      <c r="I625" s="330">
        <v>1825</v>
      </c>
      <c r="L625" s="20"/>
      <c r="M625" s="24"/>
      <c r="N625" s="26"/>
      <c r="O625" s="26"/>
      <c r="P625" s="24"/>
      <c r="Q625" s="24"/>
      <c r="R625" s="24"/>
      <c r="S625" s="24"/>
      <c r="T625" s="24"/>
      <c r="U625" s="26"/>
      <c r="V625" s="26"/>
      <c r="W625" s="26"/>
      <c r="X625" s="22"/>
      <c r="Y625" s="21"/>
      <c r="AL625" s="15"/>
      <c r="AN625" s="67"/>
      <c r="AO625" s="67"/>
      <c r="AP625" s="56"/>
    </row>
    <row r="626" spans="1:57" x14ac:dyDescent="0.25">
      <c r="A626" s="213">
        <v>40787</v>
      </c>
      <c r="B626" s="214">
        <v>1915.1</v>
      </c>
      <c r="C626" s="214"/>
      <c r="D626" s="216">
        <v>40817</v>
      </c>
      <c r="E626" s="260">
        <v>1915.1</v>
      </c>
      <c r="F626" s="231">
        <v>1895.7</v>
      </c>
      <c r="G626" s="231">
        <v>1876.2</v>
      </c>
      <c r="H626" s="231">
        <v>1871.6</v>
      </c>
      <c r="I626" s="330">
        <v>1880.2</v>
      </c>
      <c r="L626" s="20"/>
      <c r="M626" s="24"/>
      <c r="N626" s="26"/>
      <c r="O626" s="26"/>
      <c r="P626" s="26"/>
      <c r="Q626" s="26"/>
      <c r="R626" s="26"/>
      <c r="V626" s="26"/>
      <c r="W626" s="26"/>
      <c r="X626" s="22"/>
      <c r="Y626" s="22"/>
      <c r="Z626" s="21"/>
      <c r="AN626" s="67"/>
      <c r="AO626" s="67"/>
      <c r="AQ626" s="96"/>
    </row>
    <row r="627" spans="1:57" x14ac:dyDescent="0.25">
      <c r="A627" s="213">
        <v>40878</v>
      </c>
      <c r="B627" s="214">
        <v>1942.7</v>
      </c>
      <c r="C627" s="219"/>
      <c r="D627" s="216">
        <v>40909</v>
      </c>
      <c r="E627" s="260">
        <v>1942.7</v>
      </c>
      <c r="F627" s="231">
        <v>1862.6</v>
      </c>
      <c r="G627" s="231">
        <v>1858.8</v>
      </c>
      <c r="H627" s="231">
        <v>1867.1</v>
      </c>
      <c r="I627" s="330">
        <v>1877.9</v>
      </c>
      <c r="L627" s="20"/>
      <c r="M627" s="24"/>
      <c r="N627" s="26"/>
      <c r="O627" s="26"/>
      <c r="P627" s="26"/>
      <c r="Q627" s="26"/>
      <c r="R627" s="26"/>
      <c r="S627" s="24"/>
      <c r="T627" s="24"/>
      <c r="U627" s="24"/>
      <c r="W627" s="26"/>
      <c r="X627" s="22"/>
      <c r="Y627" s="22"/>
      <c r="Z627" s="22"/>
      <c r="AA627" s="21"/>
      <c r="AN627" s="67"/>
      <c r="AO627" s="67"/>
      <c r="AR627" s="96"/>
    </row>
    <row r="628" spans="1:57" x14ac:dyDescent="0.25">
      <c r="A628" s="213">
        <v>40969</v>
      </c>
      <c r="B628" s="214">
        <v>1792.07</v>
      </c>
      <c r="C628" s="219"/>
      <c r="D628" s="216">
        <v>41000</v>
      </c>
      <c r="E628" s="260">
        <v>1792.07</v>
      </c>
      <c r="F628" s="231">
        <v>1785.8912499999999</v>
      </c>
      <c r="G628" s="231">
        <v>1795.3375625000001</v>
      </c>
      <c r="H628" s="231">
        <v>1822.7354320987656</v>
      </c>
      <c r="I628" s="330">
        <v>1810.251111111111</v>
      </c>
      <c r="L628" s="20"/>
      <c r="M628" s="24"/>
      <c r="N628" s="26"/>
      <c r="O628" s="26"/>
      <c r="P628" s="26"/>
      <c r="Q628" s="26"/>
      <c r="R628" s="26"/>
      <c r="S628" s="26"/>
      <c r="T628" s="26"/>
      <c r="U628" s="26"/>
      <c r="V628" s="26"/>
      <c r="W628" s="24"/>
      <c r="X628" s="22"/>
      <c r="Y628" s="22"/>
      <c r="Z628" s="22"/>
      <c r="AA628" s="22"/>
      <c r="AB628" s="21"/>
      <c r="AO628" s="67"/>
      <c r="AS628" s="105"/>
    </row>
    <row r="629" spans="1:57" x14ac:dyDescent="0.25">
      <c r="A629" s="213">
        <v>41061</v>
      </c>
      <c r="B629" s="214">
        <v>1784.6</v>
      </c>
      <c r="C629" s="214"/>
      <c r="D629" s="216">
        <v>41091</v>
      </c>
      <c r="E629" s="260">
        <v>1784.6</v>
      </c>
      <c r="F629" s="231">
        <v>1795.2</v>
      </c>
      <c r="G629" s="231">
        <v>1818.6</v>
      </c>
      <c r="H629" s="231">
        <v>1808.1</v>
      </c>
      <c r="I629" s="330">
        <v>1804</v>
      </c>
      <c r="L629" s="20"/>
      <c r="M629" s="24"/>
      <c r="N629" s="26"/>
      <c r="O629" s="26"/>
      <c r="P629" s="26"/>
      <c r="Q629" s="26"/>
      <c r="R629" s="26"/>
      <c r="S629" s="26"/>
      <c r="T629" s="26"/>
      <c r="U629" s="26"/>
      <c r="V629" s="26"/>
      <c r="W629" s="24"/>
      <c r="X629" s="22"/>
      <c r="Y629" s="22"/>
      <c r="Z629" s="22"/>
      <c r="AA629" s="22"/>
      <c r="AB629" s="22"/>
      <c r="AC629" s="21"/>
      <c r="AP629" s="27"/>
      <c r="AS629" s="104"/>
      <c r="AT629" s="105"/>
    </row>
    <row r="630" spans="1:57" x14ac:dyDescent="0.25">
      <c r="A630" s="213">
        <v>41153</v>
      </c>
      <c r="B630" s="214">
        <v>1800.52</v>
      </c>
      <c r="C630" s="247"/>
      <c r="D630" s="216">
        <v>41183</v>
      </c>
      <c r="E630" s="260">
        <v>1800.52</v>
      </c>
      <c r="F630" s="231">
        <v>1823.6</v>
      </c>
      <c r="G630" s="231">
        <v>1807.3</v>
      </c>
      <c r="H630" s="231">
        <v>1806</v>
      </c>
      <c r="I630" s="330">
        <v>1816.1</v>
      </c>
      <c r="L630" s="20"/>
      <c r="M630" s="24"/>
      <c r="N630" s="26"/>
      <c r="O630" s="26"/>
      <c r="P630" s="26"/>
      <c r="Q630" s="26"/>
      <c r="R630" s="26"/>
      <c r="S630" s="26"/>
      <c r="T630" s="26"/>
      <c r="U630" s="26"/>
      <c r="V630" s="26"/>
      <c r="W630" s="24"/>
      <c r="X630" s="22"/>
      <c r="Y630" s="22"/>
      <c r="Z630" s="22"/>
      <c r="AA630" s="22"/>
      <c r="AB630" s="22"/>
      <c r="AC630" s="22"/>
      <c r="AD630" s="21"/>
      <c r="AS630" s="104"/>
      <c r="AU630" s="96"/>
    </row>
    <row r="631" spans="1:57" x14ac:dyDescent="0.25">
      <c r="A631" s="213">
        <v>41244</v>
      </c>
      <c r="B631" s="214">
        <v>1768.23</v>
      </c>
      <c r="C631" s="214"/>
      <c r="D631" s="216">
        <v>41275</v>
      </c>
      <c r="E631" s="260">
        <v>1768.23</v>
      </c>
      <c r="F631" s="231">
        <v>1781.7</v>
      </c>
      <c r="G631" s="231">
        <v>1785.4</v>
      </c>
      <c r="H631" s="231">
        <v>1796.5</v>
      </c>
      <c r="I631" s="330">
        <v>1798.5</v>
      </c>
      <c r="L631" s="20"/>
      <c r="M631" s="24"/>
      <c r="N631" s="26"/>
      <c r="O631" s="26"/>
      <c r="P631" s="26"/>
      <c r="Q631" s="26"/>
      <c r="R631" s="26"/>
      <c r="S631" s="26"/>
      <c r="T631" s="26"/>
      <c r="U631" s="26"/>
      <c r="V631" s="26"/>
      <c r="W631" s="24"/>
      <c r="X631" s="22"/>
      <c r="Y631" s="22"/>
      <c r="AA631" s="22"/>
      <c r="AB631" s="22"/>
      <c r="AC631" s="22"/>
      <c r="AD631" s="22"/>
      <c r="AE631" s="21"/>
      <c r="AS631" s="104"/>
      <c r="AV631" s="96"/>
    </row>
    <row r="632" spans="1:57" x14ac:dyDescent="0.25">
      <c r="A632" s="213">
        <v>41334</v>
      </c>
      <c r="B632" s="214">
        <v>1832.2</v>
      </c>
      <c r="C632" s="214"/>
      <c r="D632" s="216">
        <v>41365</v>
      </c>
      <c r="E632" s="260">
        <v>1832.2</v>
      </c>
      <c r="F632" s="248">
        <v>1822.2</v>
      </c>
      <c r="G632" s="248">
        <v>1832.3</v>
      </c>
      <c r="H632" s="248">
        <v>1835.3</v>
      </c>
      <c r="I632" s="249">
        <v>1837.3</v>
      </c>
      <c r="L632" s="20"/>
      <c r="M632" s="24"/>
      <c r="N632" s="26"/>
      <c r="O632" s="26"/>
      <c r="P632" s="26"/>
      <c r="Q632" s="26"/>
      <c r="R632" s="26"/>
      <c r="S632" s="26"/>
      <c r="T632" s="26"/>
      <c r="U632" s="26"/>
      <c r="V632" s="26"/>
      <c r="W632" s="24"/>
      <c r="X632" s="22"/>
      <c r="Y632" s="22"/>
      <c r="AB632" s="22"/>
      <c r="AC632" s="22"/>
      <c r="AD632" s="22"/>
      <c r="AE632" s="22"/>
      <c r="AF632" s="21"/>
      <c r="AS632" s="104"/>
      <c r="AW632" s="25"/>
    </row>
    <row r="633" spans="1:57" x14ac:dyDescent="0.25">
      <c r="A633" s="213">
        <v>41426</v>
      </c>
      <c r="B633" s="214">
        <v>1929</v>
      </c>
      <c r="C633" s="214"/>
      <c r="D633" s="216">
        <v>41456</v>
      </c>
      <c r="E633" s="260">
        <v>1929</v>
      </c>
      <c r="F633" s="248">
        <v>1893.1</v>
      </c>
      <c r="G633" s="248">
        <v>1893.3</v>
      </c>
      <c r="H633" s="248">
        <v>1880.7</v>
      </c>
      <c r="I633" s="249">
        <v>1886.7</v>
      </c>
      <c r="L633" s="20"/>
      <c r="M633" s="24"/>
      <c r="N633" s="26"/>
      <c r="O633" s="26"/>
      <c r="P633" s="26"/>
      <c r="Q633" s="26"/>
      <c r="R633" s="26"/>
      <c r="S633" s="26"/>
      <c r="T633" s="26"/>
      <c r="U633" s="26"/>
      <c r="V633" s="26"/>
      <c r="W633" s="24"/>
      <c r="X633" s="22"/>
      <c r="Y633" s="22"/>
      <c r="AC633" s="22"/>
      <c r="AD633" s="22"/>
      <c r="AE633" s="22"/>
      <c r="AF633" s="22"/>
      <c r="AG633" s="21"/>
      <c r="AW633" s="116"/>
      <c r="AX633" s="117"/>
    </row>
    <row r="634" spans="1:57" x14ac:dyDescent="0.25">
      <c r="A634" s="213">
        <v>41518</v>
      </c>
      <c r="B634" s="214">
        <v>1914.65</v>
      </c>
      <c r="C634" s="214"/>
      <c r="D634" s="216">
        <v>41548</v>
      </c>
      <c r="E634" s="260">
        <v>1914.65</v>
      </c>
      <c r="F634" s="248">
        <v>1895.9</v>
      </c>
      <c r="G634" s="248">
        <v>1899.4</v>
      </c>
      <c r="H634" s="248">
        <v>1900.3</v>
      </c>
      <c r="I634" s="249">
        <v>1914.1</v>
      </c>
      <c r="L634" s="20"/>
      <c r="M634" s="24"/>
      <c r="N634" s="26"/>
      <c r="O634" s="26"/>
      <c r="P634" s="26"/>
      <c r="Q634" s="26"/>
      <c r="R634" s="26"/>
      <c r="S634" s="26"/>
      <c r="T634" s="26"/>
      <c r="U634" s="26"/>
      <c r="V634" s="26"/>
      <c r="W634" s="24"/>
      <c r="X634" s="22"/>
      <c r="Y634" s="22"/>
      <c r="AD634" s="22"/>
      <c r="AE634" s="22"/>
      <c r="AF634" s="22"/>
      <c r="AG634" s="22"/>
      <c r="AH634" s="21"/>
      <c r="AW634" s="116"/>
      <c r="AX634" s="116"/>
      <c r="AY634" s="117"/>
    </row>
    <row r="635" spans="1:57" x14ac:dyDescent="0.25">
      <c r="A635" s="213">
        <v>41609</v>
      </c>
      <c r="B635" s="214">
        <v>1926.83</v>
      </c>
      <c r="C635" s="214"/>
      <c r="D635" s="216">
        <v>41640</v>
      </c>
      <c r="E635" s="260">
        <v>1926.83</v>
      </c>
      <c r="F635" s="231">
        <v>1931.6</v>
      </c>
      <c r="G635" s="231">
        <v>1933.2</v>
      </c>
      <c r="H635" s="231">
        <v>1944.2</v>
      </c>
      <c r="I635" s="330">
        <v>1950.5</v>
      </c>
      <c r="L635" s="20"/>
      <c r="M635" s="24"/>
      <c r="N635" s="26"/>
      <c r="O635" s="26"/>
      <c r="P635" s="26"/>
      <c r="Q635" s="26"/>
      <c r="R635" s="26"/>
      <c r="S635" s="26"/>
      <c r="T635" s="26"/>
      <c r="U635" s="26"/>
      <c r="V635" s="26"/>
      <c r="W635" s="24"/>
      <c r="X635" s="22"/>
      <c r="Y635" s="22"/>
      <c r="AE635" s="22"/>
      <c r="AF635" s="22"/>
      <c r="AG635" s="22"/>
      <c r="AH635" s="22"/>
      <c r="AW635" s="116"/>
      <c r="AX635" s="116"/>
      <c r="AY635" s="116"/>
      <c r="AZ635" s="96"/>
    </row>
    <row r="636" spans="1:57" x14ac:dyDescent="0.25">
      <c r="A636" s="213">
        <v>41699</v>
      </c>
      <c r="B636" s="214">
        <v>1965.32</v>
      </c>
      <c r="C636" s="214"/>
      <c r="D636" s="216">
        <v>41730</v>
      </c>
      <c r="E636" s="260">
        <v>1965.32</v>
      </c>
      <c r="F636" s="231">
        <v>1948.2</v>
      </c>
      <c r="G636" s="231">
        <v>1956.9</v>
      </c>
      <c r="H636" s="231">
        <v>1966.6</v>
      </c>
      <c r="I636" s="330">
        <v>1978.9</v>
      </c>
      <c r="L636" s="20"/>
      <c r="M636" s="24"/>
      <c r="N636" s="26"/>
      <c r="O636" s="26"/>
      <c r="P636" s="26"/>
      <c r="Q636" s="26"/>
      <c r="R636" s="26"/>
      <c r="S636" s="26"/>
      <c r="T636" s="26"/>
      <c r="U636" s="26"/>
      <c r="V636" s="26"/>
      <c r="W636" s="24"/>
      <c r="X636" s="22"/>
      <c r="Y636" s="22"/>
      <c r="AF636" s="22"/>
      <c r="AG636" s="22"/>
      <c r="AH636" s="22"/>
      <c r="AW636" s="116"/>
      <c r="AX636" s="116"/>
      <c r="AY636" s="116"/>
      <c r="BA636" s="96"/>
    </row>
    <row r="637" spans="1:57" x14ac:dyDescent="0.25">
      <c r="A637" s="213">
        <v>41791</v>
      </c>
      <c r="B637" s="214">
        <v>1881.19</v>
      </c>
      <c r="C637" s="214"/>
      <c r="D637" s="216">
        <v>41821</v>
      </c>
      <c r="E637" s="260">
        <v>1881.19</v>
      </c>
      <c r="F637" s="248">
        <v>1895.1</v>
      </c>
      <c r="G637" s="248">
        <v>1915.9</v>
      </c>
      <c r="H637" s="248">
        <v>1927.4</v>
      </c>
      <c r="I637" s="249">
        <v>1936.6</v>
      </c>
      <c r="L637" s="20"/>
      <c r="M637" s="24"/>
      <c r="N637" s="26"/>
      <c r="O637" s="26"/>
      <c r="P637" s="26"/>
      <c r="Q637" s="26"/>
      <c r="R637" s="26"/>
      <c r="S637" s="26"/>
      <c r="T637" s="26"/>
      <c r="U637" s="26"/>
      <c r="V637" s="26"/>
      <c r="W637" s="24"/>
      <c r="X637" s="22"/>
      <c r="AG637" s="22"/>
      <c r="AH637" s="22"/>
      <c r="AX637" s="116"/>
      <c r="AY637" s="116"/>
      <c r="BB637" s="25"/>
    </row>
    <row r="638" spans="1:57" x14ac:dyDescent="0.25">
      <c r="A638" s="213">
        <v>41883</v>
      </c>
      <c r="B638" s="214">
        <v>2028.48</v>
      </c>
      <c r="C638" s="214"/>
      <c r="D638" s="216">
        <v>41913</v>
      </c>
      <c r="E638" s="260">
        <v>2028.48</v>
      </c>
      <c r="F638" s="231">
        <v>2033</v>
      </c>
      <c r="G638" s="231">
        <v>2020.4</v>
      </c>
      <c r="H638" s="231">
        <v>2020.9</v>
      </c>
      <c r="I638" s="330">
        <v>2037</v>
      </c>
      <c r="L638" s="20"/>
      <c r="M638" s="24"/>
      <c r="N638" s="26"/>
      <c r="O638" s="26"/>
      <c r="P638" s="26"/>
      <c r="Q638" s="26"/>
      <c r="R638" s="26"/>
      <c r="S638" s="26"/>
      <c r="T638" s="26"/>
      <c r="U638" s="26"/>
      <c r="V638" s="26"/>
      <c r="W638" s="24"/>
      <c r="X638" s="22"/>
      <c r="AG638" s="22"/>
      <c r="AH638" s="22"/>
      <c r="AX638" s="116"/>
      <c r="AY638" s="116"/>
      <c r="BB638" s="116"/>
      <c r="BC638" s="96"/>
    </row>
    <row r="639" spans="1:57" x14ac:dyDescent="0.25">
      <c r="A639" s="213">
        <v>41974</v>
      </c>
      <c r="B639" s="214">
        <v>2392.46</v>
      </c>
      <c r="C639" s="214"/>
      <c r="D639" s="216">
        <v>42005</v>
      </c>
      <c r="E639" s="260">
        <v>2392.46</v>
      </c>
      <c r="F639" s="231">
        <v>2370.1999999999998</v>
      </c>
      <c r="G639" s="231">
        <v>2359.9</v>
      </c>
      <c r="H639" s="231">
        <v>2343.9</v>
      </c>
      <c r="I639" s="330">
        <v>2352.4</v>
      </c>
      <c r="L639" s="20"/>
      <c r="M639" s="24"/>
      <c r="N639" s="26"/>
      <c r="O639" s="26"/>
      <c r="P639" s="26"/>
      <c r="Q639" s="26"/>
      <c r="R639" s="26"/>
      <c r="S639" s="26"/>
      <c r="T639" s="26"/>
      <c r="U639" s="26"/>
      <c r="V639" s="26"/>
      <c r="W639" s="24"/>
      <c r="X639" s="22"/>
      <c r="AG639" s="22"/>
      <c r="AH639" s="22"/>
      <c r="AX639" s="116"/>
      <c r="AY639" s="116"/>
      <c r="BB639" s="116"/>
      <c r="BD639" s="96"/>
    </row>
    <row r="640" spans="1:57" x14ac:dyDescent="0.25">
      <c r="A640" s="213">
        <v>42064</v>
      </c>
      <c r="B640" s="214">
        <v>2576.0500000000002</v>
      </c>
      <c r="C640" s="214"/>
      <c r="D640" s="216">
        <v>42095</v>
      </c>
      <c r="E640" s="260">
        <v>2576.0500000000002</v>
      </c>
      <c r="F640" s="231">
        <v>2526.5</v>
      </c>
      <c r="G640" s="231">
        <v>2509.8000000000002</v>
      </c>
      <c r="H640" s="231">
        <v>2513.3000000000002</v>
      </c>
      <c r="I640" s="330">
        <v>2480.6999999999998</v>
      </c>
      <c r="L640" s="20"/>
      <c r="M640" s="24"/>
      <c r="N640" s="26"/>
      <c r="O640" s="26"/>
      <c r="P640" s="26"/>
      <c r="Q640" s="26"/>
      <c r="R640" s="26"/>
      <c r="S640" s="26"/>
      <c r="T640" s="26"/>
      <c r="U640" s="26"/>
      <c r="V640" s="26"/>
      <c r="W640" s="24"/>
      <c r="X640" s="22"/>
      <c r="AG640" s="22"/>
      <c r="AH640" s="22"/>
      <c r="AX640" s="116"/>
      <c r="AY640" s="116"/>
      <c r="BB640" s="116"/>
      <c r="BE640" s="96"/>
    </row>
    <row r="641" spans="1:62" x14ac:dyDescent="0.25">
      <c r="A641" s="213">
        <v>42156</v>
      </c>
      <c r="B641" s="214">
        <v>2585.11</v>
      </c>
      <c r="C641" s="214"/>
      <c r="D641" s="216">
        <v>42186</v>
      </c>
      <c r="E641" s="260">
        <v>2585.11</v>
      </c>
      <c r="F641" s="248">
        <v>2666.1</v>
      </c>
      <c r="G641" s="248">
        <v>2675.5</v>
      </c>
      <c r="H641" s="248">
        <v>2639.9</v>
      </c>
      <c r="I641" s="249">
        <v>2645.2</v>
      </c>
      <c r="L641" s="20"/>
      <c r="M641" s="24"/>
      <c r="N641" s="26"/>
      <c r="O641" s="26"/>
      <c r="P641" s="26"/>
      <c r="Q641" s="26"/>
      <c r="R641" s="26"/>
      <c r="S641" s="26"/>
      <c r="T641" s="26"/>
      <c r="U641" s="26"/>
      <c r="V641" s="26"/>
      <c r="W641" s="24"/>
      <c r="X641" s="22"/>
      <c r="AG641" s="22"/>
      <c r="AH641" s="22"/>
      <c r="AX641" s="116"/>
      <c r="AY641" s="116"/>
      <c r="BB641" s="116"/>
      <c r="BF641" s="25"/>
    </row>
    <row r="642" spans="1:62" x14ac:dyDescent="0.25">
      <c r="A642" s="213">
        <v>42248</v>
      </c>
      <c r="B642" s="214">
        <v>3121.94</v>
      </c>
      <c r="C642" s="214"/>
      <c r="D642" s="216">
        <v>42278</v>
      </c>
      <c r="E642" s="260">
        <v>3121.94</v>
      </c>
      <c r="F642" s="231">
        <v>2933.4</v>
      </c>
      <c r="G642" s="231">
        <v>2904.9</v>
      </c>
      <c r="H642" s="231">
        <v>2911.7</v>
      </c>
      <c r="I642" s="330">
        <v>2898.4</v>
      </c>
      <c r="L642" s="20"/>
      <c r="M642" s="24"/>
      <c r="N642" s="26"/>
      <c r="O642" s="26"/>
      <c r="P642" s="26"/>
      <c r="Q642" s="26"/>
      <c r="R642" s="26"/>
      <c r="S642" s="26"/>
      <c r="T642" s="26"/>
      <c r="U642" s="26"/>
      <c r="V642" s="26"/>
      <c r="W642" s="24"/>
      <c r="X642" s="22"/>
      <c r="AG642" s="22"/>
      <c r="AH642" s="22"/>
      <c r="AX642" s="116"/>
      <c r="AY642" s="116"/>
      <c r="BB642" s="116"/>
      <c r="BF642" s="153"/>
      <c r="BG642" s="96"/>
    </row>
    <row r="643" spans="1:62" x14ac:dyDescent="0.25">
      <c r="A643" s="213">
        <v>42339</v>
      </c>
      <c r="B643" s="214">
        <v>3149.47</v>
      </c>
      <c r="C643" s="214"/>
      <c r="D643" s="216">
        <v>42370</v>
      </c>
      <c r="E643" s="260">
        <v>3149.47</v>
      </c>
      <c r="F643" s="231">
        <v>3262.7</v>
      </c>
      <c r="G643" s="231">
        <v>3237.1</v>
      </c>
      <c r="H643" s="231">
        <v>3200.9</v>
      </c>
      <c r="I643" s="330">
        <v>3184.9</v>
      </c>
      <c r="L643" s="20"/>
      <c r="M643" s="24"/>
      <c r="N643" s="26"/>
      <c r="O643" s="26"/>
      <c r="P643" s="26"/>
      <c r="Q643" s="26"/>
      <c r="R643" s="26"/>
      <c r="S643" s="26"/>
      <c r="T643" s="26"/>
      <c r="U643" s="26"/>
      <c r="V643" s="26"/>
      <c r="W643" s="24"/>
      <c r="X643" s="22"/>
      <c r="AG643" s="22"/>
      <c r="AH643" s="22"/>
      <c r="AX643" s="116"/>
      <c r="AY643" s="116"/>
      <c r="BB643" s="116"/>
      <c r="BF643" s="153"/>
      <c r="BH643" s="96"/>
    </row>
    <row r="644" spans="1:62" x14ac:dyDescent="0.25">
      <c r="A644" s="213">
        <v>42430</v>
      </c>
      <c r="B644" s="214">
        <v>3022.35</v>
      </c>
      <c r="C644" s="214"/>
      <c r="D644" s="216">
        <v>42461</v>
      </c>
      <c r="E644" s="260">
        <v>3022.35</v>
      </c>
      <c r="F644" s="231">
        <v>3093.4</v>
      </c>
      <c r="G644" s="231">
        <v>3099.5</v>
      </c>
      <c r="H644" s="231">
        <v>3115.7</v>
      </c>
      <c r="I644" s="330">
        <v>3067.8</v>
      </c>
      <c r="L644" s="20"/>
      <c r="M644" s="24"/>
      <c r="N644" s="26"/>
      <c r="O644" s="26"/>
      <c r="P644" s="26"/>
      <c r="Q644" s="26"/>
      <c r="R644" s="26"/>
      <c r="S644" s="26"/>
      <c r="T644" s="26"/>
      <c r="U644" s="26"/>
      <c r="V644" s="26"/>
      <c r="W644" s="24"/>
      <c r="X644" s="22"/>
      <c r="AG644" s="22"/>
      <c r="BF644" s="153"/>
      <c r="BI644" s="96"/>
    </row>
    <row r="645" spans="1:62" x14ac:dyDescent="0.25">
      <c r="A645" s="213">
        <v>42522</v>
      </c>
      <c r="B645" s="214">
        <v>2916.15</v>
      </c>
      <c r="C645" s="214"/>
      <c r="D645" s="216">
        <v>42552</v>
      </c>
      <c r="E645" s="260">
        <v>2916.15</v>
      </c>
      <c r="F645" s="231">
        <v>2996.2</v>
      </c>
      <c r="G645" s="231">
        <v>3006.8</v>
      </c>
      <c r="H645" s="231">
        <v>2986.8</v>
      </c>
      <c r="I645" s="330">
        <v>2972.3</v>
      </c>
      <c r="L645" s="20"/>
      <c r="M645" s="24"/>
      <c r="N645" s="26"/>
      <c r="O645" s="26"/>
      <c r="P645" s="26"/>
      <c r="Q645" s="26"/>
      <c r="R645" s="26"/>
      <c r="S645" s="26"/>
      <c r="T645" s="26"/>
      <c r="U645" s="26"/>
      <c r="V645" s="26"/>
      <c r="W645" s="24"/>
      <c r="X645" s="22"/>
      <c r="AG645" s="22"/>
      <c r="BF645" s="153"/>
      <c r="BJ645" s="96"/>
    </row>
    <row r="646" spans="1:62" x14ac:dyDescent="0.25">
      <c r="A646" s="213">
        <v>42614</v>
      </c>
      <c r="B646" s="214">
        <v>2879.95</v>
      </c>
      <c r="C646" s="214"/>
      <c r="D646" s="216">
        <v>42644</v>
      </c>
      <c r="E646" s="260">
        <v>2879.95</v>
      </c>
      <c r="F646" s="231">
        <v>2973.8</v>
      </c>
      <c r="G646" s="231">
        <v>2961.3</v>
      </c>
      <c r="H646" s="231">
        <v>2943.3</v>
      </c>
      <c r="I646" s="330">
        <v>2950.2</v>
      </c>
      <c r="L646" s="20"/>
      <c r="M646" s="24"/>
      <c r="N646" s="26"/>
      <c r="O646" s="26"/>
      <c r="P646" s="26"/>
      <c r="Q646" s="26"/>
      <c r="R646" s="26"/>
      <c r="S646" s="26"/>
      <c r="T646" s="26"/>
      <c r="U646" s="26"/>
      <c r="V646" s="26"/>
      <c r="W646" s="24"/>
      <c r="X646" s="22"/>
      <c r="AG646" s="22"/>
      <c r="BF646" s="153"/>
      <c r="BJ646" s="96"/>
    </row>
    <row r="647" spans="1:62" x14ac:dyDescent="0.25">
      <c r="A647" s="213">
        <v>42705</v>
      </c>
      <c r="B647" s="214">
        <v>3000.71</v>
      </c>
      <c r="C647" s="250"/>
      <c r="D647" s="216">
        <v>42736</v>
      </c>
      <c r="E647" s="260">
        <v>3000.71</v>
      </c>
      <c r="F647" s="231">
        <v>2994.8</v>
      </c>
      <c r="G647" s="231">
        <v>2995.3</v>
      </c>
      <c r="H647" s="231">
        <v>2985.1</v>
      </c>
      <c r="I647" s="330">
        <v>2987.1</v>
      </c>
      <c r="L647" s="20"/>
      <c r="M647" s="24"/>
      <c r="N647" s="26"/>
      <c r="O647" s="26"/>
      <c r="P647" s="26"/>
      <c r="Q647" s="26"/>
      <c r="R647" s="26"/>
      <c r="S647" s="26"/>
      <c r="T647" s="26"/>
      <c r="U647" s="26"/>
      <c r="V647" s="26"/>
      <c r="W647" s="24"/>
      <c r="X647" s="22"/>
      <c r="AG647" s="22"/>
      <c r="BF647" s="153"/>
      <c r="BJ647" s="96"/>
    </row>
    <row r="648" spans="1:62" x14ac:dyDescent="0.25">
      <c r="A648" s="213">
        <v>42795</v>
      </c>
      <c r="B648" s="214">
        <v>2880.24</v>
      </c>
      <c r="C648" s="250"/>
      <c r="D648" s="216">
        <v>42826</v>
      </c>
      <c r="E648" s="260">
        <v>2880.24</v>
      </c>
      <c r="F648" s="231">
        <v>2904.9487238888887</v>
      </c>
      <c r="G648" s="231">
        <v>2916.5036020833331</v>
      </c>
      <c r="H648" s="231">
        <v>2941.238625</v>
      </c>
      <c r="I648" s="330">
        <v>2935.0043589743586</v>
      </c>
      <c r="L648" s="20"/>
      <c r="M648" s="24"/>
      <c r="N648" s="26"/>
      <c r="O648" s="26"/>
      <c r="P648" s="26"/>
      <c r="Q648" s="26"/>
      <c r="R648" s="26"/>
      <c r="S648" s="26"/>
      <c r="T648" s="26"/>
      <c r="U648" s="26"/>
      <c r="V648" s="26"/>
      <c r="W648" s="24"/>
      <c r="X648" s="22"/>
      <c r="AG648" s="22"/>
      <c r="BF648" s="153"/>
      <c r="BJ648" s="96"/>
    </row>
    <row r="649" spans="1:62" x14ac:dyDescent="0.25">
      <c r="A649" s="213">
        <v>42887</v>
      </c>
      <c r="B649" s="214">
        <v>3038.26</v>
      </c>
      <c r="C649" s="250"/>
      <c r="D649" s="216">
        <v>42917</v>
      </c>
      <c r="E649" s="260">
        <v>3038.26</v>
      </c>
      <c r="F649" s="231">
        <v>3008.2874924999996</v>
      </c>
      <c r="G649" s="231">
        <v>3016.9873786290323</v>
      </c>
      <c r="H649" s="231">
        <v>2999.5875000000001</v>
      </c>
      <c r="I649" s="330">
        <v>3004.5143749999997</v>
      </c>
      <c r="L649" s="20"/>
      <c r="M649" s="24"/>
      <c r="N649" s="26"/>
      <c r="O649" s="26"/>
      <c r="P649" s="26"/>
      <c r="Q649" s="26"/>
      <c r="R649" s="26"/>
      <c r="S649" s="26"/>
      <c r="T649" s="26"/>
      <c r="U649" s="26"/>
      <c r="V649" s="26"/>
      <c r="W649" s="24"/>
      <c r="X649" s="22"/>
      <c r="AG649" s="22"/>
      <c r="BF649" s="153"/>
      <c r="BJ649" s="96"/>
    </row>
    <row r="650" spans="1:62" x14ac:dyDescent="0.25">
      <c r="A650" s="213">
        <v>42979</v>
      </c>
      <c r="B650" s="214">
        <v>2936.67</v>
      </c>
      <c r="C650" s="250"/>
      <c r="D650" s="216">
        <v>43009</v>
      </c>
      <c r="E650" s="260">
        <v>2936.67</v>
      </c>
      <c r="F650" s="231">
        <v>2973.3789999999999</v>
      </c>
      <c r="G650" s="231">
        <v>2974.7801628147258</v>
      </c>
      <c r="H650" s="231">
        <v>2984.7067047149003</v>
      </c>
      <c r="I650" s="330">
        <v>2978.9044531903114</v>
      </c>
      <c r="J650" s="102"/>
      <c r="K650" s="102"/>
      <c r="L650" s="102"/>
      <c r="M650" s="102"/>
      <c r="N650" s="102"/>
      <c r="O650" s="26"/>
      <c r="P650" s="26"/>
      <c r="Q650" s="26"/>
      <c r="R650" s="26"/>
      <c r="S650" s="26"/>
      <c r="T650" s="26"/>
      <c r="U650" s="26"/>
      <c r="V650" s="26"/>
      <c r="W650" s="24"/>
      <c r="X650" s="22"/>
      <c r="AG650" s="22"/>
      <c r="BF650" s="153"/>
      <c r="BJ650" s="96"/>
    </row>
    <row r="651" spans="1:62" x14ac:dyDescent="0.25">
      <c r="A651" s="213">
        <v>43070</v>
      </c>
      <c r="B651" s="214">
        <v>2984</v>
      </c>
      <c r="C651" s="250"/>
      <c r="D651" s="216">
        <v>43101</v>
      </c>
      <c r="E651" s="260">
        <v>2984</v>
      </c>
      <c r="F651" s="231">
        <v>2949.3</v>
      </c>
      <c r="G651" s="231">
        <v>2960.2</v>
      </c>
      <c r="H651" s="231">
        <v>2969.3</v>
      </c>
      <c r="I651" s="330">
        <v>2974.6</v>
      </c>
      <c r="J651" s="342"/>
      <c r="K651" s="342"/>
      <c r="L651" s="102"/>
      <c r="M651" s="102"/>
      <c r="N651" s="102"/>
      <c r="O651" s="26"/>
      <c r="P651" s="26"/>
      <c r="Q651" s="26"/>
      <c r="R651" s="26"/>
      <c r="S651" s="26"/>
      <c r="T651" s="26"/>
      <c r="U651" s="26"/>
      <c r="V651" s="26"/>
      <c r="W651" s="24"/>
      <c r="X651" s="22"/>
      <c r="AG651" s="22"/>
      <c r="BF651" s="153"/>
      <c r="BJ651" s="96"/>
    </row>
    <row r="652" spans="1:62" x14ac:dyDescent="0.25">
      <c r="A652" s="213">
        <v>43160</v>
      </c>
      <c r="B652" s="214">
        <v>2780.47</v>
      </c>
      <c r="C652" s="250"/>
      <c r="D652" s="216">
        <v>43191</v>
      </c>
      <c r="E652" s="260">
        <v>2780.47</v>
      </c>
      <c r="F652" s="231">
        <v>2836.8</v>
      </c>
      <c r="G652" s="231">
        <v>2858.5</v>
      </c>
      <c r="H652" s="231">
        <v>2893.9</v>
      </c>
      <c r="I652" s="330">
        <v>2903.5</v>
      </c>
      <c r="J652" s="342"/>
      <c r="K652" s="342"/>
      <c r="L652" s="102"/>
      <c r="M652" s="102"/>
      <c r="N652" s="102"/>
      <c r="O652" s="26"/>
      <c r="P652" s="26"/>
      <c r="Q652" s="26"/>
      <c r="R652" s="26"/>
      <c r="S652" s="26"/>
      <c r="T652" s="26"/>
      <c r="U652" s="26"/>
      <c r="V652" s="26"/>
      <c r="W652" s="24"/>
      <c r="X652" s="22"/>
      <c r="AG652" s="22"/>
      <c r="BF652" s="153"/>
      <c r="BJ652" s="96"/>
    </row>
    <row r="653" spans="1:62" x14ac:dyDescent="0.25">
      <c r="A653" s="213">
        <v>43252</v>
      </c>
      <c r="B653" s="214">
        <v>2930.8</v>
      </c>
      <c r="C653" s="250"/>
      <c r="D653" s="216">
        <v>43282</v>
      </c>
      <c r="E653" s="260">
        <v>2930.8</v>
      </c>
      <c r="F653" s="231">
        <v>2894.1</v>
      </c>
      <c r="G653" s="231">
        <v>2904</v>
      </c>
      <c r="H653" s="231">
        <v>2905.2</v>
      </c>
      <c r="I653" s="330">
        <v>2903.5</v>
      </c>
      <c r="J653" s="342"/>
      <c r="K653" s="342"/>
      <c r="L653" s="102"/>
      <c r="M653" s="102"/>
      <c r="N653" s="102"/>
      <c r="O653" s="26"/>
      <c r="P653" s="26"/>
      <c r="Q653" s="26"/>
      <c r="R653" s="26"/>
      <c r="S653" s="26"/>
      <c r="T653" s="26"/>
      <c r="U653" s="26"/>
      <c r="V653" s="26"/>
      <c r="W653" s="24"/>
      <c r="X653" s="22"/>
      <c r="AG653" s="22"/>
      <c r="BF653" s="153"/>
      <c r="BJ653" s="96"/>
    </row>
    <row r="654" spans="1:62" x14ac:dyDescent="0.25">
      <c r="A654" s="213">
        <v>43344</v>
      </c>
      <c r="B654" s="214">
        <v>2972.18</v>
      </c>
      <c r="C654" s="250"/>
      <c r="D654" s="216">
        <v>43374</v>
      </c>
      <c r="E654" s="260">
        <v>2972.18</v>
      </c>
      <c r="F654" s="231">
        <v>2996.9</v>
      </c>
      <c r="G654" s="231">
        <v>2989</v>
      </c>
      <c r="H654" s="231">
        <v>2984.2</v>
      </c>
      <c r="I654" s="330">
        <v>2986.4</v>
      </c>
      <c r="J654" s="342"/>
      <c r="K654" s="342"/>
      <c r="L654" s="102"/>
      <c r="M654" s="102"/>
      <c r="N654" s="102"/>
      <c r="O654" s="26"/>
      <c r="P654" s="26"/>
      <c r="Q654" s="26"/>
      <c r="R654" s="26"/>
      <c r="S654" s="26"/>
      <c r="T654" s="26"/>
      <c r="U654" s="26"/>
      <c r="V654" s="26"/>
      <c r="W654" s="24"/>
      <c r="X654" s="22"/>
      <c r="AG654" s="22"/>
      <c r="BF654" s="153"/>
      <c r="BJ654" s="96"/>
    </row>
    <row r="655" spans="1:62" x14ac:dyDescent="0.25">
      <c r="A655" s="213">
        <v>43435</v>
      </c>
      <c r="B655" s="214">
        <v>3249.75</v>
      </c>
      <c r="C655" s="250"/>
      <c r="D655" s="216">
        <v>43466</v>
      </c>
      <c r="E655" s="260">
        <v>3249.75</v>
      </c>
      <c r="F655" s="231">
        <v>3122.9</v>
      </c>
      <c r="G655" s="231">
        <v>3112.5</v>
      </c>
      <c r="H655" s="231">
        <v>3116.2</v>
      </c>
      <c r="I655" s="330">
        <v>3132.3</v>
      </c>
      <c r="J655" s="342"/>
      <c r="K655" s="342"/>
      <c r="L655" s="102"/>
      <c r="M655" s="102"/>
      <c r="N655" s="102"/>
      <c r="O655" s="26"/>
      <c r="P655" s="26"/>
      <c r="Q655" s="26"/>
      <c r="R655" s="26"/>
      <c r="S655" s="26"/>
      <c r="T655" s="26"/>
      <c r="U655" s="26"/>
      <c r="V655" s="26"/>
      <c r="W655" s="24"/>
      <c r="X655" s="22"/>
      <c r="AG655" s="22"/>
      <c r="BF655" s="153"/>
      <c r="BJ655" s="96"/>
    </row>
    <row r="656" spans="1:62" x14ac:dyDescent="0.25">
      <c r="A656" s="213">
        <v>43525</v>
      </c>
      <c r="B656" s="214">
        <v>3174.79</v>
      </c>
      <c r="C656" s="250"/>
      <c r="D656" s="216">
        <v>43556</v>
      </c>
      <c r="E656" s="260">
        <v>3174.79</v>
      </c>
      <c r="F656" s="231">
        <v>3110.2</v>
      </c>
      <c r="G656" s="231">
        <v>3111.3</v>
      </c>
      <c r="H656" s="231">
        <v>3122.9</v>
      </c>
      <c r="I656" s="330">
        <v>3126.3</v>
      </c>
      <c r="J656" s="342"/>
      <c r="K656" s="342"/>
      <c r="L656" s="102"/>
      <c r="M656" s="102"/>
      <c r="N656" s="102"/>
      <c r="O656" s="26"/>
      <c r="P656" s="26"/>
      <c r="Q656" s="26"/>
      <c r="R656" s="26"/>
      <c r="S656" s="26"/>
      <c r="T656" s="26"/>
      <c r="U656" s="26"/>
      <c r="V656" s="26"/>
      <c r="W656" s="24"/>
      <c r="X656" s="22"/>
      <c r="AG656" s="22"/>
      <c r="BF656" s="153"/>
      <c r="BJ656" s="96"/>
    </row>
    <row r="657" spans="1:62" x14ac:dyDescent="0.25">
      <c r="A657" s="213">
        <v>43617</v>
      </c>
      <c r="B657" s="214">
        <v>3205.67</v>
      </c>
      <c r="C657" s="250"/>
      <c r="D657" s="216">
        <v>43647</v>
      </c>
      <c r="E657" s="260">
        <v>3205.67</v>
      </c>
      <c r="F657" s="231">
        <v>3155.0756824999999</v>
      </c>
      <c r="G657" s="231">
        <v>3143.9569499999998</v>
      </c>
      <c r="H657" s="231">
        <v>3139.8846664764656</v>
      </c>
      <c r="I657" s="330">
        <v>3145.4885093194243</v>
      </c>
      <c r="J657" s="342"/>
      <c r="K657" s="342"/>
      <c r="L657" s="102"/>
      <c r="M657" s="102"/>
      <c r="N657" s="102"/>
      <c r="O657" s="26"/>
      <c r="P657" s="26"/>
      <c r="Q657" s="26"/>
      <c r="R657" s="26"/>
      <c r="S657" s="26"/>
      <c r="T657" s="26"/>
      <c r="U657" s="26"/>
      <c r="V657" s="26"/>
      <c r="W657" s="24"/>
      <c r="X657" s="22"/>
      <c r="AG657" s="22"/>
      <c r="BF657" s="153"/>
      <c r="BJ657" s="96"/>
    </row>
    <row r="658" spans="1:62" x14ac:dyDescent="0.25">
      <c r="A658" s="213">
        <v>43709</v>
      </c>
      <c r="B658" s="214">
        <v>3462.01</v>
      </c>
      <c r="C658" s="250"/>
      <c r="D658" s="216">
        <v>43739</v>
      </c>
      <c r="E658" s="260">
        <v>3462.01</v>
      </c>
      <c r="F658" s="231">
        <v>3405.1</v>
      </c>
      <c r="G658" s="231">
        <v>3349.4</v>
      </c>
      <c r="H658" s="231">
        <v>3347.3</v>
      </c>
      <c r="I658" s="330">
        <v>3340.7</v>
      </c>
      <c r="J658" s="342"/>
      <c r="K658" s="342"/>
      <c r="L658" s="102"/>
      <c r="M658" s="102"/>
      <c r="N658" s="102"/>
      <c r="O658" s="26"/>
      <c r="P658" s="26"/>
      <c r="Q658" s="26"/>
      <c r="R658" s="26"/>
      <c r="S658" s="26"/>
      <c r="T658" s="26"/>
      <c r="U658" s="26"/>
      <c r="V658" s="26"/>
      <c r="W658" s="24"/>
      <c r="X658" s="22"/>
      <c r="AG658" s="22"/>
      <c r="BF658" s="153"/>
      <c r="BJ658" s="96"/>
    </row>
    <row r="659" spans="1:62" x14ac:dyDescent="0.25">
      <c r="A659" s="213">
        <v>43800</v>
      </c>
      <c r="B659" s="214">
        <v>3277.14</v>
      </c>
      <c r="C659" s="250"/>
      <c r="D659" s="216">
        <v>43831</v>
      </c>
      <c r="E659" s="260">
        <v>3277.14</v>
      </c>
      <c r="F659" s="231">
        <v>3295.1</v>
      </c>
      <c r="G659" s="231">
        <v>3299.9</v>
      </c>
      <c r="H659" s="231">
        <v>3329.5</v>
      </c>
      <c r="I659" s="330">
        <v>3323.5</v>
      </c>
      <c r="J659" s="342"/>
      <c r="K659" s="342"/>
      <c r="L659" s="102"/>
      <c r="M659" s="102"/>
      <c r="N659" s="102"/>
      <c r="O659" s="26"/>
      <c r="P659" s="26"/>
      <c r="Q659" s="26"/>
      <c r="R659" s="26"/>
      <c r="S659" s="26"/>
      <c r="T659" s="26"/>
      <c r="U659" s="26"/>
      <c r="V659" s="26"/>
      <c r="W659" s="24"/>
      <c r="X659" s="22"/>
      <c r="AG659" s="22"/>
      <c r="BF659" s="153"/>
      <c r="BJ659" s="96"/>
    </row>
    <row r="660" spans="1:62" x14ac:dyDescent="0.25">
      <c r="A660" s="213">
        <v>43891</v>
      </c>
      <c r="B660" s="214">
        <v>4064.81</v>
      </c>
      <c r="C660" s="250"/>
      <c r="D660" s="216">
        <v>43922</v>
      </c>
      <c r="E660" s="260">
        <v>4064.81</v>
      </c>
      <c r="F660" s="231">
        <v>3914</v>
      </c>
      <c r="G660" s="231">
        <v>3868.4</v>
      </c>
      <c r="H660" s="231">
        <v>3829.3</v>
      </c>
      <c r="I660" s="330">
        <v>3753.9</v>
      </c>
      <c r="J660" s="342"/>
      <c r="K660" s="342"/>
      <c r="L660" s="102"/>
      <c r="M660" s="102"/>
      <c r="N660" s="102"/>
      <c r="O660" s="26"/>
      <c r="P660" s="26"/>
      <c r="Q660" s="26"/>
      <c r="R660" s="26"/>
      <c r="S660" s="26"/>
      <c r="T660" s="26"/>
      <c r="U660" s="26"/>
      <c r="V660" s="26"/>
      <c r="W660" s="24"/>
      <c r="X660" s="22"/>
      <c r="AG660" s="22"/>
      <c r="BF660" s="153"/>
      <c r="BJ660" s="96"/>
    </row>
    <row r="661" spans="1:62" x14ac:dyDescent="0.25">
      <c r="A661" s="213">
        <v>43983</v>
      </c>
      <c r="B661" s="214">
        <v>3758.91</v>
      </c>
      <c r="C661" s="250"/>
      <c r="D661" s="216">
        <v>44013</v>
      </c>
      <c r="E661" s="260">
        <v>3758.91</v>
      </c>
      <c r="F661" s="231">
        <v>3709.2378750000003</v>
      </c>
      <c r="G661" s="231">
        <v>3723.734691358025</v>
      </c>
      <c r="H661" s="231">
        <v>3678.3331250000001</v>
      </c>
      <c r="I661" s="330">
        <v>3654.2059999999997</v>
      </c>
      <c r="J661" s="342"/>
      <c r="K661" s="342"/>
      <c r="L661" s="102"/>
      <c r="M661" s="102"/>
      <c r="N661" s="102"/>
      <c r="O661" s="26"/>
      <c r="P661" s="26"/>
      <c r="Q661" s="26"/>
      <c r="R661" s="26"/>
      <c r="S661" s="26"/>
      <c r="T661" s="26"/>
      <c r="U661" s="26"/>
      <c r="V661" s="26"/>
      <c r="W661" s="24"/>
      <c r="X661" s="22"/>
      <c r="AG661" s="22"/>
      <c r="BF661" s="153"/>
      <c r="BJ661" s="96"/>
    </row>
    <row r="662" spans="1:62" x14ac:dyDescent="0.25">
      <c r="A662" s="213">
        <v>44075</v>
      </c>
      <c r="B662" s="214">
        <v>3878.94</v>
      </c>
      <c r="C662" s="250"/>
      <c r="D662" s="216">
        <v>44105</v>
      </c>
      <c r="E662" s="260">
        <v>3878.94</v>
      </c>
      <c r="F662" s="231">
        <v>3797.2193827160495</v>
      </c>
      <c r="G662" s="231">
        <v>3758.0948049382719</v>
      </c>
      <c r="H662" s="231">
        <v>3739.9214814814818</v>
      </c>
      <c r="I662" s="330">
        <v>3737.421825925926</v>
      </c>
      <c r="J662" s="342"/>
      <c r="K662" s="342"/>
      <c r="L662" s="102"/>
      <c r="M662" s="102"/>
      <c r="N662" s="102"/>
      <c r="O662" s="26"/>
      <c r="P662" s="26"/>
      <c r="Q662" s="26"/>
      <c r="R662" s="26"/>
      <c r="S662" s="26"/>
      <c r="T662" s="26"/>
      <c r="U662" s="26"/>
      <c r="V662" s="26"/>
      <c r="W662" s="24"/>
      <c r="X662" s="22"/>
      <c r="AG662" s="22"/>
      <c r="BF662" s="153"/>
      <c r="BJ662" s="96"/>
    </row>
    <row r="663" spans="1:62" x14ac:dyDescent="0.25">
      <c r="A663" s="213">
        <v>44166</v>
      </c>
      <c r="B663" s="214">
        <v>3432.5</v>
      </c>
      <c r="C663" s="250"/>
      <c r="D663" s="216">
        <v>44197</v>
      </c>
      <c r="E663" s="260">
        <v>3432.5</v>
      </c>
      <c r="F663" s="231">
        <v>3468.7904938271608</v>
      </c>
      <c r="G663" s="231">
        <v>3495.3450617283961</v>
      </c>
      <c r="H663" s="231">
        <v>3498.3128395061726</v>
      </c>
      <c r="I663" s="330">
        <v>3492.4</v>
      </c>
      <c r="J663" s="342"/>
      <c r="K663" s="342"/>
      <c r="L663" s="102"/>
      <c r="M663" s="102"/>
      <c r="N663" s="102"/>
      <c r="O663" s="26"/>
      <c r="P663" s="26"/>
      <c r="Q663" s="26"/>
      <c r="R663" s="26"/>
      <c r="S663" s="26"/>
      <c r="T663" s="26"/>
      <c r="U663" s="26"/>
      <c r="V663" s="26"/>
      <c r="W663" s="24"/>
      <c r="X663" s="22"/>
      <c r="AG663" s="22"/>
      <c r="BF663" s="153"/>
      <c r="BJ663" s="96"/>
    </row>
    <row r="664" spans="1:62" x14ac:dyDescent="0.25">
      <c r="A664" s="213">
        <v>44256</v>
      </c>
      <c r="B664" s="214">
        <v>3736.91</v>
      </c>
      <c r="C664" s="250"/>
      <c r="D664" s="216">
        <v>44287</v>
      </c>
      <c r="E664" s="260">
        <v>3736.91</v>
      </c>
      <c r="F664" s="231">
        <v>3626.9141975308648</v>
      </c>
      <c r="G664" s="231">
        <v>3618.9023456790119</v>
      </c>
      <c r="H664" s="231">
        <v>3609.037037037037</v>
      </c>
      <c r="I664" s="330">
        <v>3595.0076543209875</v>
      </c>
      <c r="J664" s="342"/>
      <c r="K664" s="342"/>
      <c r="L664" s="102"/>
      <c r="M664" s="102"/>
      <c r="N664" s="102"/>
      <c r="O664" s="26"/>
      <c r="P664" s="26"/>
      <c r="Q664" s="26"/>
      <c r="R664" s="26"/>
      <c r="S664" s="26"/>
      <c r="T664" s="26"/>
      <c r="U664" s="26"/>
      <c r="V664" s="26"/>
      <c r="W664" s="24"/>
      <c r="X664" s="22"/>
      <c r="AG664" s="22"/>
      <c r="BF664" s="153"/>
      <c r="BJ664" s="96"/>
    </row>
    <row r="665" spans="1:62" x14ac:dyDescent="0.25">
      <c r="A665" s="213">
        <v>44348</v>
      </c>
      <c r="B665" s="214">
        <v>3756.67</v>
      </c>
      <c r="C665" s="250"/>
      <c r="D665" s="216">
        <v>44378</v>
      </c>
      <c r="E665" s="260">
        <v>3756.67</v>
      </c>
      <c r="F665" s="231">
        <v>3748.2843619050122</v>
      </c>
      <c r="G665" s="231">
        <v>3719.9585966023001</v>
      </c>
      <c r="H665" s="231">
        <v>3704.8430387227809</v>
      </c>
      <c r="I665" s="330">
        <v>3701.4737396074538</v>
      </c>
      <c r="J665" s="342"/>
      <c r="K665" s="342"/>
      <c r="L665" s="102"/>
      <c r="M665" s="102"/>
      <c r="N665" s="102"/>
      <c r="O665" s="26"/>
      <c r="P665" s="26"/>
      <c r="Q665" s="26"/>
      <c r="R665" s="26"/>
      <c r="S665" s="26"/>
      <c r="T665" s="26"/>
      <c r="U665" s="26"/>
      <c r="V665" s="26"/>
      <c r="W665" s="24"/>
      <c r="X665" s="22"/>
      <c r="AG665" s="22"/>
      <c r="BF665" s="153"/>
      <c r="BJ665" s="96"/>
    </row>
    <row r="666" spans="1:62" x14ac:dyDescent="0.25">
      <c r="A666" s="213">
        <v>44440</v>
      </c>
      <c r="B666" s="214">
        <v>3834.68</v>
      </c>
      <c r="C666" s="250"/>
      <c r="D666" s="216">
        <v>44470</v>
      </c>
      <c r="E666" s="260">
        <v>3834.68</v>
      </c>
      <c r="F666" s="231">
        <v>3773.4196296296295</v>
      </c>
      <c r="G666" s="231">
        <v>3760.5948749999998</v>
      </c>
      <c r="H666" s="231">
        <v>3746.4573749999995</v>
      </c>
      <c r="I666" s="330">
        <v>3727.7503749999996</v>
      </c>
      <c r="J666" s="342"/>
      <c r="K666" s="342"/>
      <c r="L666" s="102"/>
      <c r="M666" s="102"/>
      <c r="N666" s="102"/>
      <c r="O666" s="26"/>
      <c r="P666" s="26"/>
      <c r="Q666" s="26"/>
      <c r="R666" s="26"/>
      <c r="S666" s="26"/>
      <c r="T666" s="26"/>
      <c r="U666" s="26"/>
      <c r="V666" s="26"/>
      <c r="W666" s="24"/>
      <c r="X666" s="22"/>
      <c r="AG666" s="22"/>
      <c r="BF666" s="153"/>
      <c r="BJ666" s="96"/>
    </row>
    <row r="667" spans="1:62" x14ac:dyDescent="0.25">
      <c r="A667" s="213">
        <v>44531</v>
      </c>
      <c r="B667" s="214">
        <v>3981.16</v>
      </c>
      <c r="C667" s="250"/>
      <c r="D667" s="216">
        <v>44562</v>
      </c>
      <c r="E667" s="260">
        <v>3981.16</v>
      </c>
      <c r="F667" s="231">
        <v>4004.9720987654318</v>
      </c>
      <c r="G667" s="231">
        <v>3999.2633333333329</v>
      </c>
      <c r="H667" s="231">
        <v>3966.5977777777784</v>
      </c>
      <c r="I667" s="330">
        <v>3935.5861250000003</v>
      </c>
      <c r="J667" s="342"/>
      <c r="K667" s="342"/>
      <c r="L667" s="102"/>
      <c r="M667" s="102"/>
      <c r="N667" s="102"/>
      <c r="O667" s="26"/>
      <c r="P667" s="26"/>
      <c r="Q667" s="26"/>
      <c r="R667" s="26"/>
      <c r="S667" s="26"/>
      <c r="T667" s="26"/>
      <c r="U667" s="26"/>
      <c r="V667" s="26"/>
      <c r="W667" s="24"/>
      <c r="X667" s="22"/>
      <c r="AG667" s="22"/>
      <c r="BF667" s="153"/>
      <c r="BJ667" s="96"/>
    </row>
    <row r="668" spans="1:62" x14ac:dyDescent="0.25">
      <c r="A668" s="213">
        <v>44621</v>
      </c>
      <c r="B668" s="214">
        <v>3748.15</v>
      </c>
      <c r="C668" s="250"/>
      <c r="D668" s="216">
        <v>44652</v>
      </c>
      <c r="E668" s="260">
        <v>3748.15</v>
      </c>
      <c r="F668" s="231">
        <v>3812.2002469135805</v>
      </c>
      <c r="G668" s="231">
        <v>3811.4440740740743</v>
      </c>
      <c r="H668" s="231">
        <v>3813.962592592593</v>
      </c>
      <c r="I668" s="330">
        <v>3808.926419753087</v>
      </c>
      <c r="J668" s="342"/>
      <c r="K668" s="342"/>
      <c r="L668" s="102"/>
      <c r="M668" s="102"/>
      <c r="N668" s="102"/>
      <c r="O668" s="26"/>
      <c r="P668" s="26"/>
      <c r="Q668" s="26"/>
      <c r="R668" s="26"/>
      <c r="S668" s="26"/>
      <c r="T668" s="26"/>
      <c r="U668" s="26"/>
      <c r="V668" s="26"/>
      <c r="W668" s="24"/>
      <c r="X668" s="22"/>
      <c r="AG668" s="22"/>
      <c r="BF668" s="153"/>
      <c r="BJ668" s="96"/>
    </row>
    <row r="669" spans="1:62" x14ac:dyDescent="0.25">
      <c r="A669" s="213">
        <v>44713</v>
      </c>
      <c r="B669" s="214">
        <v>4127.47</v>
      </c>
      <c r="C669" s="250"/>
      <c r="D669" s="216">
        <v>44743</v>
      </c>
      <c r="E669" s="260">
        <v>4127.47</v>
      </c>
      <c r="F669" s="231">
        <v>4294.0688749999999</v>
      </c>
      <c r="G669" s="231">
        <v>4236.0055555555555</v>
      </c>
      <c r="H669" s="231">
        <v>4175.9849382716056</v>
      </c>
      <c r="I669" s="330">
        <v>4133.8669135802465</v>
      </c>
      <c r="J669" s="342"/>
      <c r="K669" s="342"/>
      <c r="L669" s="102"/>
      <c r="M669" s="102"/>
      <c r="N669" s="102"/>
      <c r="O669" s="26"/>
      <c r="P669" s="26"/>
      <c r="Q669" s="26"/>
      <c r="R669" s="26"/>
      <c r="S669" s="26"/>
      <c r="T669" s="26"/>
      <c r="U669" s="26"/>
      <c r="V669" s="26"/>
      <c r="W669" s="24"/>
      <c r="X669" s="22"/>
      <c r="AG669" s="22"/>
      <c r="BF669" s="153"/>
      <c r="BJ669" s="96"/>
    </row>
    <row r="670" spans="1:62" ht="16.5" thickBot="1" x14ac:dyDescent="0.3">
      <c r="A670" s="354"/>
      <c r="B670" s="221"/>
      <c r="C670" s="251"/>
      <c r="D670" s="222"/>
      <c r="E670" s="355"/>
      <c r="F670" s="339"/>
      <c r="G670" s="339"/>
      <c r="H670" s="339"/>
      <c r="I670" s="340"/>
      <c r="J670" s="342"/>
      <c r="K670" s="342"/>
      <c r="M670" s="24"/>
      <c r="N670" s="26"/>
      <c r="O670" s="26"/>
      <c r="P670" s="26"/>
      <c r="Q670" s="26"/>
      <c r="R670" s="26"/>
      <c r="S670" s="26"/>
      <c r="T670" s="26"/>
      <c r="U670" s="26"/>
      <c r="V670" s="26"/>
      <c r="W670" s="24"/>
      <c r="X670" s="22"/>
      <c r="AG670" s="22"/>
      <c r="BF670" s="153"/>
    </row>
    <row r="671" spans="1:62" ht="16.5" thickBot="1" x14ac:dyDescent="0.3">
      <c r="A671" s="73"/>
      <c r="B671" s="25"/>
      <c r="C671" s="153"/>
      <c r="D671" s="153"/>
      <c r="E671" s="446"/>
      <c r="M671" s="24"/>
      <c r="N671" s="26"/>
      <c r="O671" s="26"/>
      <c r="P671" s="26"/>
      <c r="Q671" s="26"/>
      <c r="R671" s="26"/>
      <c r="S671" s="26"/>
      <c r="T671" s="26"/>
      <c r="U671" s="26"/>
      <c r="V671" s="26"/>
      <c r="W671" s="24"/>
      <c r="X671" s="22"/>
      <c r="AG671" s="22"/>
      <c r="BF671" s="153"/>
    </row>
    <row r="672" spans="1:62" ht="16.5" thickBot="1" x14ac:dyDescent="0.3">
      <c r="A672" s="326" t="s">
        <v>26</v>
      </c>
      <c r="C672" s="23"/>
      <c r="D672" s="23"/>
      <c r="E672" s="23"/>
      <c r="I672" s="15"/>
      <c r="O672" s="23"/>
      <c r="Q672" s="14"/>
      <c r="R672" s="23"/>
      <c r="T672" s="152"/>
      <c r="X672" s="15"/>
      <c r="Y672" s="15"/>
      <c r="Z672" s="15"/>
      <c r="AA672" s="15"/>
      <c r="AB672" s="15"/>
      <c r="AC672" s="15"/>
      <c r="AD672" s="15"/>
      <c r="AF672" s="16"/>
      <c r="AI672" s="23"/>
      <c r="AK672" s="23"/>
      <c r="AL672" s="23"/>
      <c r="AM672" s="17"/>
      <c r="AR672" s="15"/>
      <c r="AS672" s="23"/>
      <c r="AT672" s="23"/>
      <c r="AU672" s="23"/>
      <c r="AV672" s="104"/>
      <c r="AZ672" s="108"/>
      <c r="BA672" s="108"/>
      <c r="BB672" s="108"/>
      <c r="BE672" s="23"/>
      <c r="BG672" s="23"/>
      <c r="BH672" s="23"/>
    </row>
    <row r="673" spans="1:58" ht="16.5" thickBot="1" x14ac:dyDescent="0.3">
      <c r="A673" s="173" t="s">
        <v>89</v>
      </c>
      <c r="B673" s="174" t="s">
        <v>19</v>
      </c>
      <c r="C673" s="174" t="s">
        <v>201</v>
      </c>
      <c r="D673" s="174" t="s">
        <v>202</v>
      </c>
      <c r="E673" s="174" t="s">
        <v>203</v>
      </c>
      <c r="F673" s="175" t="s">
        <v>93</v>
      </c>
      <c r="G673" s="174" t="s">
        <v>96</v>
      </c>
      <c r="H673" s="174" t="s">
        <v>97</v>
      </c>
      <c r="I673" s="174" t="s">
        <v>98</v>
      </c>
      <c r="J673" s="176" t="s">
        <v>99</v>
      </c>
      <c r="K673" s="140"/>
      <c r="M673" s="23"/>
      <c r="O673" s="14"/>
      <c r="P673" s="23"/>
      <c r="R673" s="152"/>
      <c r="X673" s="15"/>
      <c r="Y673" s="15"/>
      <c r="Z673" s="15"/>
      <c r="AA673" s="15"/>
      <c r="AB673" s="15"/>
      <c r="AF673" s="16"/>
      <c r="AG673" s="23"/>
      <c r="AI673" s="23"/>
      <c r="AJ673" s="23"/>
      <c r="AK673" s="17"/>
      <c r="AP673" s="15"/>
      <c r="AQ673" s="23"/>
      <c r="AR673" s="23"/>
      <c r="AS673" s="23"/>
      <c r="AT673" s="104"/>
      <c r="AX673" s="108"/>
      <c r="AY673" s="108"/>
      <c r="AZ673" s="108"/>
      <c r="BC673" s="23"/>
      <c r="BE673" s="23"/>
      <c r="BF673" s="23"/>
    </row>
    <row r="674" spans="1:58" x14ac:dyDescent="0.25">
      <c r="A674" s="161">
        <v>43983</v>
      </c>
      <c r="B674" s="67">
        <v>3758.91</v>
      </c>
      <c r="C674" s="67"/>
      <c r="D674" s="163"/>
      <c r="E674" s="67"/>
      <c r="F674" s="78"/>
      <c r="G674" s="67"/>
      <c r="H674" s="67"/>
      <c r="I674" s="67"/>
      <c r="J674" s="162"/>
      <c r="K674" s="67"/>
      <c r="M674" s="23"/>
      <c r="O674" s="14"/>
      <c r="P674" s="23"/>
      <c r="R674" s="152"/>
      <c r="X674" s="15"/>
      <c r="Y674" s="15"/>
      <c r="Z674" s="15"/>
      <c r="AA674" s="15"/>
      <c r="AB674" s="15"/>
      <c r="AF674" s="16"/>
      <c r="AG674" s="23"/>
      <c r="AI674" s="23"/>
      <c r="AJ674" s="23"/>
      <c r="AK674" s="17"/>
      <c r="AP674" s="15"/>
      <c r="AQ674" s="23"/>
      <c r="AR674" s="23"/>
      <c r="AS674" s="23"/>
      <c r="AT674" s="104"/>
      <c r="AX674" s="108"/>
      <c r="AY674" s="108"/>
      <c r="AZ674" s="108"/>
      <c r="BC674" s="23"/>
      <c r="BE674" s="23"/>
      <c r="BF674" s="23"/>
    </row>
    <row r="675" spans="1:58" x14ac:dyDescent="0.25">
      <c r="A675" s="161">
        <v>44075</v>
      </c>
      <c r="B675" s="67">
        <v>3878.94</v>
      </c>
      <c r="C675" s="67"/>
      <c r="D675" s="163"/>
      <c r="E675" s="67"/>
      <c r="F675" s="78"/>
      <c r="G675" s="67"/>
      <c r="H675" s="67"/>
      <c r="I675" s="67"/>
      <c r="J675" s="162"/>
      <c r="K675" s="67"/>
      <c r="M675" s="23"/>
      <c r="O675" s="14"/>
      <c r="P675" s="23"/>
      <c r="R675" s="152"/>
      <c r="X675" s="15"/>
      <c r="Y675" s="15"/>
      <c r="Z675" s="15"/>
      <c r="AA675" s="15"/>
      <c r="AB675" s="15"/>
      <c r="AF675" s="16"/>
      <c r="AG675" s="23"/>
      <c r="AI675" s="23"/>
      <c r="AJ675" s="23"/>
      <c r="AK675" s="17"/>
      <c r="AP675" s="15"/>
      <c r="AQ675" s="23"/>
      <c r="AR675" s="23"/>
      <c r="AS675" s="23"/>
      <c r="AT675" s="104"/>
      <c r="AX675" s="108"/>
      <c r="AY675" s="108"/>
      <c r="AZ675" s="108"/>
      <c r="BC675" s="23"/>
      <c r="BE675" s="23"/>
      <c r="BF675" s="23"/>
    </row>
    <row r="676" spans="1:58" x14ac:dyDescent="0.25">
      <c r="A676" s="161">
        <v>44166</v>
      </c>
      <c r="B676" s="67">
        <v>3432.5</v>
      </c>
      <c r="C676" s="67"/>
      <c r="D676" s="163"/>
      <c r="E676" s="67"/>
      <c r="F676" s="78"/>
      <c r="G676" s="67"/>
      <c r="H676" s="67"/>
      <c r="I676" s="67"/>
      <c r="J676" s="162"/>
      <c r="K676" s="67"/>
      <c r="M676" s="23"/>
      <c r="O676" s="14"/>
      <c r="P676" s="23"/>
      <c r="R676" s="152"/>
      <c r="X676" s="15"/>
      <c r="Y676" s="15"/>
      <c r="Z676" s="15"/>
      <c r="AA676" s="15"/>
      <c r="AB676" s="15"/>
      <c r="AF676" s="16"/>
      <c r="AG676" s="23"/>
      <c r="AI676" s="23"/>
      <c r="AJ676" s="23"/>
      <c r="AK676" s="17"/>
      <c r="AP676" s="15"/>
      <c r="AQ676" s="23"/>
      <c r="AR676" s="23"/>
      <c r="AS676" s="23"/>
      <c r="AT676" s="104"/>
      <c r="AX676" s="108"/>
      <c r="AY676" s="108"/>
      <c r="AZ676" s="108"/>
      <c r="BC676" s="23"/>
      <c r="BE676" s="23"/>
      <c r="BF676" s="23"/>
    </row>
    <row r="677" spans="1:58" x14ac:dyDescent="0.25">
      <c r="A677" s="161">
        <v>44256</v>
      </c>
      <c r="B677" s="67">
        <v>3736.91</v>
      </c>
      <c r="C677" s="67"/>
      <c r="D677" s="67"/>
      <c r="E677" s="67"/>
      <c r="F677" s="78"/>
      <c r="G677" s="67"/>
      <c r="H677" s="67"/>
      <c r="I677" s="67"/>
      <c r="J677" s="162"/>
      <c r="K677" s="67"/>
      <c r="M677" s="23"/>
      <c r="O677" s="14"/>
      <c r="P677" s="23"/>
      <c r="R677" s="152"/>
      <c r="X677" s="15"/>
      <c r="Y677" s="15"/>
      <c r="Z677" s="15"/>
      <c r="AA677" s="15"/>
      <c r="AB677" s="15"/>
      <c r="AF677" s="16"/>
      <c r="AG677" s="23"/>
      <c r="AI677" s="23"/>
      <c r="AJ677" s="23"/>
      <c r="AK677" s="17"/>
      <c r="AP677" s="15"/>
      <c r="AQ677" s="23"/>
      <c r="AR677" s="23"/>
      <c r="AS677" s="23"/>
      <c r="AT677" s="104"/>
      <c r="AX677" s="108"/>
      <c r="AY677" s="108"/>
      <c r="AZ677" s="108"/>
      <c r="BC677" s="23"/>
      <c r="BE677" s="23"/>
      <c r="BF677" s="23"/>
    </row>
    <row r="678" spans="1:58" x14ac:dyDescent="0.25">
      <c r="A678" s="161">
        <v>44348</v>
      </c>
      <c r="B678" s="67">
        <v>3756.67</v>
      </c>
      <c r="C678" s="67"/>
      <c r="D678" s="67"/>
      <c r="E678" s="78">
        <v>3756.67</v>
      </c>
      <c r="F678" s="78"/>
      <c r="G678" s="67"/>
      <c r="H678" s="67"/>
      <c r="I678" s="67"/>
      <c r="J678" s="162"/>
      <c r="K678" s="67"/>
      <c r="M678" s="23"/>
      <c r="O678" s="14"/>
      <c r="P678" s="23"/>
      <c r="R678" s="152"/>
      <c r="X678" s="15"/>
      <c r="Y678" s="15"/>
      <c r="Z678" s="15"/>
      <c r="AA678" s="15"/>
      <c r="AB678" s="15"/>
      <c r="AF678" s="16"/>
      <c r="AG678" s="23"/>
      <c r="AI678" s="23"/>
      <c r="AJ678" s="23"/>
      <c r="AK678" s="17"/>
      <c r="AP678" s="15"/>
      <c r="AQ678" s="23"/>
      <c r="AR678" s="23"/>
      <c r="AS678" s="23"/>
      <c r="AT678" s="104"/>
      <c r="AX678" s="108"/>
      <c r="AY678" s="108"/>
      <c r="AZ678" s="108"/>
      <c r="BC678" s="23"/>
      <c r="BE678" s="23"/>
      <c r="BF678" s="23"/>
    </row>
    <row r="679" spans="1:58" x14ac:dyDescent="0.25">
      <c r="A679" s="161">
        <v>44440</v>
      </c>
      <c r="B679" s="67">
        <v>3834.68</v>
      </c>
      <c r="C679" s="67"/>
      <c r="D679" s="67"/>
      <c r="E679" s="78">
        <v>3748.2843619050122</v>
      </c>
      <c r="F679" s="78"/>
      <c r="G679" s="163"/>
      <c r="H679" s="163"/>
      <c r="I679" s="163"/>
      <c r="J679" s="179"/>
      <c r="K679" s="163"/>
      <c r="M679" s="23"/>
      <c r="O679" s="14"/>
      <c r="P679" s="23"/>
      <c r="R679" s="152"/>
      <c r="X679" s="15"/>
      <c r="Y679" s="15"/>
      <c r="Z679" s="15"/>
      <c r="AA679" s="15"/>
      <c r="AB679" s="15"/>
      <c r="AF679" s="16"/>
      <c r="AG679" s="23"/>
      <c r="AI679" s="23"/>
      <c r="AJ679" s="23"/>
      <c r="AK679" s="17"/>
      <c r="AP679" s="15"/>
      <c r="AQ679" s="23"/>
      <c r="AR679" s="23"/>
      <c r="AS679" s="23"/>
      <c r="AT679" s="104"/>
      <c r="AX679" s="108"/>
      <c r="AY679" s="108"/>
      <c r="AZ679" s="108"/>
      <c r="BC679" s="23"/>
      <c r="BE679" s="23"/>
      <c r="BF679" s="23"/>
    </row>
    <row r="680" spans="1:58" x14ac:dyDescent="0.25">
      <c r="A680" s="161">
        <v>44531</v>
      </c>
      <c r="B680" s="67">
        <v>3981.16</v>
      </c>
      <c r="C680" s="67"/>
      <c r="D680" s="67"/>
      <c r="E680" s="78">
        <v>3719.9585966023001</v>
      </c>
      <c r="F680" s="78"/>
      <c r="G680" s="163"/>
      <c r="H680" s="163"/>
      <c r="I680" s="163"/>
      <c r="J680" s="179"/>
      <c r="K680" s="163"/>
      <c r="M680" s="23"/>
      <c r="O680" s="14"/>
      <c r="P680" s="23"/>
      <c r="R680" s="152"/>
      <c r="X680" s="15"/>
      <c r="Y680" s="15"/>
      <c r="Z680" s="15"/>
      <c r="AA680" s="15"/>
      <c r="AB680" s="15"/>
      <c r="AF680" s="16"/>
      <c r="AG680" s="23"/>
      <c r="AI680" s="23"/>
      <c r="AJ680" s="23"/>
      <c r="AK680" s="17"/>
      <c r="AP680" s="15"/>
      <c r="AQ680" s="23"/>
      <c r="AR680" s="23"/>
      <c r="AS680" s="23"/>
      <c r="AT680" s="104"/>
      <c r="AX680" s="108"/>
      <c r="AY680" s="108"/>
      <c r="AZ680" s="108"/>
      <c r="BC680" s="23"/>
      <c r="BE680" s="23"/>
      <c r="BF680" s="23"/>
    </row>
    <row r="681" spans="1:58" x14ac:dyDescent="0.25">
      <c r="A681" s="161">
        <v>44621</v>
      </c>
      <c r="B681" s="67">
        <v>3748.15</v>
      </c>
      <c r="C681" s="67"/>
      <c r="D681" s="78">
        <v>3748.15</v>
      </c>
      <c r="E681" s="78">
        <v>3704.8430387227809</v>
      </c>
      <c r="F681" s="78"/>
      <c r="G681" s="163"/>
      <c r="H681" s="163"/>
      <c r="I681" s="163"/>
      <c r="J681" s="179"/>
      <c r="K681" s="163"/>
      <c r="M681" s="23"/>
      <c r="O681" s="14"/>
      <c r="P681" s="23"/>
      <c r="R681" s="152"/>
      <c r="X681" s="15"/>
      <c r="Y681" s="15"/>
      <c r="Z681" s="15"/>
      <c r="AA681" s="15"/>
      <c r="AB681" s="15"/>
      <c r="AF681" s="16"/>
      <c r="AG681" s="23"/>
      <c r="AI681" s="23"/>
      <c r="AJ681" s="23"/>
      <c r="AK681" s="17"/>
      <c r="AP681" s="15"/>
      <c r="AQ681" s="23"/>
      <c r="AR681" s="23"/>
      <c r="AS681" s="23"/>
      <c r="AT681" s="104"/>
      <c r="AX681" s="108"/>
      <c r="AY681" s="108"/>
      <c r="AZ681" s="108"/>
      <c r="BC681" s="23"/>
      <c r="BE681" s="23"/>
      <c r="BF681" s="23"/>
    </row>
    <row r="682" spans="1:58" x14ac:dyDescent="0.25">
      <c r="A682" s="161">
        <v>44713</v>
      </c>
      <c r="B682" s="67">
        <v>4127.47</v>
      </c>
      <c r="C682" s="78">
        <v>4127.47</v>
      </c>
      <c r="D682" s="78">
        <v>3812.2002469135805</v>
      </c>
      <c r="E682" s="78">
        <v>3701.4737396074538</v>
      </c>
      <c r="F682" s="182">
        <v>0</v>
      </c>
      <c r="G682" s="163"/>
      <c r="H682" s="163"/>
      <c r="I682" s="163"/>
      <c r="J682" s="179"/>
      <c r="K682" s="163"/>
      <c r="M682" s="23"/>
      <c r="O682" s="14"/>
      <c r="P682" s="23"/>
      <c r="R682" s="152"/>
      <c r="X682" s="15"/>
      <c r="Y682" s="15"/>
      <c r="Z682" s="15"/>
      <c r="AA682" s="15"/>
      <c r="AB682" s="15"/>
      <c r="AF682" s="16"/>
      <c r="AG682" s="23"/>
      <c r="AI682" s="23"/>
      <c r="AJ682" s="23"/>
      <c r="AK682" s="17"/>
      <c r="AP682" s="15"/>
      <c r="AQ682" s="23"/>
      <c r="AR682" s="23"/>
      <c r="AS682" s="23"/>
      <c r="AT682" s="104"/>
      <c r="AX682" s="108"/>
      <c r="AY682" s="108"/>
      <c r="AZ682" s="108"/>
      <c r="BC682" s="23"/>
      <c r="BE682" s="23"/>
      <c r="BF682" s="23"/>
    </row>
    <row r="683" spans="1:58" x14ac:dyDescent="0.25">
      <c r="A683" s="161">
        <v>44805</v>
      </c>
      <c r="B683" s="67"/>
      <c r="C683" s="78">
        <v>4294.0688749999999</v>
      </c>
      <c r="D683" s="78">
        <v>3811.4440740740743</v>
      </c>
      <c r="E683" s="78"/>
      <c r="F683" s="78"/>
      <c r="G683" s="180">
        <v>4294.0688749999999</v>
      </c>
      <c r="H683" s="78"/>
      <c r="I683" s="67"/>
      <c r="J683" s="183"/>
      <c r="K683" s="479"/>
      <c r="M683" s="23"/>
      <c r="O683" s="14"/>
      <c r="P683" s="23"/>
      <c r="R683" s="152"/>
      <c r="X683" s="15"/>
      <c r="Y683" s="15"/>
      <c r="Z683" s="15"/>
      <c r="AA683" s="15"/>
      <c r="AB683" s="15"/>
      <c r="AF683" s="16"/>
      <c r="AG683" s="23"/>
      <c r="AI683" s="23"/>
      <c r="AJ683" s="23"/>
      <c r="AK683" s="17"/>
      <c r="AP683" s="15"/>
      <c r="AQ683" s="23"/>
      <c r="AR683" s="23"/>
      <c r="AS683" s="23"/>
      <c r="AT683" s="104"/>
      <c r="AX683" s="108"/>
      <c r="AY683" s="108"/>
      <c r="AZ683" s="108"/>
      <c r="BC683" s="23"/>
      <c r="BE683" s="23"/>
      <c r="BF683" s="23"/>
    </row>
    <row r="684" spans="1:58" x14ac:dyDescent="0.25">
      <c r="A684" s="161">
        <v>44896</v>
      </c>
      <c r="B684" s="67"/>
      <c r="C684" s="78">
        <v>4236.0055555555555</v>
      </c>
      <c r="D684" s="78">
        <v>3813.962592592593</v>
      </c>
      <c r="E684" s="78"/>
      <c r="F684" s="78"/>
      <c r="G684" s="67"/>
      <c r="H684" s="180">
        <v>4236.0055555555555</v>
      </c>
      <c r="I684" s="78"/>
      <c r="J684" s="183"/>
      <c r="K684" s="479"/>
      <c r="M684" s="23"/>
      <c r="O684" s="14"/>
      <c r="P684" s="23"/>
      <c r="R684" s="152"/>
      <c r="X684" s="15"/>
      <c r="Y684" s="15"/>
      <c r="Z684" s="15"/>
      <c r="AA684" s="15"/>
      <c r="AB684" s="15"/>
      <c r="AF684" s="16"/>
      <c r="AG684" s="23"/>
      <c r="AI684" s="23"/>
      <c r="AJ684" s="23"/>
      <c r="AK684" s="17"/>
      <c r="AP684" s="15"/>
      <c r="AQ684" s="23"/>
      <c r="AR684" s="23"/>
      <c r="AS684" s="23"/>
      <c r="AT684" s="104"/>
      <c r="AX684" s="108"/>
      <c r="AY684" s="108"/>
      <c r="AZ684" s="108"/>
      <c r="BC684" s="23"/>
      <c r="BE684" s="23"/>
      <c r="BF684" s="23"/>
    </row>
    <row r="685" spans="1:58" x14ac:dyDescent="0.25">
      <c r="A685" s="161">
        <v>44986</v>
      </c>
      <c r="B685" s="67"/>
      <c r="C685" s="78">
        <v>4175.9849382716056</v>
      </c>
      <c r="D685" s="78">
        <v>3808.926419753087</v>
      </c>
      <c r="E685" s="78"/>
      <c r="F685" s="78"/>
      <c r="G685" s="67"/>
      <c r="H685" s="165"/>
      <c r="I685" s="180">
        <v>4175.9849382716056</v>
      </c>
      <c r="J685" s="183"/>
      <c r="K685" s="479"/>
      <c r="M685" s="23"/>
      <c r="O685" s="14"/>
      <c r="P685" s="23"/>
      <c r="R685" s="152"/>
      <c r="X685" s="15"/>
      <c r="Y685" s="15"/>
      <c r="Z685" s="15"/>
      <c r="AA685" s="15"/>
      <c r="AB685" s="15"/>
      <c r="AF685" s="16"/>
      <c r="AG685" s="23"/>
      <c r="AI685" s="23"/>
      <c r="AJ685" s="23"/>
      <c r="AK685" s="17"/>
      <c r="AP685" s="15"/>
      <c r="AQ685" s="23"/>
      <c r="AR685" s="23"/>
      <c r="AS685" s="23"/>
      <c r="AT685" s="104"/>
      <c r="AX685" s="108"/>
      <c r="AY685" s="108"/>
      <c r="AZ685" s="108"/>
      <c r="BC685" s="23"/>
      <c r="BE685" s="23"/>
      <c r="BF685" s="23"/>
    </row>
    <row r="686" spans="1:58" x14ac:dyDescent="0.25">
      <c r="A686" s="161">
        <v>45078</v>
      </c>
      <c r="B686" s="67"/>
      <c r="C686" s="78">
        <v>4133.8669135802465</v>
      </c>
      <c r="D686" s="78"/>
      <c r="E686" s="78"/>
      <c r="F686" s="78"/>
      <c r="G686" s="67"/>
      <c r="H686" s="165"/>
      <c r="I686" s="78"/>
      <c r="J686" s="181">
        <v>4133.8669135802465</v>
      </c>
      <c r="K686" s="180"/>
      <c r="M686" s="23"/>
      <c r="O686" s="14"/>
      <c r="P686" s="23"/>
      <c r="R686" s="152"/>
      <c r="X686" s="15"/>
      <c r="Y686" s="15"/>
      <c r="Z686" s="15"/>
      <c r="AA686" s="15"/>
      <c r="AB686" s="15"/>
      <c r="AF686" s="16"/>
      <c r="AG686" s="23"/>
      <c r="AI686" s="23"/>
      <c r="AJ686" s="23"/>
      <c r="AK686" s="17"/>
      <c r="AP686" s="15"/>
      <c r="AQ686" s="23"/>
      <c r="AR686" s="23"/>
      <c r="AS686" s="23"/>
      <c r="AT686" s="104"/>
      <c r="AX686" s="108"/>
      <c r="AY686" s="108"/>
      <c r="AZ686" s="108"/>
      <c r="BC686" s="23"/>
      <c r="BE686" s="23"/>
      <c r="BF686" s="23"/>
    </row>
    <row r="687" spans="1:58" ht="16.5" thickBot="1" x14ac:dyDescent="0.3">
      <c r="A687" s="169">
        <v>45139</v>
      </c>
      <c r="B687" s="170"/>
      <c r="C687" s="170"/>
      <c r="D687" s="171"/>
      <c r="E687" s="171"/>
      <c r="F687" s="171"/>
      <c r="G687" s="170"/>
      <c r="H687" s="170"/>
      <c r="I687" s="170"/>
      <c r="J687" s="172"/>
      <c r="K687" s="67"/>
      <c r="M687" s="23"/>
      <c r="O687" s="14"/>
      <c r="P687" s="23"/>
      <c r="R687" s="152"/>
      <c r="X687" s="15"/>
      <c r="Y687" s="15"/>
      <c r="Z687" s="15"/>
      <c r="AA687" s="15"/>
      <c r="AB687" s="15"/>
      <c r="AF687" s="16"/>
      <c r="AG687" s="23"/>
      <c r="AI687" s="23"/>
      <c r="AJ687" s="23"/>
      <c r="AK687" s="17"/>
      <c r="AP687" s="15"/>
      <c r="AQ687" s="23"/>
      <c r="AR687" s="23"/>
      <c r="AS687" s="23"/>
      <c r="AT687" s="104"/>
      <c r="AX687" s="108"/>
      <c r="AY687" s="108"/>
      <c r="AZ687" s="108"/>
      <c r="BC687" s="23"/>
      <c r="BE687" s="23"/>
      <c r="BF687" s="23"/>
    </row>
    <row r="688" spans="1:58" x14ac:dyDescent="0.25">
      <c r="B688" s="397"/>
      <c r="C688" s="368"/>
      <c r="L688" s="20"/>
      <c r="M688" s="24"/>
      <c r="N688" s="26"/>
      <c r="O688" s="26"/>
      <c r="P688" s="26"/>
      <c r="Q688" s="26"/>
      <c r="R688" s="26"/>
      <c r="S688" s="26"/>
      <c r="T688" s="26"/>
      <c r="U688" s="26"/>
      <c r="V688" s="26"/>
      <c r="W688" s="24"/>
      <c r="X688" s="22"/>
      <c r="AG688" s="22"/>
    </row>
    <row r="689" spans="1:58" x14ac:dyDescent="0.25">
      <c r="B689" s="397"/>
      <c r="C689" s="368"/>
      <c r="D689" s="342"/>
      <c r="L689" s="20"/>
      <c r="M689" s="24"/>
      <c r="N689" s="26"/>
      <c r="O689" s="26"/>
      <c r="P689" s="26"/>
      <c r="Q689" s="26"/>
      <c r="R689" s="26"/>
      <c r="S689" s="26"/>
      <c r="T689" s="26"/>
      <c r="U689" s="26"/>
      <c r="V689" s="26"/>
      <c r="W689" s="24"/>
      <c r="X689" s="22"/>
      <c r="AG689" s="22"/>
    </row>
    <row r="690" spans="1:58" x14ac:dyDescent="0.25">
      <c r="B690" s="397"/>
      <c r="C690" s="368"/>
      <c r="L690" s="20"/>
      <c r="M690" s="24"/>
      <c r="N690" s="26"/>
      <c r="O690" s="26"/>
      <c r="P690" s="26"/>
      <c r="Q690" s="26"/>
      <c r="R690" s="26"/>
      <c r="S690" s="26"/>
      <c r="T690" s="26"/>
      <c r="U690" s="26"/>
      <c r="V690" s="26"/>
      <c r="W690" s="24"/>
      <c r="X690" s="22"/>
      <c r="AG690" s="22"/>
    </row>
    <row r="691" spans="1:58" x14ac:dyDescent="0.25">
      <c r="B691" s="397"/>
      <c r="C691" s="368"/>
      <c r="L691" s="20"/>
      <c r="M691" s="24"/>
      <c r="N691" s="26"/>
      <c r="O691" s="26"/>
      <c r="P691" s="26"/>
      <c r="Q691" s="26"/>
      <c r="R691" s="26"/>
      <c r="S691" s="26"/>
      <c r="T691" s="26"/>
      <c r="U691" s="26"/>
      <c r="V691" s="26"/>
      <c r="W691" s="24"/>
      <c r="X691" s="22"/>
      <c r="AG691" s="22"/>
    </row>
    <row r="692" spans="1:58" x14ac:dyDescent="0.25">
      <c r="B692" s="25"/>
      <c r="C692" s="368"/>
      <c r="L692" s="20"/>
      <c r="M692" s="24"/>
      <c r="N692" s="26"/>
      <c r="O692" s="26"/>
      <c r="P692" s="26"/>
      <c r="Q692" s="26"/>
      <c r="R692" s="26"/>
      <c r="S692" s="26"/>
      <c r="T692" s="26"/>
      <c r="U692" s="26"/>
      <c r="V692" s="26"/>
      <c r="W692" s="24"/>
      <c r="X692" s="22"/>
      <c r="AG692" s="22"/>
    </row>
    <row r="693" spans="1:58" x14ac:dyDescent="0.25">
      <c r="B693" s="25"/>
      <c r="L693" s="20"/>
      <c r="M693" s="24"/>
      <c r="N693" s="26"/>
      <c r="O693" s="26"/>
      <c r="P693" s="26"/>
      <c r="Q693" s="26"/>
      <c r="R693" s="26"/>
      <c r="S693" s="26"/>
      <c r="T693" s="26"/>
      <c r="U693" s="26"/>
      <c r="V693" s="26"/>
      <c r="W693" s="24"/>
      <c r="X693" s="22"/>
      <c r="AG693" s="22"/>
    </row>
    <row r="694" spans="1:58" x14ac:dyDescent="0.25">
      <c r="B694" s="25"/>
      <c r="L694" s="20"/>
      <c r="M694" s="24"/>
      <c r="N694" s="26"/>
      <c r="O694" s="26"/>
      <c r="P694" s="26"/>
      <c r="Q694" s="26"/>
      <c r="R694" s="26"/>
      <c r="S694" s="26"/>
      <c r="T694" s="26"/>
      <c r="U694" s="26"/>
      <c r="V694" s="26"/>
      <c r="W694" s="24"/>
      <c r="X694" s="22"/>
      <c r="AG694" s="22"/>
    </row>
    <row r="695" spans="1:58" ht="20.25" x14ac:dyDescent="0.3">
      <c r="A695" s="66" t="s">
        <v>179</v>
      </c>
      <c r="L695" s="16"/>
      <c r="M695" s="16"/>
      <c r="N695" s="16"/>
      <c r="O695" s="16"/>
      <c r="P695" s="16"/>
      <c r="Q695" s="27"/>
      <c r="R695" s="26"/>
      <c r="S695" s="24"/>
      <c r="T695" s="24"/>
      <c r="U695" s="24"/>
      <c r="V695" s="24"/>
      <c r="W695" s="24"/>
    </row>
    <row r="696" spans="1:58" ht="16.5" thickBot="1" x14ac:dyDescent="0.3">
      <c r="G696" s="28"/>
      <c r="L696" s="16"/>
      <c r="M696" s="16"/>
      <c r="R696" s="26"/>
    </row>
    <row r="697" spans="1:58" x14ac:dyDescent="0.25">
      <c r="A697" s="209"/>
      <c r="B697" s="210" t="s">
        <v>19</v>
      </c>
      <c r="C697" s="211"/>
      <c r="D697" s="211"/>
      <c r="E697" s="252"/>
      <c r="F697" s="252"/>
      <c r="G697" s="252"/>
      <c r="H697" s="252"/>
      <c r="I697" s="2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15"/>
      <c r="AF697" s="15"/>
      <c r="AG697" s="15"/>
      <c r="AH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</row>
    <row r="698" spans="1:58" x14ac:dyDescent="0.25">
      <c r="A698" s="213">
        <v>36312</v>
      </c>
      <c r="B698" s="217"/>
      <c r="C698" s="214"/>
      <c r="D698" s="214"/>
      <c r="E698" s="214"/>
      <c r="F698" s="214"/>
      <c r="G698" s="214"/>
      <c r="H698" s="214"/>
      <c r="I698" s="220"/>
      <c r="L698" s="16"/>
    </row>
    <row r="699" spans="1:58" x14ac:dyDescent="0.25">
      <c r="A699" s="213">
        <v>36404</v>
      </c>
      <c r="B699" s="214"/>
      <c r="C699" s="214"/>
      <c r="D699" s="214"/>
      <c r="E699" s="214"/>
      <c r="F699" s="214"/>
      <c r="G699" s="214"/>
      <c r="H699" s="214"/>
      <c r="I699" s="220"/>
      <c r="L699" s="16"/>
    </row>
    <row r="700" spans="1:58" x14ac:dyDescent="0.25">
      <c r="A700" s="213">
        <v>36495</v>
      </c>
      <c r="B700" s="214"/>
      <c r="C700" s="214"/>
      <c r="D700" s="214"/>
      <c r="E700" s="214"/>
      <c r="F700" s="214"/>
      <c r="G700" s="214"/>
      <c r="H700" s="214"/>
      <c r="I700" s="220"/>
      <c r="L700" s="16"/>
    </row>
    <row r="701" spans="1:58" x14ac:dyDescent="0.25">
      <c r="A701" s="213">
        <v>36586</v>
      </c>
      <c r="B701" s="214"/>
      <c r="C701" s="214"/>
      <c r="D701" s="214"/>
      <c r="E701" s="214"/>
      <c r="F701" s="214"/>
      <c r="G701" s="214"/>
      <c r="H701" s="214"/>
      <c r="I701" s="220"/>
      <c r="L701" s="16"/>
    </row>
    <row r="702" spans="1:58" x14ac:dyDescent="0.25">
      <c r="A702" s="213">
        <v>36678</v>
      </c>
      <c r="B702" s="214"/>
      <c r="C702" s="214"/>
      <c r="D702" s="214"/>
      <c r="E702" s="214"/>
      <c r="F702" s="214"/>
      <c r="G702" s="214"/>
      <c r="H702" s="214"/>
      <c r="I702" s="220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AF702" s="16"/>
    </row>
    <row r="703" spans="1:58" x14ac:dyDescent="0.25">
      <c r="A703" s="213">
        <v>36770</v>
      </c>
      <c r="B703" s="214"/>
      <c r="C703" s="214"/>
      <c r="D703" s="214"/>
      <c r="E703" s="214"/>
      <c r="F703" s="214"/>
      <c r="G703" s="214"/>
      <c r="H703" s="214"/>
      <c r="I703" s="220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AF703" s="16"/>
    </row>
    <row r="704" spans="1:58" x14ac:dyDescent="0.25">
      <c r="A704" s="213">
        <v>36861</v>
      </c>
      <c r="B704" s="214"/>
      <c r="C704" s="214"/>
      <c r="D704" s="214"/>
      <c r="E704" s="214"/>
      <c r="F704" s="214"/>
      <c r="G704" s="214"/>
      <c r="H704" s="214"/>
      <c r="I704" s="220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AF704" s="16"/>
    </row>
    <row r="705" spans="1:32" x14ac:dyDescent="0.25">
      <c r="A705" s="213">
        <v>36951</v>
      </c>
      <c r="B705" s="217"/>
      <c r="C705" s="214"/>
      <c r="D705" s="214"/>
      <c r="E705" s="214"/>
      <c r="F705" s="214"/>
      <c r="G705" s="214"/>
      <c r="H705" s="214"/>
      <c r="I705" s="220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AF705" s="16"/>
    </row>
    <row r="706" spans="1:32" x14ac:dyDescent="0.25">
      <c r="A706" s="213">
        <v>37043</v>
      </c>
      <c r="B706" s="214"/>
      <c r="C706" s="214"/>
      <c r="D706" s="214"/>
      <c r="E706" s="214"/>
      <c r="F706" s="214"/>
      <c r="G706" s="214"/>
      <c r="H706" s="214"/>
      <c r="I706" s="220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AF706" s="16"/>
    </row>
    <row r="707" spans="1:32" x14ac:dyDescent="0.25">
      <c r="A707" s="213">
        <v>37135</v>
      </c>
      <c r="B707" s="214"/>
      <c r="C707" s="242"/>
      <c r="D707" s="219"/>
      <c r="E707" s="214"/>
      <c r="F707" s="214"/>
      <c r="G707" s="214"/>
      <c r="H707" s="214"/>
      <c r="I707" s="220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AF707" s="16"/>
    </row>
    <row r="708" spans="1:32" x14ac:dyDescent="0.25">
      <c r="A708" s="213">
        <v>37226</v>
      </c>
      <c r="B708" s="214"/>
      <c r="C708" s="219"/>
      <c r="D708" s="219"/>
      <c r="E708" s="219"/>
      <c r="F708" s="214"/>
      <c r="G708" s="214"/>
      <c r="H708" s="214"/>
      <c r="I708" s="220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AF708" s="16"/>
    </row>
    <row r="709" spans="1:32" x14ac:dyDescent="0.25">
      <c r="A709" s="213">
        <v>37316</v>
      </c>
      <c r="B709" s="214"/>
      <c r="C709" s="214"/>
      <c r="D709" s="214"/>
      <c r="E709" s="214"/>
      <c r="F709" s="214"/>
      <c r="G709" s="214"/>
      <c r="H709" s="214"/>
      <c r="I709" s="220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AF709" s="16"/>
    </row>
    <row r="710" spans="1:32" x14ac:dyDescent="0.25">
      <c r="A710" s="213">
        <v>37408</v>
      </c>
      <c r="B710" s="217"/>
      <c r="C710" s="214"/>
      <c r="D710" s="214"/>
      <c r="E710" s="214"/>
      <c r="F710" s="214"/>
      <c r="G710" s="214"/>
      <c r="H710" s="214"/>
      <c r="I710" s="215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AF710" s="16"/>
    </row>
    <row r="711" spans="1:32" x14ac:dyDescent="0.25">
      <c r="A711" s="213">
        <v>37500</v>
      </c>
      <c r="B711" s="217"/>
      <c r="C711" s="214"/>
      <c r="D711" s="214"/>
      <c r="E711" s="214"/>
      <c r="F711" s="214"/>
      <c r="G711" s="214"/>
      <c r="H711" s="214"/>
      <c r="I711" s="215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AF711" s="16"/>
    </row>
    <row r="712" spans="1:32" x14ac:dyDescent="0.25">
      <c r="A712" s="213">
        <v>37591</v>
      </c>
      <c r="B712" s="217"/>
      <c r="C712" s="214"/>
      <c r="D712" s="214"/>
      <c r="E712" s="214"/>
      <c r="F712" s="214"/>
      <c r="G712" s="214"/>
      <c r="H712" s="214"/>
      <c r="I712" s="215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AF712" s="16"/>
    </row>
    <row r="713" spans="1:32" x14ac:dyDescent="0.25">
      <c r="A713" s="213">
        <v>37681</v>
      </c>
      <c r="B713" s="217"/>
      <c r="C713" s="214"/>
      <c r="D713" s="214"/>
      <c r="E713" s="214"/>
      <c r="F713" s="214"/>
      <c r="G713" s="214"/>
      <c r="H713" s="214"/>
      <c r="I713" s="2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AF713" s="16"/>
    </row>
    <row r="714" spans="1:32" x14ac:dyDescent="0.25">
      <c r="A714" s="213">
        <v>37773</v>
      </c>
      <c r="B714" s="217"/>
      <c r="C714" s="214"/>
      <c r="D714" s="499" t="s">
        <v>107</v>
      </c>
      <c r="E714" s="499" t="s">
        <v>19</v>
      </c>
      <c r="F714" s="500" t="s">
        <v>88</v>
      </c>
      <c r="G714" s="500"/>
      <c r="H714" s="500"/>
      <c r="I714" s="501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AF714" s="16"/>
    </row>
    <row r="715" spans="1:32" x14ac:dyDescent="0.25">
      <c r="A715" s="213">
        <v>37865</v>
      </c>
      <c r="B715" s="217"/>
      <c r="C715" s="214"/>
      <c r="D715" s="499"/>
      <c r="E715" s="499"/>
      <c r="F715" s="348" t="s">
        <v>4</v>
      </c>
      <c r="G715" s="253" t="s">
        <v>5</v>
      </c>
      <c r="H715" s="253" t="s">
        <v>106</v>
      </c>
      <c r="I715" s="353" t="s">
        <v>13</v>
      </c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AF715" s="16"/>
    </row>
    <row r="716" spans="1:32" x14ac:dyDescent="0.25">
      <c r="A716" s="213">
        <v>37956</v>
      </c>
      <c r="B716" s="217"/>
      <c r="C716" s="217"/>
      <c r="D716" s="216">
        <v>37987</v>
      </c>
      <c r="E716" s="261"/>
      <c r="F716" s="245"/>
      <c r="G716" s="245"/>
      <c r="H716" s="245"/>
      <c r="I716" s="24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AF716" s="16"/>
    </row>
    <row r="717" spans="1:32" x14ac:dyDescent="0.25">
      <c r="A717" s="213">
        <v>38047</v>
      </c>
      <c r="B717" s="217"/>
      <c r="C717" s="214"/>
      <c r="D717" s="216">
        <v>38078</v>
      </c>
      <c r="E717" s="262"/>
      <c r="F717" s="245"/>
      <c r="G717" s="245"/>
      <c r="H717" s="245"/>
      <c r="I717" s="24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AF717" s="16"/>
    </row>
    <row r="718" spans="1:32" x14ac:dyDescent="0.25">
      <c r="A718" s="213">
        <v>38139</v>
      </c>
      <c r="B718" s="217"/>
      <c r="C718" s="214"/>
      <c r="D718" s="216">
        <v>38169</v>
      </c>
      <c r="E718" s="262"/>
      <c r="F718" s="245"/>
      <c r="G718" s="245"/>
      <c r="H718" s="245"/>
      <c r="I718" s="246"/>
      <c r="L718" s="16"/>
      <c r="AF718" s="16"/>
    </row>
    <row r="719" spans="1:32" x14ac:dyDescent="0.25">
      <c r="A719" s="213">
        <v>38231</v>
      </c>
      <c r="B719" s="217"/>
      <c r="C719" s="219"/>
      <c r="D719" s="216">
        <v>38261</v>
      </c>
      <c r="E719" s="262"/>
      <c r="F719" s="245"/>
      <c r="G719" s="245"/>
      <c r="H719" s="245"/>
      <c r="I719" s="246"/>
      <c r="J719" s="32"/>
      <c r="K719" s="32"/>
      <c r="L719" s="16"/>
      <c r="AF719" s="16"/>
    </row>
    <row r="720" spans="1:32" x14ac:dyDescent="0.25">
      <c r="A720" s="213">
        <v>38322</v>
      </c>
      <c r="B720" s="217"/>
      <c r="C720" s="219"/>
      <c r="D720" s="216">
        <v>38353</v>
      </c>
      <c r="E720" s="262"/>
      <c r="F720" s="245"/>
      <c r="G720" s="245"/>
      <c r="H720" s="245"/>
      <c r="I720" s="246"/>
      <c r="J720" s="24"/>
      <c r="K720" s="24"/>
      <c r="L720" s="32"/>
      <c r="M720" s="24"/>
      <c r="N720" s="24"/>
      <c r="AF720" s="16"/>
    </row>
    <row r="721" spans="1:32" x14ac:dyDescent="0.25">
      <c r="A721" s="213">
        <v>38412</v>
      </c>
      <c r="B721" s="217"/>
      <c r="C721" s="214"/>
      <c r="D721" s="216">
        <v>38443</v>
      </c>
      <c r="E721" s="262"/>
      <c r="F721" s="245"/>
      <c r="G721" s="245"/>
      <c r="H721" s="245"/>
      <c r="I721" s="246"/>
      <c r="J721" s="24"/>
      <c r="K721" s="24"/>
      <c r="L721" s="24"/>
      <c r="M721" s="32"/>
      <c r="N721" s="24"/>
      <c r="AF721" s="16"/>
    </row>
    <row r="722" spans="1:32" x14ac:dyDescent="0.25">
      <c r="A722" s="213">
        <v>38504</v>
      </c>
      <c r="B722" s="217"/>
      <c r="C722" s="217"/>
      <c r="D722" s="216">
        <v>38534</v>
      </c>
      <c r="E722" s="262"/>
      <c r="F722" s="245"/>
      <c r="G722" s="245"/>
      <c r="H722" s="245"/>
      <c r="I722" s="246"/>
      <c r="J722" s="24"/>
      <c r="K722" s="24"/>
      <c r="L722" s="24"/>
      <c r="M722" s="24"/>
      <c r="N722" s="32"/>
      <c r="O722" s="24"/>
      <c r="P722" s="24"/>
      <c r="AF722" s="16"/>
    </row>
    <row r="723" spans="1:32" x14ac:dyDescent="0.25">
      <c r="A723" s="213">
        <v>38596</v>
      </c>
      <c r="B723" s="217"/>
      <c r="C723" s="217"/>
      <c r="D723" s="216">
        <v>38626</v>
      </c>
      <c r="E723" s="262"/>
      <c r="F723" s="245"/>
      <c r="G723" s="245"/>
      <c r="H723" s="245"/>
      <c r="I723" s="246"/>
      <c r="J723" s="24"/>
      <c r="K723" s="24"/>
      <c r="L723" s="24"/>
      <c r="M723" s="24"/>
      <c r="N723" s="24"/>
      <c r="O723" s="21"/>
      <c r="AF723" s="16"/>
    </row>
    <row r="724" spans="1:32" x14ac:dyDescent="0.25">
      <c r="A724" s="213">
        <v>38687</v>
      </c>
      <c r="B724" s="217"/>
      <c r="C724" s="219"/>
      <c r="D724" s="216">
        <v>38718</v>
      </c>
      <c r="E724" s="262"/>
      <c r="F724" s="245"/>
      <c r="G724" s="245"/>
      <c r="H724" s="245"/>
      <c r="I724" s="246"/>
      <c r="L724" s="24"/>
      <c r="M724" s="24"/>
      <c r="N724" s="24"/>
      <c r="O724" s="24"/>
      <c r="P724" s="21"/>
      <c r="AF724" s="16"/>
    </row>
    <row r="725" spans="1:32" x14ac:dyDescent="0.25">
      <c r="A725" s="213">
        <v>38777</v>
      </c>
      <c r="B725" s="217"/>
      <c r="C725" s="217"/>
      <c r="D725" s="216">
        <v>38808</v>
      </c>
      <c r="E725" s="262"/>
      <c r="F725" s="245"/>
      <c r="G725" s="245"/>
      <c r="H725" s="245"/>
      <c r="I725" s="246"/>
      <c r="M725" s="24"/>
      <c r="N725" s="24"/>
      <c r="O725" s="24"/>
      <c r="P725" s="24"/>
      <c r="Q725" s="21"/>
      <c r="R725" s="21"/>
      <c r="S725" s="21"/>
      <c r="T725" s="21"/>
      <c r="AF725" s="16"/>
    </row>
    <row r="726" spans="1:32" x14ac:dyDescent="0.25">
      <c r="A726" s="213">
        <v>38869</v>
      </c>
      <c r="B726" s="217"/>
      <c r="C726" s="217"/>
      <c r="D726" s="216">
        <v>38899</v>
      </c>
      <c r="E726" s="262"/>
      <c r="F726" s="245"/>
      <c r="G726" s="245"/>
      <c r="H726" s="245"/>
      <c r="I726" s="246"/>
      <c r="N726" s="24"/>
      <c r="O726" s="24"/>
      <c r="P726" s="24"/>
      <c r="Q726" s="24"/>
      <c r="R726" s="32"/>
      <c r="S726" s="24"/>
      <c r="AF726" s="16"/>
    </row>
    <row r="727" spans="1:32" x14ac:dyDescent="0.25">
      <c r="A727" s="213">
        <v>38961</v>
      </c>
      <c r="B727" s="217"/>
      <c r="C727" s="217"/>
      <c r="D727" s="216">
        <v>38991</v>
      </c>
      <c r="E727" s="262"/>
      <c r="F727" s="245"/>
      <c r="G727" s="245"/>
      <c r="H727" s="245"/>
      <c r="I727" s="246"/>
      <c r="O727" s="24"/>
      <c r="P727" s="24"/>
      <c r="Q727" s="24"/>
      <c r="R727" s="24"/>
      <c r="S727" s="21"/>
      <c r="AF727" s="16"/>
    </row>
    <row r="728" spans="1:32" x14ac:dyDescent="0.25">
      <c r="A728" s="213">
        <v>39052</v>
      </c>
      <c r="B728" s="214"/>
      <c r="C728" s="214"/>
      <c r="D728" s="216">
        <v>39083</v>
      </c>
      <c r="E728" s="262"/>
      <c r="F728" s="245"/>
      <c r="G728" s="245"/>
      <c r="H728" s="245"/>
      <c r="I728" s="246"/>
      <c r="P728" s="24"/>
      <c r="Q728" s="24"/>
      <c r="R728" s="24"/>
      <c r="S728" s="24"/>
      <c r="T728" s="21"/>
      <c r="AF728" s="16"/>
    </row>
    <row r="729" spans="1:32" x14ac:dyDescent="0.25">
      <c r="A729" s="213">
        <v>39142</v>
      </c>
      <c r="B729" s="217"/>
      <c r="C729" s="217"/>
      <c r="D729" s="216">
        <v>39173</v>
      </c>
      <c r="E729" s="262"/>
      <c r="F729" s="245"/>
      <c r="G729" s="245"/>
      <c r="H729" s="245"/>
      <c r="I729" s="246"/>
      <c r="Q729" s="24"/>
      <c r="R729" s="24"/>
      <c r="S729" s="24"/>
      <c r="T729" s="24"/>
      <c r="U729" s="21"/>
      <c r="AF729" s="16"/>
    </row>
    <row r="730" spans="1:32" x14ac:dyDescent="0.25">
      <c r="A730" s="213">
        <v>39234</v>
      </c>
      <c r="B730" s="214"/>
      <c r="C730" s="214"/>
      <c r="D730" s="216">
        <v>39264</v>
      </c>
      <c r="E730" s="262"/>
      <c r="F730" s="245"/>
      <c r="G730" s="245"/>
      <c r="H730" s="245"/>
      <c r="I730" s="246"/>
      <c r="L730" s="24"/>
      <c r="M730" s="24"/>
      <c r="N730" s="24"/>
      <c r="O730" s="24"/>
      <c r="P730" s="24"/>
      <c r="R730" s="24"/>
      <c r="S730" s="24"/>
      <c r="T730" s="24"/>
      <c r="U730" s="24"/>
      <c r="V730" s="25"/>
      <c r="AF730" s="16"/>
    </row>
    <row r="731" spans="1:32" x14ac:dyDescent="0.25">
      <c r="A731" s="213">
        <v>39326</v>
      </c>
      <c r="B731" s="214"/>
      <c r="C731" s="214"/>
      <c r="D731" s="216">
        <v>39356</v>
      </c>
      <c r="E731" s="262"/>
      <c r="F731" s="245"/>
      <c r="G731" s="245"/>
      <c r="H731" s="245"/>
      <c r="I731" s="246"/>
      <c r="S731" s="24"/>
      <c r="T731" s="24"/>
      <c r="U731" s="24"/>
      <c r="W731" s="25"/>
      <c r="AF731" s="16"/>
    </row>
    <row r="732" spans="1:32" x14ac:dyDescent="0.25">
      <c r="A732" s="213">
        <v>39417</v>
      </c>
      <c r="B732" s="214"/>
      <c r="C732" s="214"/>
      <c r="D732" s="216">
        <v>39448</v>
      </c>
      <c r="E732" s="262"/>
      <c r="F732" s="245"/>
      <c r="G732" s="245"/>
      <c r="H732" s="245"/>
      <c r="I732" s="246"/>
      <c r="N732" s="24"/>
      <c r="O732" s="24"/>
      <c r="P732" s="24"/>
      <c r="Q732" s="24"/>
      <c r="R732" s="24"/>
      <c r="T732" s="24"/>
      <c r="U732" s="24"/>
      <c r="W732" s="24"/>
      <c r="X732" s="25"/>
      <c r="AF732" s="16"/>
    </row>
    <row r="733" spans="1:32" x14ac:dyDescent="0.25">
      <c r="A733" s="213">
        <v>39508</v>
      </c>
      <c r="B733" s="214"/>
      <c r="C733" s="214"/>
      <c r="D733" s="216">
        <v>39539</v>
      </c>
      <c r="E733" s="262"/>
      <c r="F733" s="245"/>
      <c r="G733" s="245"/>
      <c r="H733" s="245"/>
      <c r="I733" s="246"/>
      <c r="U733" s="24"/>
      <c r="W733" s="24"/>
      <c r="X733" s="23"/>
      <c r="Y733" s="25"/>
      <c r="AF733" s="16"/>
    </row>
    <row r="734" spans="1:32" x14ac:dyDescent="0.25">
      <c r="A734" s="213">
        <v>39600</v>
      </c>
      <c r="B734" s="214"/>
      <c r="C734" s="214"/>
      <c r="D734" s="216">
        <v>39630</v>
      </c>
      <c r="E734" s="262"/>
      <c r="F734" s="245"/>
      <c r="G734" s="245"/>
      <c r="H734" s="245"/>
      <c r="I734" s="246"/>
      <c r="X734" s="23"/>
      <c r="Y734" s="23"/>
      <c r="Z734" s="25"/>
    </row>
    <row r="735" spans="1:32" x14ac:dyDescent="0.25">
      <c r="A735" s="213">
        <v>39692</v>
      </c>
      <c r="B735" s="214"/>
      <c r="C735" s="214"/>
      <c r="D735" s="216">
        <v>39722</v>
      </c>
      <c r="E735" s="262"/>
      <c r="F735" s="245"/>
      <c r="G735" s="245"/>
      <c r="H735" s="245"/>
      <c r="I735" s="246"/>
      <c r="X735" s="23"/>
      <c r="Y735" s="23"/>
      <c r="Z735" s="23"/>
      <c r="AA735" s="52"/>
    </row>
    <row r="736" spans="1:32" x14ac:dyDescent="0.25">
      <c r="A736" s="213">
        <v>39783</v>
      </c>
      <c r="B736" s="214"/>
      <c r="C736" s="214"/>
      <c r="D736" s="216">
        <v>39814</v>
      </c>
      <c r="E736" s="262"/>
      <c r="F736" s="245"/>
      <c r="G736" s="245"/>
      <c r="H736" s="245"/>
      <c r="I736" s="246"/>
      <c r="X736" s="23"/>
      <c r="Y736" s="23"/>
      <c r="Z736" s="23"/>
      <c r="AA736" s="23"/>
      <c r="AB736" s="52"/>
    </row>
    <row r="737" spans="1:44" x14ac:dyDescent="0.25">
      <c r="A737" s="213">
        <v>39873</v>
      </c>
      <c r="B737" s="214"/>
      <c r="C737" s="214"/>
      <c r="D737" s="216">
        <v>39904</v>
      </c>
      <c r="E737" s="262"/>
      <c r="F737" s="245"/>
      <c r="G737" s="245"/>
      <c r="H737" s="245"/>
      <c r="I737" s="246"/>
      <c r="Y737" s="23"/>
      <c r="Z737" s="23"/>
      <c r="AA737" s="23"/>
      <c r="AB737" s="23"/>
      <c r="AC737" s="52"/>
    </row>
    <row r="738" spans="1:44" x14ac:dyDescent="0.25">
      <c r="A738" s="213">
        <v>39965</v>
      </c>
      <c r="B738" s="214"/>
      <c r="C738" s="214"/>
      <c r="D738" s="216">
        <v>39995</v>
      </c>
      <c r="E738" s="262"/>
      <c r="F738" s="245"/>
      <c r="G738" s="245"/>
      <c r="H738" s="245"/>
      <c r="I738" s="246"/>
      <c r="Z738" s="23"/>
      <c r="AA738" s="23"/>
      <c r="AB738" s="23"/>
      <c r="AC738" s="23"/>
      <c r="AD738" s="52"/>
    </row>
    <row r="739" spans="1:44" x14ac:dyDescent="0.25">
      <c r="A739" s="213">
        <v>40057</v>
      </c>
      <c r="B739" s="214"/>
      <c r="C739" s="214"/>
      <c r="D739" s="216">
        <v>40087</v>
      </c>
      <c r="E739" s="262"/>
      <c r="F739" s="245"/>
      <c r="G739" s="245"/>
      <c r="H739" s="245"/>
      <c r="I739" s="246"/>
      <c r="AA739" s="15"/>
      <c r="AB739" s="15"/>
      <c r="AC739" s="23"/>
      <c r="AD739" s="23"/>
      <c r="AE739" s="52"/>
    </row>
    <row r="740" spans="1:44" x14ac:dyDescent="0.25">
      <c r="A740" s="213">
        <v>40148</v>
      </c>
      <c r="B740" s="214"/>
      <c r="C740" s="214"/>
      <c r="D740" s="216">
        <v>40179</v>
      </c>
      <c r="E740" s="262"/>
      <c r="F740" s="245"/>
      <c r="G740" s="245"/>
      <c r="H740" s="245"/>
      <c r="I740" s="246"/>
      <c r="AB740" s="15"/>
      <c r="AC740" s="15"/>
      <c r="AD740" s="15"/>
      <c r="AE740" s="15"/>
      <c r="AF740" s="54"/>
    </row>
    <row r="741" spans="1:44" x14ac:dyDescent="0.25">
      <c r="A741" s="213">
        <v>40238</v>
      </c>
      <c r="B741" s="214"/>
      <c r="C741" s="214"/>
      <c r="D741" s="216">
        <v>40269</v>
      </c>
      <c r="E741" s="262"/>
      <c r="F741" s="245"/>
      <c r="G741" s="245"/>
      <c r="H741" s="245"/>
      <c r="I741" s="246"/>
      <c r="AC741" s="15"/>
      <c r="AD741" s="15"/>
      <c r="AE741" s="15"/>
      <c r="AF741" s="15"/>
      <c r="AG741" s="54"/>
    </row>
    <row r="742" spans="1:44" x14ac:dyDescent="0.25">
      <c r="A742" s="213">
        <v>40330</v>
      </c>
      <c r="B742" s="214"/>
      <c r="C742" s="214"/>
      <c r="D742" s="216">
        <v>40360</v>
      </c>
      <c r="E742" s="262"/>
      <c r="F742" s="245"/>
      <c r="G742" s="245"/>
      <c r="H742" s="245"/>
      <c r="I742" s="246"/>
      <c r="AD742" s="15"/>
      <c r="AE742" s="15"/>
      <c r="AF742" s="15"/>
      <c r="AG742" s="15"/>
      <c r="AH742" s="54"/>
      <c r="AJ742" s="54"/>
    </row>
    <row r="743" spans="1:44" x14ac:dyDescent="0.25">
      <c r="A743" s="213">
        <v>40422</v>
      </c>
      <c r="B743" s="214"/>
      <c r="C743" s="214"/>
      <c r="D743" s="216">
        <v>40452</v>
      </c>
      <c r="E743" s="262"/>
      <c r="F743" s="245"/>
      <c r="G743" s="245"/>
      <c r="H743" s="245"/>
      <c r="I743" s="246"/>
      <c r="AE743" s="15"/>
      <c r="AF743" s="15"/>
      <c r="AG743" s="15"/>
      <c r="AH743" s="15"/>
      <c r="AI743" s="56"/>
      <c r="AJ743" s="15"/>
    </row>
    <row r="744" spans="1:44" x14ac:dyDescent="0.25">
      <c r="A744" s="213">
        <v>40513</v>
      </c>
      <c r="B744" s="214"/>
      <c r="C744" s="214"/>
      <c r="D744" s="216">
        <v>40544</v>
      </c>
      <c r="E744" s="262"/>
      <c r="F744" s="245"/>
      <c r="G744" s="245"/>
      <c r="H744" s="245"/>
      <c r="I744" s="246"/>
      <c r="AF744" s="15"/>
      <c r="AG744" s="15"/>
      <c r="AH744" s="15"/>
      <c r="AJ744" s="56"/>
    </row>
    <row r="745" spans="1:44" x14ac:dyDescent="0.25">
      <c r="A745" s="213">
        <v>40603</v>
      </c>
      <c r="B745" s="214"/>
      <c r="C745" s="214"/>
      <c r="D745" s="216">
        <v>40634</v>
      </c>
      <c r="E745" s="262"/>
      <c r="F745" s="245"/>
      <c r="G745" s="245"/>
      <c r="H745" s="245"/>
      <c r="I745" s="246"/>
      <c r="AG745" s="23"/>
      <c r="AH745" s="23"/>
      <c r="AJ745" s="67"/>
      <c r="AK745" s="75"/>
      <c r="AL745" s="18"/>
      <c r="AM745" s="18"/>
      <c r="AN745" s="18"/>
      <c r="AO745" s="18"/>
    </row>
    <row r="746" spans="1:44" x14ac:dyDescent="0.25">
      <c r="A746" s="213">
        <v>40695</v>
      </c>
      <c r="B746" s="214"/>
      <c r="C746" s="217"/>
      <c r="D746" s="216">
        <v>40725</v>
      </c>
      <c r="E746" s="262"/>
      <c r="F746" s="245"/>
      <c r="G746" s="245"/>
      <c r="H746" s="245"/>
      <c r="I746" s="246"/>
      <c r="AH746" s="15"/>
      <c r="AJ746" s="78"/>
      <c r="AK746" s="67"/>
      <c r="AL746" s="80"/>
      <c r="AM746" s="18"/>
      <c r="AN746" s="18"/>
      <c r="AO746" s="18"/>
    </row>
    <row r="747" spans="1:44" x14ac:dyDescent="0.25">
      <c r="A747" s="213">
        <v>40787</v>
      </c>
      <c r="B747" s="214"/>
      <c r="C747" s="214"/>
      <c r="D747" s="216">
        <v>40817</v>
      </c>
      <c r="E747" s="262"/>
      <c r="F747" s="245"/>
      <c r="G747" s="245"/>
      <c r="H747" s="245"/>
      <c r="I747" s="246"/>
      <c r="AJ747" s="67"/>
      <c r="AK747" s="78"/>
      <c r="AL747" s="18"/>
      <c r="AM747" s="99"/>
      <c r="AN747" s="18"/>
      <c r="AO747" s="18"/>
    </row>
    <row r="748" spans="1:44" x14ac:dyDescent="0.25">
      <c r="A748" s="213">
        <v>40878</v>
      </c>
      <c r="B748" s="214"/>
      <c r="C748" s="214"/>
      <c r="D748" s="216">
        <v>40909</v>
      </c>
      <c r="E748" s="262"/>
      <c r="F748" s="245"/>
      <c r="G748" s="245"/>
      <c r="H748" s="245"/>
      <c r="I748" s="246"/>
      <c r="AG748" s="18"/>
      <c r="AJ748" s="67"/>
      <c r="AK748" s="67"/>
      <c r="AL748" s="18"/>
      <c r="AM748" s="18"/>
      <c r="AN748" s="99"/>
      <c r="AO748" s="18"/>
    </row>
    <row r="749" spans="1:44" x14ac:dyDescent="0.25">
      <c r="A749" s="213">
        <v>40969</v>
      </c>
      <c r="B749" s="214"/>
      <c r="C749" s="214"/>
      <c r="D749" s="216">
        <v>41000</v>
      </c>
      <c r="E749" s="262"/>
      <c r="F749" s="245"/>
      <c r="G749" s="245"/>
      <c r="H749" s="245"/>
      <c r="I749" s="246"/>
      <c r="AK749" s="67"/>
      <c r="AM749" s="18"/>
      <c r="AN749" s="18"/>
      <c r="AO749" s="99"/>
      <c r="AP749" s="108"/>
    </row>
    <row r="750" spans="1:44" x14ac:dyDescent="0.25">
      <c r="A750" s="213">
        <v>41061</v>
      </c>
      <c r="B750" s="214"/>
      <c r="C750" s="214"/>
      <c r="D750" s="216">
        <v>41091</v>
      </c>
      <c r="E750" s="262"/>
      <c r="F750" s="245"/>
      <c r="G750" s="245"/>
      <c r="H750" s="245"/>
      <c r="I750" s="246"/>
      <c r="AN750" s="18"/>
      <c r="AO750" s="104"/>
      <c r="AP750" s="99"/>
    </row>
    <row r="751" spans="1:44" x14ac:dyDescent="0.25">
      <c r="A751" s="213">
        <v>41153</v>
      </c>
      <c r="B751" s="217">
        <v>4.6059999999999999</v>
      </c>
      <c r="C751" s="214"/>
      <c r="D751" s="216">
        <v>41183</v>
      </c>
      <c r="E751" s="262">
        <v>4.6059999999999999</v>
      </c>
      <c r="F751" s="245"/>
      <c r="G751" s="245"/>
      <c r="H751" s="245"/>
      <c r="I751" s="246"/>
      <c r="AO751" s="104"/>
      <c r="AP751" s="108"/>
      <c r="AQ751" s="86"/>
    </row>
    <row r="752" spans="1:44" x14ac:dyDescent="0.25">
      <c r="A752" s="213">
        <v>41244</v>
      </c>
      <c r="B752" s="217">
        <v>4.2389999999999999</v>
      </c>
      <c r="C752" s="214"/>
      <c r="D752" s="216">
        <v>41275</v>
      </c>
      <c r="E752" s="262">
        <v>4.2389999999999999</v>
      </c>
      <c r="F752" s="245"/>
      <c r="G752" s="245"/>
      <c r="H752" s="245"/>
      <c r="I752" s="246"/>
      <c r="AG752" s="15"/>
      <c r="AH752" s="15"/>
      <c r="AJ752" s="15"/>
      <c r="AK752" s="15"/>
      <c r="AO752" s="104"/>
      <c r="AP752" s="108"/>
      <c r="AQ752" s="102"/>
      <c r="AR752" s="96"/>
    </row>
    <row r="753" spans="1:57" x14ac:dyDescent="0.25">
      <c r="A753" s="213">
        <v>41334</v>
      </c>
      <c r="B753" s="217">
        <v>3.214</v>
      </c>
      <c r="C753" s="214"/>
      <c r="D753" s="216">
        <v>41365</v>
      </c>
      <c r="E753" s="262">
        <v>3.214</v>
      </c>
      <c r="F753" s="245"/>
      <c r="G753" s="245"/>
      <c r="H753" s="245"/>
      <c r="I753" s="246"/>
      <c r="AO753" s="104"/>
      <c r="AQ753" s="102"/>
      <c r="AS753" s="86"/>
    </row>
    <row r="754" spans="1:57" x14ac:dyDescent="0.25">
      <c r="A754" s="213">
        <v>41426</v>
      </c>
      <c r="B754" s="217">
        <v>3.2229999999999999</v>
      </c>
      <c r="C754" s="214"/>
      <c r="D754" s="216">
        <v>41456</v>
      </c>
      <c r="E754" s="262">
        <v>3.2229999999999999</v>
      </c>
      <c r="F754" s="245"/>
      <c r="G754" s="245"/>
      <c r="H754" s="245"/>
      <c r="I754" s="246"/>
      <c r="AQ754" s="102"/>
      <c r="AS754" s="102"/>
      <c r="AT754" s="86"/>
      <c r="AU754" s="108"/>
    </row>
    <row r="755" spans="1:57" x14ac:dyDescent="0.25">
      <c r="A755" s="213">
        <v>41518</v>
      </c>
      <c r="B755" s="217">
        <v>3.2730000000000001</v>
      </c>
      <c r="C755" s="214"/>
      <c r="D755" s="216">
        <v>41548</v>
      </c>
      <c r="E755" s="262">
        <v>3.2730000000000001</v>
      </c>
      <c r="F755" s="245"/>
      <c r="G755" s="245"/>
      <c r="H755" s="245"/>
      <c r="I755" s="246"/>
      <c r="AQ755" s="102"/>
      <c r="AS755" s="102"/>
      <c r="AT755" s="102"/>
      <c r="AU755" s="86"/>
    </row>
    <row r="756" spans="1:57" x14ac:dyDescent="0.25">
      <c r="A756" s="213">
        <v>41609</v>
      </c>
      <c r="B756" s="217">
        <v>3.246</v>
      </c>
      <c r="C756" s="214"/>
      <c r="D756" s="216">
        <v>41640</v>
      </c>
      <c r="E756" s="262">
        <v>3.246</v>
      </c>
      <c r="F756" s="245"/>
      <c r="G756" s="245"/>
      <c r="H756" s="245"/>
      <c r="I756" s="246"/>
      <c r="AS756" s="102"/>
      <c r="AT756" s="102"/>
      <c r="AU756" s="102"/>
      <c r="AV756" s="96"/>
    </row>
    <row r="757" spans="1:57" x14ac:dyDescent="0.25">
      <c r="A757" s="213">
        <v>41699</v>
      </c>
      <c r="B757" s="217">
        <v>3.202</v>
      </c>
      <c r="C757" s="214"/>
      <c r="D757" s="216">
        <v>41730</v>
      </c>
      <c r="E757" s="262">
        <v>3.202</v>
      </c>
      <c r="F757" s="245"/>
      <c r="G757" s="245"/>
      <c r="H757" s="245"/>
      <c r="I757" s="246"/>
      <c r="AS757" s="102"/>
      <c r="AT757" s="102"/>
      <c r="AU757" s="102"/>
      <c r="AW757" s="96"/>
    </row>
    <row r="758" spans="1:57" x14ac:dyDescent="0.25">
      <c r="A758" s="213">
        <v>41791</v>
      </c>
      <c r="B758" s="217">
        <v>4.0380000000000003</v>
      </c>
      <c r="C758" s="214"/>
      <c r="D758" s="216">
        <v>41821</v>
      </c>
      <c r="E758" s="262">
        <v>4.0380000000000003</v>
      </c>
      <c r="F758" s="245"/>
      <c r="G758" s="245"/>
      <c r="H758" s="245"/>
      <c r="I758" s="246"/>
      <c r="AT758" s="102"/>
      <c r="AU758" s="102"/>
      <c r="AX758" s="86"/>
    </row>
    <row r="759" spans="1:57" x14ac:dyDescent="0.25">
      <c r="A759" s="213">
        <v>41883</v>
      </c>
      <c r="B759" s="217">
        <v>4.4829999999999997</v>
      </c>
      <c r="C759" s="214"/>
      <c r="D759" s="216">
        <v>41913</v>
      </c>
      <c r="E759" s="262">
        <v>4.4829999999999997</v>
      </c>
      <c r="F759" s="245"/>
      <c r="G759" s="245"/>
      <c r="H759" s="245"/>
      <c r="I759" s="246"/>
      <c r="AT759" s="102"/>
      <c r="AU759" s="102"/>
      <c r="AX759" s="102"/>
      <c r="AY759" s="96"/>
    </row>
    <row r="760" spans="1:57" x14ac:dyDescent="0.25">
      <c r="A760" s="213">
        <v>41974</v>
      </c>
      <c r="B760" s="217">
        <v>4.5030000000000001</v>
      </c>
      <c r="C760" s="214"/>
      <c r="D760" s="216">
        <v>42005</v>
      </c>
      <c r="E760" s="262">
        <v>4.5030000000000001</v>
      </c>
      <c r="F760" s="245"/>
      <c r="G760" s="245"/>
      <c r="H760" s="245"/>
      <c r="I760" s="246"/>
      <c r="AX760" s="102"/>
      <c r="AZ760" s="96"/>
    </row>
    <row r="761" spans="1:57" x14ac:dyDescent="0.25">
      <c r="A761" s="213">
        <v>42064</v>
      </c>
      <c r="B761" s="217">
        <v>4.5110000000000001</v>
      </c>
      <c r="C761" s="214"/>
      <c r="D761" s="216">
        <v>42095</v>
      </c>
      <c r="E761" s="262">
        <v>4.5110000000000001</v>
      </c>
      <c r="F761" s="245"/>
      <c r="G761" s="245"/>
      <c r="H761" s="245"/>
      <c r="I761" s="246"/>
      <c r="AX761" s="102"/>
      <c r="BA761" s="96"/>
    </row>
    <row r="762" spans="1:57" x14ac:dyDescent="0.25">
      <c r="A762" s="213">
        <v>42156</v>
      </c>
      <c r="B762" s="217">
        <v>4.5110000000000001</v>
      </c>
      <c r="C762" s="214"/>
      <c r="D762" s="216">
        <v>42186</v>
      </c>
      <c r="E762" s="262">
        <v>4.5110000000000001</v>
      </c>
      <c r="F762" s="245"/>
      <c r="G762" s="245"/>
      <c r="H762" s="245"/>
      <c r="I762" s="246"/>
      <c r="AX762" s="102"/>
      <c r="BB762" s="96"/>
    </row>
    <row r="763" spans="1:57" x14ac:dyDescent="0.25">
      <c r="A763" s="213">
        <v>42248</v>
      </c>
      <c r="B763" s="217">
        <v>4.782</v>
      </c>
      <c r="C763" s="214"/>
      <c r="D763" s="216">
        <v>42278</v>
      </c>
      <c r="E763" s="262">
        <v>4.782</v>
      </c>
      <c r="F763" s="245"/>
      <c r="G763" s="245"/>
      <c r="H763" s="245"/>
      <c r="I763" s="246"/>
      <c r="AX763" s="102"/>
      <c r="BC763" s="96"/>
    </row>
    <row r="764" spans="1:57" x14ac:dyDescent="0.25">
      <c r="A764" s="213">
        <v>42339</v>
      </c>
      <c r="B764" s="217">
        <v>5.7750000000000004</v>
      </c>
      <c r="C764" s="214"/>
      <c r="D764" s="216">
        <v>42370</v>
      </c>
      <c r="E764" s="262">
        <v>5.7750000000000004</v>
      </c>
      <c r="F764" s="245"/>
      <c r="G764" s="245"/>
      <c r="H764" s="245"/>
      <c r="I764" s="246"/>
      <c r="L764" s="23"/>
      <c r="BD764" s="96"/>
    </row>
    <row r="765" spans="1:57" x14ac:dyDescent="0.25">
      <c r="A765" s="213">
        <v>42430</v>
      </c>
      <c r="B765" s="217">
        <v>6.5060000000000002</v>
      </c>
      <c r="C765" s="214"/>
      <c r="D765" s="216">
        <v>42461</v>
      </c>
      <c r="E765" s="262">
        <v>6.5060000000000002</v>
      </c>
      <c r="F765" s="245"/>
      <c r="G765" s="245"/>
      <c r="H765" s="245"/>
      <c r="I765" s="246"/>
      <c r="BE765" s="96"/>
    </row>
    <row r="766" spans="1:57" x14ac:dyDescent="0.25">
      <c r="A766" s="213">
        <v>42522</v>
      </c>
      <c r="B766" s="217">
        <v>7.5069999999999997</v>
      </c>
      <c r="C766" s="214"/>
      <c r="D766" s="216">
        <v>42552</v>
      </c>
      <c r="E766" s="262">
        <v>7.5069999999999997</v>
      </c>
      <c r="F766" s="245"/>
      <c r="G766" s="245"/>
      <c r="H766" s="245"/>
      <c r="I766" s="246"/>
    </row>
    <row r="767" spans="1:57" x14ac:dyDescent="0.25">
      <c r="A767" s="213">
        <v>42614</v>
      </c>
      <c r="B767" s="217">
        <v>7.7489999999999997</v>
      </c>
      <c r="C767" s="214"/>
      <c r="D767" s="216">
        <v>42644</v>
      </c>
      <c r="E767" s="262">
        <v>7.7489999999999997</v>
      </c>
      <c r="F767" s="245"/>
      <c r="G767" s="245"/>
      <c r="H767" s="245"/>
      <c r="I767" s="246"/>
    </row>
    <row r="768" spans="1:57" x14ac:dyDescent="0.25">
      <c r="A768" s="213">
        <v>42705</v>
      </c>
      <c r="B768" s="217">
        <v>7.5049999999999999</v>
      </c>
      <c r="C768" s="214"/>
      <c r="D768" s="216">
        <v>42736</v>
      </c>
      <c r="E768" s="262">
        <v>7.5049999999999999</v>
      </c>
      <c r="F768" s="245"/>
      <c r="G768" s="245"/>
      <c r="H768" s="245"/>
      <c r="I768" s="246"/>
    </row>
    <row r="769" spans="1:9" x14ac:dyDescent="0.25">
      <c r="A769" s="213">
        <v>42795</v>
      </c>
      <c r="B769" s="217">
        <v>6.9740000000000002</v>
      </c>
      <c r="C769" s="214"/>
      <c r="D769" s="216">
        <v>42826</v>
      </c>
      <c r="E769" s="262">
        <v>6.9740000000000002</v>
      </c>
      <c r="F769" s="245"/>
      <c r="G769" s="245"/>
      <c r="H769" s="245"/>
      <c r="I769" s="246"/>
    </row>
    <row r="770" spans="1:9" x14ac:dyDescent="0.25">
      <c r="A770" s="213">
        <v>42887</v>
      </c>
      <c r="B770" s="217">
        <v>5.7590000000000003</v>
      </c>
      <c r="C770" s="214"/>
      <c r="D770" s="216">
        <v>42917</v>
      </c>
      <c r="E770" s="262">
        <v>5.7590000000000003</v>
      </c>
      <c r="F770" s="245"/>
      <c r="G770" s="245"/>
      <c r="H770" s="245"/>
      <c r="I770" s="246"/>
    </row>
    <row r="771" spans="1:9" x14ac:dyDescent="0.25">
      <c r="A771" s="213">
        <v>42979</v>
      </c>
      <c r="B771" s="217">
        <v>5.1829999999999998</v>
      </c>
      <c r="C771" s="214"/>
      <c r="D771" s="216">
        <v>43009</v>
      </c>
      <c r="E771" s="262">
        <v>5.1829999999999998</v>
      </c>
      <c r="F771" s="245"/>
      <c r="G771" s="245"/>
      <c r="H771" s="245"/>
      <c r="I771" s="246"/>
    </row>
    <row r="772" spans="1:9" x14ac:dyDescent="0.25">
      <c r="A772" s="213">
        <v>43070</v>
      </c>
      <c r="B772" s="217">
        <v>4.7380000000000004</v>
      </c>
      <c r="C772" s="214"/>
      <c r="D772" s="216">
        <v>43101</v>
      </c>
      <c r="E772" s="262">
        <v>4.7380000000000004</v>
      </c>
      <c r="F772" s="245"/>
      <c r="G772" s="245"/>
      <c r="H772" s="245"/>
      <c r="I772" s="246"/>
    </row>
    <row r="773" spans="1:9" x14ac:dyDescent="0.25">
      <c r="A773" s="213">
        <v>43160</v>
      </c>
      <c r="B773" s="217">
        <v>4.4539999999999997</v>
      </c>
      <c r="C773" s="214"/>
      <c r="D773" s="216">
        <v>43191</v>
      </c>
      <c r="E773" s="262">
        <v>4.4539999999999997</v>
      </c>
      <c r="F773" s="245"/>
      <c r="G773" s="245"/>
      <c r="H773" s="245"/>
      <c r="I773" s="246"/>
    </row>
    <row r="774" spans="1:9" x14ac:dyDescent="0.25">
      <c r="A774" s="213">
        <v>43252</v>
      </c>
      <c r="B774" s="217">
        <v>4.2549999999999999</v>
      </c>
      <c r="C774" s="214"/>
      <c r="D774" s="216">
        <v>43282</v>
      </c>
      <c r="E774" s="262">
        <v>4.2549999999999999</v>
      </c>
      <c r="F774" s="245"/>
      <c r="G774" s="245"/>
      <c r="H774" s="245"/>
      <c r="I774" s="246"/>
    </row>
    <row r="775" spans="1:9" x14ac:dyDescent="0.25">
      <c r="A775" s="213">
        <v>43344</v>
      </c>
      <c r="B775" s="217">
        <v>4.2489999999999997</v>
      </c>
      <c r="C775" s="214"/>
      <c r="D775" s="216">
        <v>43374</v>
      </c>
      <c r="E775" s="262">
        <v>4.2489999999999997</v>
      </c>
      <c r="F775" s="245"/>
      <c r="G775" s="245"/>
      <c r="H775" s="245"/>
      <c r="I775" s="246"/>
    </row>
    <row r="776" spans="1:9" x14ac:dyDescent="0.25">
      <c r="A776" s="213">
        <v>43435</v>
      </c>
      <c r="B776" s="217">
        <v>4.25</v>
      </c>
      <c r="C776" s="214"/>
      <c r="D776" s="216">
        <v>43466</v>
      </c>
      <c r="E776" s="262">
        <v>4.25</v>
      </c>
      <c r="F776" s="245"/>
      <c r="G776" s="245"/>
      <c r="H776" s="245"/>
      <c r="I776" s="246"/>
    </row>
    <row r="777" spans="1:9" x14ac:dyDescent="0.25">
      <c r="A777" s="213">
        <v>43525</v>
      </c>
      <c r="B777" s="217">
        <v>4.25</v>
      </c>
      <c r="C777" s="214"/>
      <c r="D777" s="216">
        <v>43556</v>
      </c>
      <c r="E777" s="262">
        <v>4.25</v>
      </c>
      <c r="F777" s="245"/>
      <c r="G777" s="245"/>
      <c r="H777" s="245"/>
      <c r="I777" s="246"/>
    </row>
    <row r="778" spans="1:9" x14ac:dyDescent="0.25">
      <c r="A778" s="213">
        <v>43617</v>
      </c>
      <c r="B778" s="217">
        <v>4.2489999999999997</v>
      </c>
      <c r="C778" s="214"/>
      <c r="D778" s="216">
        <v>43647</v>
      </c>
      <c r="E778" s="262">
        <v>4.2489999999999997</v>
      </c>
      <c r="F778" s="245"/>
      <c r="G778" s="245"/>
      <c r="H778" s="245"/>
      <c r="I778" s="246"/>
    </row>
    <row r="779" spans="1:9" x14ac:dyDescent="0.25">
      <c r="A779" s="213">
        <v>43709</v>
      </c>
      <c r="B779" s="217">
        <v>4.2530000000000001</v>
      </c>
      <c r="C779" s="214"/>
      <c r="D779" s="216">
        <v>43739</v>
      </c>
      <c r="E779" s="262">
        <v>4.2530000000000001</v>
      </c>
      <c r="F779" s="245"/>
      <c r="G779" s="245"/>
      <c r="H779" s="245"/>
      <c r="I779" s="246"/>
    </row>
    <row r="780" spans="1:9" x14ac:dyDescent="0.25">
      <c r="A780" s="213">
        <v>43800</v>
      </c>
      <c r="B780" s="217">
        <v>4.25</v>
      </c>
      <c r="C780" s="214"/>
      <c r="D780" s="216">
        <v>43831</v>
      </c>
      <c r="E780" s="262">
        <v>4.25</v>
      </c>
      <c r="F780" s="245"/>
      <c r="G780" s="245"/>
      <c r="H780" s="245"/>
      <c r="I780" s="246"/>
    </row>
    <row r="781" spans="1:9" x14ac:dyDescent="0.25">
      <c r="A781" s="213">
        <v>43891</v>
      </c>
      <c r="B781" s="217">
        <v>3.6440000000000001</v>
      </c>
      <c r="C781" s="214"/>
      <c r="D781" s="216">
        <v>43922</v>
      </c>
      <c r="E781" s="262">
        <v>3.6440000000000001</v>
      </c>
      <c r="F781" s="245"/>
      <c r="G781" s="245"/>
      <c r="H781" s="245"/>
      <c r="I781" s="246"/>
    </row>
    <row r="782" spans="1:9" x14ac:dyDescent="0.25">
      <c r="A782" s="213">
        <v>43983</v>
      </c>
      <c r="B782" s="217">
        <v>2.3570000000000002</v>
      </c>
      <c r="C782" s="214"/>
      <c r="D782" s="216">
        <v>44013</v>
      </c>
      <c r="E782" s="262">
        <v>2.3570000000000002</v>
      </c>
      <c r="F782" s="245"/>
      <c r="G782" s="245"/>
      <c r="H782" s="245"/>
      <c r="I782" s="246"/>
    </row>
    <row r="783" spans="1:9" x14ac:dyDescent="0.25">
      <c r="A783" s="213">
        <v>44075</v>
      </c>
      <c r="B783" s="217">
        <v>1.7490000000000001</v>
      </c>
      <c r="C783" s="214"/>
      <c r="D783" s="216">
        <v>44105</v>
      </c>
      <c r="E783" s="262">
        <v>1.7490000000000001</v>
      </c>
      <c r="F783" s="245"/>
      <c r="G783" s="245"/>
      <c r="H783" s="245"/>
      <c r="I783" s="246"/>
    </row>
    <row r="784" spans="1:9" x14ac:dyDescent="0.25">
      <c r="A784" s="213">
        <v>44166</v>
      </c>
      <c r="B784" s="217">
        <v>1.75</v>
      </c>
      <c r="C784" s="214"/>
      <c r="D784" s="216">
        <v>44197</v>
      </c>
      <c r="E784" s="262">
        <v>1.75</v>
      </c>
      <c r="F784" s="245"/>
      <c r="G784" s="245"/>
      <c r="H784" s="245"/>
      <c r="I784" s="246"/>
    </row>
    <row r="785" spans="1:60" x14ac:dyDescent="0.25">
      <c r="A785" s="213">
        <v>44256</v>
      </c>
      <c r="B785" s="217">
        <v>1.7410000000000001</v>
      </c>
      <c r="C785" s="214"/>
      <c r="D785" s="216">
        <v>44287</v>
      </c>
      <c r="E785" s="262">
        <v>1.7410000000000001</v>
      </c>
      <c r="F785" s="245"/>
      <c r="G785" s="245"/>
      <c r="H785" s="245"/>
      <c r="I785" s="246"/>
    </row>
    <row r="786" spans="1:60" x14ac:dyDescent="0.25">
      <c r="A786" s="213">
        <v>44348</v>
      </c>
      <c r="B786" s="217">
        <v>1.756</v>
      </c>
      <c r="C786" s="214"/>
      <c r="D786" s="216">
        <v>44378</v>
      </c>
      <c r="E786" s="262">
        <v>1.756</v>
      </c>
      <c r="F786" s="245"/>
      <c r="G786" s="245"/>
      <c r="H786" s="245"/>
      <c r="I786" s="246"/>
    </row>
    <row r="787" spans="1:60" x14ac:dyDescent="0.25">
      <c r="A787" s="213">
        <v>44440</v>
      </c>
      <c r="B787" s="217">
        <v>2.0830000000000002</v>
      </c>
      <c r="C787" s="214"/>
      <c r="D787" s="216">
        <v>44470</v>
      </c>
      <c r="E787" s="262">
        <v>2.0830000000000002</v>
      </c>
      <c r="F787" s="245"/>
      <c r="G787" s="245"/>
      <c r="H787" s="245"/>
      <c r="I787" s="246"/>
    </row>
    <row r="788" spans="1:60" x14ac:dyDescent="0.25">
      <c r="A788" s="213">
        <v>44531</v>
      </c>
      <c r="B788" s="217">
        <v>3.0489999999999999</v>
      </c>
      <c r="C788" s="214"/>
      <c r="D788" s="216">
        <v>44562</v>
      </c>
      <c r="E788" s="262">
        <v>3.0489999999999999</v>
      </c>
      <c r="F788" s="245"/>
      <c r="G788" s="245"/>
      <c r="H788" s="245"/>
      <c r="I788" s="246"/>
    </row>
    <row r="789" spans="1:60" x14ac:dyDescent="0.25">
      <c r="A789" s="213">
        <v>44621</v>
      </c>
      <c r="B789" s="217">
        <v>5.4669999999999996</v>
      </c>
      <c r="C789" s="214"/>
      <c r="D789" s="216">
        <v>44652</v>
      </c>
      <c r="E789" s="262">
        <v>5.4669999999999996</v>
      </c>
      <c r="F789" s="245">
        <v>6.0417283950617282</v>
      </c>
      <c r="G789" s="245">
        <v>6.3540740740740738</v>
      </c>
      <c r="H789" s="245">
        <v>6.425802469135804</v>
      </c>
      <c r="I789" s="246">
        <v>6.1275308641975297</v>
      </c>
    </row>
    <row r="790" spans="1:60" x14ac:dyDescent="0.25">
      <c r="A790" s="213">
        <v>44713</v>
      </c>
      <c r="B790" s="217">
        <v>7.4969999999999999</v>
      </c>
      <c r="C790" s="214"/>
      <c r="D790" s="216">
        <v>44682</v>
      </c>
      <c r="E790" s="262">
        <v>7.4969999999999999</v>
      </c>
      <c r="F790" s="245">
        <v>8.1467803064250024</v>
      </c>
      <c r="G790" s="245">
        <v>8.3907092640187653</v>
      </c>
      <c r="H790" s="245">
        <v>7.7529135129224827</v>
      </c>
      <c r="I790" s="246">
        <v>7.3675239910251253</v>
      </c>
    </row>
    <row r="791" spans="1:60" s="15" customFormat="1" ht="16.5" thickBot="1" x14ac:dyDescent="0.3">
      <c r="A791" s="354"/>
      <c r="B791" s="221"/>
      <c r="C791" s="255"/>
      <c r="D791" s="222"/>
      <c r="E791" s="356"/>
      <c r="F791" s="255"/>
      <c r="G791" s="255"/>
      <c r="H791" s="255"/>
      <c r="I791" s="338"/>
      <c r="AF791" s="14"/>
    </row>
    <row r="792" spans="1:60" s="15" customFormat="1" ht="16.5" thickBot="1" x14ac:dyDescent="0.3">
      <c r="A792" s="73"/>
      <c r="C792" s="102"/>
      <c r="D792" s="102"/>
      <c r="E792" s="102"/>
      <c r="F792" s="107"/>
      <c r="G792" s="107"/>
      <c r="H792" s="107"/>
      <c r="I792" s="107"/>
      <c r="AF792" s="14"/>
    </row>
    <row r="793" spans="1:60" ht="16.5" thickBot="1" x14ac:dyDescent="0.3">
      <c r="A793" s="178" t="s">
        <v>25</v>
      </c>
      <c r="C793" s="23"/>
      <c r="D793" s="23"/>
      <c r="E793" s="23"/>
      <c r="I793" s="15"/>
      <c r="O793" s="23"/>
      <c r="Q793" s="14"/>
      <c r="R793" s="23"/>
      <c r="T793" s="152"/>
      <c r="X793" s="15"/>
      <c r="Y793" s="15"/>
      <c r="Z793" s="15"/>
      <c r="AA793" s="15"/>
      <c r="AB793" s="15"/>
      <c r="AC793" s="15"/>
      <c r="AD793" s="15"/>
      <c r="AF793" s="16"/>
      <c r="AI793" s="23"/>
      <c r="AK793" s="23"/>
      <c r="AL793" s="23"/>
      <c r="AM793" s="17"/>
      <c r="AR793" s="15"/>
      <c r="AS793" s="23"/>
      <c r="AT793" s="23"/>
      <c r="AU793" s="23"/>
      <c r="AV793" s="104"/>
      <c r="AZ793" s="108"/>
      <c r="BA793" s="108"/>
      <c r="BB793" s="108"/>
      <c r="BE793" s="23"/>
      <c r="BG793" s="23"/>
      <c r="BH793" s="23"/>
    </row>
    <row r="794" spans="1:60" ht="16.5" thickBot="1" x14ac:dyDescent="0.3">
      <c r="A794" s="173" t="s">
        <v>89</v>
      </c>
      <c r="B794" s="174" t="s">
        <v>19</v>
      </c>
      <c r="C794" s="174" t="s">
        <v>201</v>
      </c>
      <c r="D794" s="174" t="s">
        <v>202</v>
      </c>
      <c r="E794" s="174" t="s">
        <v>203</v>
      </c>
      <c r="F794" s="175" t="s">
        <v>93</v>
      </c>
      <c r="G794" s="174" t="s">
        <v>96</v>
      </c>
      <c r="H794" s="174" t="s">
        <v>97</v>
      </c>
      <c r="I794" s="174" t="s">
        <v>98</v>
      </c>
      <c r="J794" s="176" t="s">
        <v>99</v>
      </c>
      <c r="K794" s="140"/>
      <c r="M794" s="23"/>
      <c r="O794" s="14"/>
      <c r="P794" s="23"/>
      <c r="R794" s="152"/>
      <c r="X794" s="15"/>
      <c r="Y794" s="15"/>
      <c r="Z794" s="15"/>
      <c r="AA794" s="15"/>
      <c r="AB794" s="15"/>
      <c r="AF794" s="16"/>
      <c r="AG794" s="23"/>
      <c r="AI794" s="23"/>
      <c r="AJ794" s="23"/>
      <c r="AK794" s="17"/>
      <c r="AP794" s="15"/>
      <c r="AQ794" s="23"/>
      <c r="AR794" s="23"/>
      <c r="AS794" s="23"/>
      <c r="AT794" s="104"/>
      <c r="AX794" s="108"/>
      <c r="AY794" s="108"/>
      <c r="AZ794" s="108"/>
      <c r="BC794" s="23"/>
      <c r="BE794" s="23"/>
      <c r="BF794" s="23"/>
    </row>
    <row r="795" spans="1:60" x14ac:dyDescent="0.25">
      <c r="A795" s="161">
        <v>43983</v>
      </c>
      <c r="B795" s="67">
        <v>2.3570000000000002</v>
      </c>
      <c r="C795" s="67"/>
      <c r="D795" s="163"/>
      <c r="F795" s="78"/>
      <c r="G795" s="67"/>
      <c r="H795" s="67"/>
      <c r="I795" s="67"/>
      <c r="J795" s="162"/>
      <c r="K795" s="67"/>
      <c r="M795" s="23"/>
      <c r="O795" s="14"/>
      <c r="P795" s="23"/>
      <c r="R795" s="152"/>
      <c r="X795" s="15"/>
      <c r="Y795" s="15"/>
      <c r="Z795" s="15"/>
      <c r="AA795" s="15"/>
      <c r="AB795" s="15"/>
      <c r="AF795" s="16"/>
      <c r="AG795" s="23"/>
      <c r="AI795" s="23"/>
      <c r="AJ795" s="23"/>
      <c r="AK795" s="17"/>
      <c r="AP795" s="15"/>
      <c r="AQ795" s="23"/>
      <c r="AR795" s="23"/>
      <c r="AS795" s="23"/>
      <c r="AT795" s="104"/>
      <c r="AX795" s="108"/>
      <c r="AY795" s="108"/>
      <c r="AZ795" s="108"/>
      <c r="BC795" s="23"/>
      <c r="BE795" s="23"/>
      <c r="BF795" s="23"/>
    </row>
    <row r="796" spans="1:60" x14ac:dyDescent="0.25">
      <c r="A796" s="161">
        <v>44075</v>
      </c>
      <c r="B796" s="67">
        <v>1.7490000000000001</v>
      </c>
      <c r="C796" s="67"/>
      <c r="D796" s="163"/>
      <c r="F796" s="78"/>
      <c r="G796" s="67"/>
      <c r="H796" s="67"/>
      <c r="I796" s="67"/>
      <c r="J796" s="162"/>
      <c r="K796" s="67"/>
      <c r="M796" s="23"/>
      <c r="O796" s="14"/>
      <c r="P796" s="23"/>
      <c r="R796" s="152"/>
      <c r="X796" s="15"/>
      <c r="Y796" s="15"/>
      <c r="Z796" s="15"/>
      <c r="AA796" s="15"/>
      <c r="AB796" s="15"/>
      <c r="AF796" s="16"/>
      <c r="AG796" s="23"/>
      <c r="AI796" s="23"/>
      <c r="AJ796" s="23"/>
      <c r="AK796" s="17"/>
      <c r="AP796" s="15"/>
      <c r="AQ796" s="23"/>
      <c r="AR796" s="23"/>
      <c r="AS796" s="23"/>
      <c r="AT796" s="104"/>
      <c r="AX796" s="108"/>
      <c r="AY796" s="108"/>
      <c r="AZ796" s="108"/>
      <c r="BC796" s="23"/>
      <c r="BE796" s="23"/>
      <c r="BF796" s="23"/>
    </row>
    <row r="797" spans="1:60" x14ac:dyDescent="0.25">
      <c r="A797" s="161">
        <v>44166</v>
      </c>
      <c r="B797" s="67">
        <v>1.75</v>
      </c>
      <c r="C797" s="67"/>
      <c r="D797" s="163"/>
      <c r="F797" s="78"/>
      <c r="G797" s="67"/>
      <c r="H797" s="67"/>
      <c r="I797" s="67"/>
      <c r="J797" s="162"/>
      <c r="K797" s="67"/>
      <c r="M797" s="23"/>
      <c r="O797" s="14"/>
      <c r="P797" s="23"/>
      <c r="R797" s="152"/>
      <c r="X797" s="15"/>
      <c r="Y797" s="15"/>
      <c r="Z797" s="15"/>
      <c r="AA797" s="15"/>
      <c r="AB797" s="15"/>
      <c r="AF797" s="16"/>
      <c r="AG797" s="23"/>
      <c r="AI797" s="23"/>
      <c r="AJ797" s="23"/>
      <c r="AK797" s="17"/>
      <c r="AP797" s="15"/>
      <c r="AQ797" s="23"/>
      <c r="AR797" s="23"/>
      <c r="AS797" s="23"/>
      <c r="AT797" s="104"/>
      <c r="AX797" s="108"/>
      <c r="AY797" s="108"/>
      <c r="AZ797" s="108"/>
      <c r="BC797" s="23"/>
      <c r="BE797" s="23"/>
      <c r="BF797" s="23"/>
    </row>
    <row r="798" spans="1:60" x14ac:dyDescent="0.25">
      <c r="A798" s="161">
        <v>44256</v>
      </c>
      <c r="B798" s="67">
        <v>1.7410000000000001</v>
      </c>
      <c r="C798" s="67"/>
      <c r="F798" s="78"/>
      <c r="G798" s="67"/>
      <c r="H798" s="67"/>
      <c r="I798" s="67"/>
      <c r="J798" s="162"/>
      <c r="K798" s="67"/>
      <c r="M798" s="23"/>
      <c r="O798" s="14"/>
      <c r="P798" s="23"/>
      <c r="R798" s="152"/>
      <c r="X798" s="15"/>
      <c r="Y798" s="15"/>
      <c r="Z798" s="15"/>
      <c r="AA798" s="15"/>
      <c r="AB798" s="15"/>
      <c r="AF798" s="16"/>
      <c r="AG798" s="23"/>
      <c r="AI798" s="23"/>
      <c r="AJ798" s="23"/>
      <c r="AK798" s="17"/>
      <c r="AP798" s="15"/>
      <c r="AQ798" s="23"/>
      <c r="AR798" s="23"/>
      <c r="AS798" s="23"/>
      <c r="AT798" s="104"/>
      <c r="AX798" s="108"/>
      <c r="AY798" s="108"/>
      <c r="AZ798" s="108"/>
      <c r="BC798" s="23"/>
      <c r="BE798" s="23"/>
      <c r="BF798" s="23"/>
    </row>
    <row r="799" spans="1:60" x14ac:dyDescent="0.25">
      <c r="A799" s="161">
        <v>44348</v>
      </c>
      <c r="B799" s="67">
        <v>1.756</v>
      </c>
      <c r="E799" s="78">
        <v>1.756</v>
      </c>
      <c r="F799" s="78"/>
      <c r="G799" s="67"/>
      <c r="H799" s="67"/>
      <c r="I799" s="67"/>
      <c r="J799" s="162"/>
      <c r="K799" s="67"/>
      <c r="M799" s="23"/>
      <c r="O799" s="14"/>
      <c r="P799" s="23"/>
      <c r="R799" s="152"/>
      <c r="X799" s="15"/>
      <c r="Y799" s="15"/>
      <c r="Z799" s="15"/>
      <c r="AA799" s="15"/>
      <c r="AB799" s="15"/>
      <c r="AF799" s="16"/>
      <c r="AG799" s="23"/>
      <c r="AI799" s="23"/>
      <c r="AJ799" s="23"/>
      <c r="AK799" s="17"/>
      <c r="AP799" s="15"/>
      <c r="AQ799" s="23"/>
      <c r="AR799" s="23"/>
      <c r="AS799" s="23"/>
      <c r="AT799" s="104"/>
      <c r="AX799" s="108"/>
      <c r="AY799" s="108"/>
      <c r="AZ799" s="108"/>
      <c r="BC799" s="23"/>
      <c r="BE799" s="23"/>
      <c r="BF799" s="23"/>
    </row>
    <row r="800" spans="1:60" x14ac:dyDescent="0.25">
      <c r="A800" s="161">
        <v>44440</v>
      </c>
      <c r="B800" s="67">
        <v>2.0830000000000002</v>
      </c>
      <c r="E800" s="78">
        <v>0</v>
      </c>
      <c r="F800" s="78"/>
      <c r="G800" s="163"/>
      <c r="H800" s="163"/>
      <c r="I800" s="163"/>
      <c r="J800" s="179"/>
      <c r="K800" s="163"/>
      <c r="M800" s="23"/>
      <c r="O800" s="14"/>
      <c r="P800" s="23"/>
      <c r="R800" s="152"/>
      <c r="X800" s="15"/>
      <c r="Y800" s="15"/>
      <c r="Z800" s="15"/>
      <c r="AA800" s="15"/>
      <c r="AB800" s="15"/>
      <c r="AF800" s="16"/>
      <c r="AG800" s="23"/>
      <c r="AI800" s="23"/>
      <c r="AJ800" s="23"/>
      <c r="AK800" s="17"/>
      <c r="AP800" s="15"/>
      <c r="AQ800" s="23"/>
      <c r="AR800" s="23"/>
      <c r="AS800" s="23"/>
      <c r="AT800" s="104"/>
      <c r="AX800" s="108"/>
      <c r="AY800" s="108"/>
      <c r="AZ800" s="108"/>
      <c r="BC800" s="23"/>
      <c r="BE800" s="23"/>
      <c r="BF800" s="23"/>
    </row>
    <row r="801" spans="1:58" x14ac:dyDescent="0.25">
      <c r="A801" s="161">
        <v>44531</v>
      </c>
      <c r="B801" s="67">
        <v>3.0489999999999999</v>
      </c>
      <c r="E801" s="78">
        <v>0</v>
      </c>
      <c r="F801" s="78"/>
      <c r="G801" s="163"/>
      <c r="H801" s="163"/>
      <c r="I801" s="163"/>
      <c r="J801" s="179"/>
      <c r="K801" s="163"/>
      <c r="M801" s="23"/>
      <c r="O801" s="14"/>
      <c r="P801" s="23"/>
      <c r="R801" s="152"/>
      <c r="X801" s="15"/>
      <c r="Y801" s="15"/>
      <c r="Z801" s="15"/>
      <c r="AA801" s="15"/>
      <c r="AB801" s="15"/>
      <c r="AF801" s="16"/>
      <c r="AG801" s="23"/>
      <c r="AI801" s="23"/>
      <c r="AJ801" s="23"/>
      <c r="AK801" s="17"/>
      <c r="AP801" s="15"/>
      <c r="AQ801" s="23"/>
      <c r="AR801" s="23"/>
      <c r="AS801" s="23"/>
      <c r="AT801" s="104"/>
      <c r="AX801" s="108"/>
      <c r="AY801" s="108"/>
      <c r="AZ801" s="108"/>
      <c r="BC801" s="23"/>
      <c r="BE801" s="23"/>
      <c r="BF801" s="23"/>
    </row>
    <row r="802" spans="1:58" x14ac:dyDescent="0.25">
      <c r="A802" s="161">
        <v>44621</v>
      </c>
      <c r="B802" s="67">
        <v>5.4669999999999996</v>
      </c>
      <c r="D802" s="78">
        <v>5.4669999999999996</v>
      </c>
      <c r="E802" s="78">
        <v>0</v>
      </c>
      <c r="F802" s="78"/>
      <c r="G802" s="163"/>
      <c r="H802" s="163"/>
      <c r="I802" s="163"/>
      <c r="J802" s="179"/>
      <c r="K802" s="163"/>
      <c r="M802" s="23"/>
      <c r="O802" s="14"/>
      <c r="P802" s="23"/>
      <c r="R802" s="152"/>
      <c r="X802" s="15"/>
      <c r="Y802" s="15"/>
      <c r="Z802" s="15"/>
      <c r="AA802" s="15"/>
      <c r="AB802" s="15"/>
      <c r="AF802" s="16"/>
      <c r="AG802" s="23"/>
      <c r="AI802" s="23"/>
      <c r="AJ802" s="23"/>
      <c r="AK802" s="17"/>
      <c r="AP802" s="15"/>
      <c r="AQ802" s="23"/>
      <c r="AR802" s="23"/>
      <c r="AS802" s="23"/>
      <c r="AT802" s="104"/>
      <c r="AX802" s="108"/>
      <c r="AY802" s="108"/>
      <c r="AZ802" s="108"/>
      <c r="BC802" s="23"/>
      <c r="BE802" s="23"/>
      <c r="BF802" s="23"/>
    </row>
    <row r="803" spans="1:58" x14ac:dyDescent="0.25">
      <c r="A803" s="161">
        <v>44713</v>
      </c>
      <c r="B803" s="67">
        <v>7.4969999999999999</v>
      </c>
      <c r="C803" s="78">
        <v>7.4969999999999999</v>
      </c>
      <c r="D803" s="78">
        <v>6.0417283950617282</v>
      </c>
      <c r="E803" s="78">
        <v>0</v>
      </c>
      <c r="F803" s="182">
        <v>0</v>
      </c>
      <c r="G803" s="163"/>
      <c r="H803" s="163"/>
      <c r="I803" s="163"/>
      <c r="J803" s="179"/>
      <c r="K803" s="163"/>
      <c r="M803" s="23"/>
      <c r="O803" s="14"/>
      <c r="P803" s="23"/>
      <c r="R803" s="152"/>
      <c r="X803" s="15"/>
      <c r="Y803" s="15"/>
      <c r="Z803" s="15"/>
      <c r="AA803" s="15"/>
      <c r="AB803" s="15"/>
      <c r="AF803" s="16"/>
      <c r="AG803" s="23"/>
      <c r="AI803" s="23"/>
      <c r="AJ803" s="23"/>
      <c r="AK803" s="17"/>
      <c r="AP803" s="15"/>
      <c r="AQ803" s="23"/>
      <c r="AR803" s="23"/>
      <c r="AS803" s="23"/>
      <c r="AT803" s="104"/>
      <c r="AX803" s="108"/>
      <c r="AY803" s="108"/>
      <c r="AZ803" s="108"/>
      <c r="BC803" s="23"/>
      <c r="BE803" s="23"/>
      <c r="BF803" s="23"/>
    </row>
    <row r="804" spans="1:58" x14ac:dyDescent="0.25">
      <c r="A804" s="161">
        <v>44805</v>
      </c>
      <c r="B804" s="67"/>
      <c r="C804" s="78">
        <v>8.1467803064250024</v>
      </c>
      <c r="D804" s="78">
        <v>6.3540740740740738</v>
      </c>
      <c r="E804" s="78"/>
      <c r="F804" s="78"/>
      <c r="G804" s="180">
        <v>8.1467803064250024</v>
      </c>
      <c r="H804" s="67"/>
      <c r="I804" s="165"/>
      <c r="J804" s="162"/>
      <c r="K804" s="67"/>
      <c r="M804" s="23"/>
      <c r="O804" s="14"/>
      <c r="P804" s="23"/>
      <c r="R804" s="152"/>
      <c r="X804" s="15"/>
      <c r="Y804" s="15"/>
      <c r="Z804" s="15"/>
      <c r="AA804" s="15"/>
      <c r="AB804" s="15"/>
      <c r="AF804" s="16"/>
      <c r="AG804" s="23"/>
      <c r="AI804" s="23"/>
      <c r="AJ804" s="23"/>
      <c r="AK804" s="17"/>
      <c r="AP804" s="15"/>
      <c r="AQ804" s="23"/>
      <c r="AR804" s="23"/>
      <c r="AS804" s="23"/>
      <c r="AT804" s="104"/>
      <c r="AX804" s="108"/>
      <c r="AY804" s="108"/>
      <c r="AZ804" s="108"/>
      <c r="BC804" s="23"/>
      <c r="BE804" s="23"/>
      <c r="BF804" s="23"/>
    </row>
    <row r="805" spans="1:58" x14ac:dyDescent="0.25">
      <c r="A805" s="161">
        <v>44896</v>
      </c>
      <c r="B805" s="67"/>
      <c r="C805" s="78">
        <v>8.3907092640187653</v>
      </c>
      <c r="D805" s="78">
        <v>6.425802469135804</v>
      </c>
      <c r="E805" s="78"/>
      <c r="F805" s="78"/>
      <c r="G805" s="78"/>
      <c r="H805" s="180">
        <v>8.3907092640187653</v>
      </c>
      <c r="I805" s="165"/>
      <c r="J805" s="162"/>
      <c r="K805" s="67"/>
      <c r="M805" s="23"/>
      <c r="O805" s="14"/>
      <c r="P805" s="23"/>
      <c r="R805" s="152"/>
      <c r="X805" s="15"/>
      <c r="Y805" s="15"/>
      <c r="Z805" s="15"/>
      <c r="AA805" s="15"/>
      <c r="AB805" s="15"/>
      <c r="AF805" s="16"/>
      <c r="AG805" s="23"/>
      <c r="AI805" s="23"/>
      <c r="AJ805" s="23"/>
      <c r="AK805" s="17"/>
      <c r="AP805" s="15"/>
      <c r="AQ805" s="23"/>
      <c r="AR805" s="23"/>
      <c r="AS805" s="23"/>
      <c r="AT805" s="104"/>
      <c r="AX805" s="108"/>
      <c r="AY805" s="108"/>
      <c r="AZ805" s="108"/>
      <c r="BC805" s="23"/>
      <c r="BE805" s="23"/>
      <c r="BF805" s="23"/>
    </row>
    <row r="806" spans="1:58" x14ac:dyDescent="0.25">
      <c r="A806" s="161">
        <v>44986</v>
      </c>
      <c r="B806" s="67"/>
      <c r="C806" s="78">
        <v>7.7529135129224827</v>
      </c>
      <c r="D806" s="78">
        <v>6.1275308641975297</v>
      </c>
      <c r="E806" s="78"/>
      <c r="F806" s="78"/>
      <c r="G806" s="78"/>
      <c r="H806" s="67"/>
      <c r="I806" s="180">
        <v>7.7529135129224827</v>
      </c>
      <c r="J806" s="162"/>
      <c r="K806" s="67"/>
      <c r="M806" s="23"/>
      <c r="O806" s="14"/>
      <c r="P806" s="23"/>
      <c r="R806" s="152"/>
      <c r="X806" s="15"/>
      <c r="Y806" s="15"/>
      <c r="Z806" s="15"/>
      <c r="AA806" s="15"/>
      <c r="AB806" s="15"/>
      <c r="AF806" s="16"/>
      <c r="AG806" s="23"/>
      <c r="AI806" s="23"/>
      <c r="AJ806" s="23"/>
      <c r="AK806" s="17"/>
      <c r="AP806" s="15"/>
      <c r="AQ806" s="23"/>
      <c r="AR806" s="23"/>
      <c r="AS806" s="23"/>
      <c r="AT806" s="104"/>
      <c r="AX806" s="108"/>
      <c r="AY806" s="108"/>
      <c r="AZ806" s="108"/>
      <c r="BC806" s="23"/>
      <c r="BE806" s="23"/>
      <c r="BF806" s="23"/>
    </row>
    <row r="807" spans="1:58" x14ac:dyDescent="0.25">
      <c r="A807" s="161">
        <v>45078</v>
      </c>
      <c r="B807" s="67"/>
      <c r="C807" s="78">
        <v>7.3675239910251253</v>
      </c>
      <c r="D807" s="78"/>
      <c r="E807" s="78"/>
      <c r="F807" s="78"/>
      <c r="G807" s="78"/>
      <c r="H807" s="67"/>
      <c r="I807" s="165"/>
      <c r="J807" s="181">
        <v>7.3675239910251253</v>
      </c>
      <c r="K807" s="180"/>
      <c r="M807" s="23"/>
      <c r="O807" s="14"/>
      <c r="P807" s="23"/>
      <c r="R807" s="152"/>
      <c r="X807" s="15"/>
      <c r="Y807" s="15"/>
      <c r="Z807" s="15"/>
      <c r="AA807" s="15"/>
      <c r="AB807" s="15"/>
      <c r="AF807" s="16"/>
      <c r="AG807" s="23"/>
      <c r="AI807" s="23"/>
      <c r="AJ807" s="23"/>
      <c r="AK807" s="17"/>
      <c r="AP807" s="15"/>
      <c r="AQ807" s="23"/>
      <c r="AR807" s="23"/>
      <c r="AS807" s="23"/>
      <c r="AT807" s="104"/>
      <c r="AX807" s="108"/>
      <c r="AY807" s="108"/>
      <c r="AZ807" s="108"/>
      <c r="BC807" s="23"/>
      <c r="BE807" s="23"/>
      <c r="BF807" s="23"/>
    </row>
    <row r="808" spans="1:58" ht="16.5" thickBot="1" x14ac:dyDescent="0.3">
      <c r="A808" s="169">
        <v>45139</v>
      </c>
      <c r="B808" s="170"/>
      <c r="C808" s="170"/>
      <c r="D808" s="171"/>
      <c r="E808" s="171"/>
      <c r="F808" s="171"/>
      <c r="G808" s="170"/>
      <c r="H808" s="170"/>
      <c r="I808" s="170"/>
      <c r="J808" s="172"/>
      <c r="K808" s="67"/>
      <c r="M808" s="23"/>
      <c r="O808" s="14"/>
      <c r="P808" s="23"/>
      <c r="R808" s="152"/>
      <c r="X808" s="15"/>
      <c r="Y808" s="15"/>
      <c r="Z808" s="15"/>
      <c r="AA808" s="15"/>
      <c r="AB808" s="15"/>
      <c r="AF808" s="16"/>
      <c r="AG808" s="23"/>
      <c r="AI808" s="23"/>
      <c r="AJ808" s="23"/>
      <c r="AK808" s="17"/>
      <c r="AP808" s="15"/>
      <c r="AQ808" s="23"/>
      <c r="AR808" s="23"/>
      <c r="AS808" s="23"/>
      <c r="AT808" s="104"/>
      <c r="AX808" s="108"/>
      <c r="AY808" s="108"/>
      <c r="AZ808" s="108"/>
      <c r="BC808" s="23"/>
      <c r="BE808" s="23"/>
      <c r="BF808" s="23"/>
    </row>
    <row r="827" spans="1:9" ht="20.25" x14ac:dyDescent="0.3">
      <c r="A827" s="66" t="s">
        <v>178</v>
      </c>
    </row>
    <row r="828" spans="1:9" ht="16.5" thickBot="1" x14ac:dyDescent="0.3">
      <c r="G828" s="28"/>
    </row>
    <row r="829" spans="1:9" x14ac:dyDescent="0.25">
      <c r="A829" s="209"/>
      <c r="B829" s="210" t="s">
        <v>19</v>
      </c>
      <c r="C829" s="211"/>
      <c r="D829" s="211"/>
      <c r="E829" s="252"/>
      <c r="F829" s="252"/>
      <c r="G829" s="252"/>
      <c r="H829" s="252"/>
      <c r="I829" s="225"/>
    </row>
    <row r="830" spans="1:9" x14ac:dyDescent="0.25">
      <c r="A830" s="213">
        <v>36312</v>
      </c>
      <c r="B830" s="217">
        <v>17.79</v>
      </c>
      <c r="C830" s="214"/>
      <c r="D830" s="214"/>
      <c r="E830" s="214"/>
      <c r="F830" s="214"/>
      <c r="G830" s="214"/>
      <c r="H830" s="214"/>
      <c r="I830" s="220"/>
    </row>
    <row r="831" spans="1:9" x14ac:dyDescent="0.25">
      <c r="A831" s="213">
        <v>36404</v>
      </c>
      <c r="B831" s="214">
        <v>17.95</v>
      </c>
      <c r="C831" s="214"/>
      <c r="D831" s="214"/>
      <c r="E831" s="214"/>
      <c r="F831" s="214"/>
      <c r="G831" s="214"/>
      <c r="H831" s="214"/>
      <c r="I831" s="220"/>
    </row>
    <row r="832" spans="1:9" x14ac:dyDescent="0.25">
      <c r="A832" s="213">
        <v>36495</v>
      </c>
      <c r="B832" s="214">
        <v>15.75</v>
      </c>
      <c r="C832" s="214"/>
      <c r="D832" s="214"/>
      <c r="E832" s="214"/>
      <c r="F832" s="214"/>
      <c r="G832" s="214"/>
      <c r="H832" s="214"/>
      <c r="I832" s="220"/>
    </row>
    <row r="833" spans="1:9" x14ac:dyDescent="0.25">
      <c r="A833" s="213">
        <v>36586</v>
      </c>
      <c r="B833" s="214">
        <v>10.98</v>
      </c>
      <c r="C833" s="214"/>
      <c r="D833" s="214"/>
      <c r="E833" s="214"/>
      <c r="F833" s="214"/>
      <c r="G833" s="214"/>
      <c r="H833" s="214"/>
      <c r="I833" s="220"/>
    </row>
    <row r="834" spans="1:9" x14ac:dyDescent="0.25">
      <c r="A834" s="213">
        <v>36678</v>
      </c>
      <c r="B834" s="214">
        <v>11.97</v>
      </c>
      <c r="C834" s="214"/>
      <c r="D834" s="214"/>
      <c r="E834" s="214"/>
      <c r="F834" s="214"/>
      <c r="G834" s="214"/>
      <c r="H834" s="214"/>
      <c r="I834" s="220"/>
    </row>
    <row r="835" spans="1:9" x14ac:dyDescent="0.25">
      <c r="A835" s="213">
        <v>36770</v>
      </c>
      <c r="B835" s="214">
        <v>12.95</v>
      </c>
      <c r="C835" s="214"/>
      <c r="D835" s="214"/>
      <c r="E835" s="214"/>
      <c r="F835" s="214"/>
      <c r="G835" s="214"/>
      <c r="H835" s="214"/>
      <c r="I835" s="220"/>
    </row>
    <row r="836" spans="1:9" x14ac:dyDescent="0.25">
      <c r="A836" s="213">
        <v>36861</v>
      </c>
      <c r="B836" s="214">
        <v>13.35</v>
      </c>
      <c r="C836" s="214"/>
      <c r="D836" s="214"/>
      <c r="E836" s="214"/>
      <c r="F836" s="214"/>
      <c r="G836" s="214"/>
      <c r="H836" s="214"/>
      <c r="I836" s="220"/>
    </row>
    <row r="837" spans="1:9" x14ac:dyDescent="0.25">
      <c r="A837" s="213">
        <v>36951</v>
      </c>
      <c r="B837" s="217">
        <v>12.96</v>
      </c>
      <c r="C837" s="214"/>
      <c r="D837" s="214"/>
      <c r="E837" s="214"/>
      <c r="F837" s="214"/>
      <c r="G837" s="214"/>
      <c r="H837" s="214"/>
      <c r="I837" s="220"/>
    </row>
    <row r="838" spans="1:9" x14ac:dyDescent="0.25">
      <c r="A838" s="213">
        <v>37043</v>
      </c>
      <c r="B838" s="214">
        <v>12.75</v>
      </c>
      <c r="C838" s="214"/>
      <c r="D838" s="214"/>
      <c r="E838" s="214"/>
      <c r="F838" s="214"/>
      <c r="G838" s="214"/>
      <c r="H838" s="214"/>
      <c r="I838" s="220"/>
    </row>
    <row r="839" spans="1:9" x14ac:dyDescent="0.25">
      <c r="A839" s="213">
        <v>37135</v>
      </c>
      <c r="B839" s="214">
        <v>11.56</v>
      </c>
      <c r="C839" s="242"/>
      <c r="D839" s="219"/>
      <c r="E839" s="214"/>
      <c r="F839" s="214"/>
      <c r="G839" s="214"/>
      <c r="H839" s="214"/>
      <c r="I839" s="220"/>
    </row>
    <row r="840" spans="1:9" x14ac:dyDescent="0.25">
      <c r="A840" s="213">
        <v>37226</v>
      </c>
      <c r="B840" s="214">
        <v>11.51</v>
      </c>
      <c r="C840" s="219"/>
      <c r="D840" s="219"/>
      <c r="E840" s="219"/>
      <c r="F840" s="214"/>
      <c r="G840" s="214"/>
      <c r="H840" s="214"/>
      <c r="I840" s="220"/>
    </row>
    <row r="841" spans="1:9" x14ac:dyDescent="0.25">
      <c r="A841" s="213">
        <v>37316</v>
      </c>
      <c r="B841" s="214">
        <v>10.41</v>
      </c>
      <c r="C841" s="214"/>
      <c r="D841" s="214"/>
      <c r="E841" s="214"/>
      <c r="F841" s="214"/>
      <c r="G841" s="214"/>
      <c r="H841" s="214"/>
      <c r="I841" s="220"/>
    </row>
    <row r="842" spans="1:9" x14ac:dyDescent="0.25">
      <c r="A842" s="213">
        <v>37408</v>
      </c>
      <c r="B842" s="217">
        <v>8.19</v>
      </c>
      <c r="C842" s="214"/>
      <c r="D842" s="214"/>
      <c r="E842" s="214"/>
      <c r="F842" s="214"/>
      <c r="G842" s="214"/>
      <c r="H842" s="214"/>
      <c r="I842" s="215"/>
    </row>
    <row r="843" spans="1:9" x14ac:dyDescent="0.25">
      <c r="A843" s="213">
        <v>37500</v>
      </c>
      <c r="B843" s="217">
        <v>7.91</v>
      </c>
      <c r="C843" s="214"/>
      <c r="D843" s="214"/>
      <c r="E843" s="214"/>
      <c r="F843" s="214"/>
      <c r="G843" s="214"/>
      <c r="H843" s="214"/>
      <c r="I843" s="215"/>
    </row>
    <row r="844" spans="1:9" x14ac:dyDescent="0.25">
      <c r="A844" s="213">
        <v>37591</v>
      </c>
      <c r="B844" s="217">
        <v>7.7</v>
      </c>
      <c r="C844" s="214"/>
      <c r="D844" s="214"/>
      <c r="E844" s="214"/>
      <c r="F844" s="214"/>
      <c r="G844" s="214"/>
      <c r="H844" s="214"/>
      <c r="I844" s="215"/>
    </row>
    <row r="845" spans="1:9" x14ac:dyDescent="0.25">
      <c r="A845" s="213">
        <v>37681</v>
      </c>
      <c r="B845" s="217">
        <v>7.68</v>
      </c>
      <c r="C845" s="214"/>
      <c r="D845" s="214"/>
      <c r="E845" s="214"/>
      <c r="F845" s="214"/>
      <c r="G845" s="214"/>
      <c r="H845" s="214"/>
      <c r="I845" s="218"/>
    </row>
    <row r="846" spans="1:9" x14ac:dyDescent="0.25">
      <c r="A846" s="213">
        <v>37773</v>
      </c>
      <c r="B846" s="217">
        <v>7.81</v>
      </c>
      <c r="C846" s="214"/>
      <c r="D846" s="499" t="s">
        <v>107</v>
      </c>
      <c r="E846" s="499" t="s">
        <v>19</v>
      </c>
      <c r="F846" s="500" t="s">
        <v>88</v>
      </c>
      <c r="G846" s="500"/>
      <c r="H846" s="500"/>
      <c r="I846" s="501"/>
    </row>
    <row r="847" spans="1:9" x14ac:dyDescent="0.25">
      <c r="A847" s="213">
        <v>37865</v>
      </c>
      <c r="B847" s="217">
        <v>7.77</v>
      </c>
      <c r="C847" s="214"/>
      <c r="D847" s="499"/>
      <c r="E847" s="499"/>
      <c r="F847" s="462" t="s">
        <v>4</v>
      </c>
      <c r="G847" s="253" t="s">
        <v>5</v>
      </c>
      <c r="H847" s="253" t="s">
        <v>106</v>
      </c>
      <c r="I847" s="353" t="s">
        <v>13</v>
      </c>
    </row>
    <row r="848" spans="1:9" x14ac:dyDescent="0.25">
      <c r="A848" s="213">
        <v>37956</v>
      </c>
      <c r="B848" s="217">
        <v>7.92</v>
      </c>
      <c r="C848" s="217"/>
      <c r="D848" s="216">
        <v>37987</v>
      </c>
      <c r="E848" s="261">
        <v>7.92</v>
      </c>
      <c r="F848" s="245">
        <v>7.95</v>
      </c>
      <c r="G848" s="245">
        <v>8</v>
      </c>
      <c r="H848" s="245">
        <v>8.0500000000000007</v>
      </c>
      <c r="I848" s="246">
        <v>8.14</v>
      </c>
    </row>
    <row r="849" spans="1:9" x14ac:dyDescent="0.25">
      <c r="A849" s="213">
        <v>38047</v>
      </c>
      <c r="B849" s="217">
        <v>7.81</v>
      </c>
      <c r="C849" s="214"/>
      <c r="D849" s="216">
        <v>38078</v>
      </c>
      <c r="E849" s="262">
        <v>7.81</v>
      </c>
      <c r="F849" s="245">
        <v>7.85</v>
      </c>
      <c r="G849" s="245">
        <v>7.91</v>
      </c>
      <c r="H849" s="245">
        <v>8</v>
      </c>
      <c r="I849" s="246">
        <v>8.01</v>
      </c>
    </row>
    <row r="850" spans="1:9" x14ac:dyDescent="0.25">
      <c r="A850" s="213">
        <v>38139</v>
      </c>
      <c r="B850" s="217">
        <v>7.81</v>
      </c>
      <c r="C850" s="214"/>
      <c r="D850" s="216">
        <v>38169</v>
      </c>
      <c r="E850" s="262">
        <v>7.81</v>
      </c>
      <c r="F850" s="245">
        <v>7.87</v>
      </c>
      <c r="G850" s="245">
        <v>7.92</v>
      </c>
      <c r="H850" s="245">
        <v>7.93</v>
      </c>
      <c r="I850" s="246">
        <v>7.97</v>
      </c>
    </row>
    <row r="851" spans="1:9" x14ac:dyDescent="0.25">
      <c r="A851" s="213">
        <v>38231</v>
      </c>
      <c r="B851" s="217">
        <v>7.72</v>
      </c>
      <c r="C851" s="219"/>
      <c r="D851" s="216">
        <v>38261</v>
      </c>
      <c r="E851" s="262">
        <v>7.72</v>
      </c>
      <c r="F851" s="245">
        <v>7.8</v>
      </c>
      <c r="G851" s="245">
        <v>7.82</v>
      </c>
      <c r="H851" s="245">
        <v>7.86</v>
      </c>
      <c r="I851" s="246">
        <v>7.87</v>
      </c>
    </row>
    <row r="852" spans="1:9" x14ac:dyDescent="0.25">
      <c r="A852" s="213">
        <v>38322</v>
      </c>
      <c r="B852" s="217">
        <v>7.71</v>
      </c>
      <c r="C852" s="219"/>
      <c r="D852" s="216">
        <v>38353</v>
      </c>
      <c r="E852" s="262">
        <v>7.71</v>
      </c>
      <c r="F852" s="245">
        <v>7.75</v>
      </c>
      <c r="G852" s="245">
        <v>7.83</v>
      </c>
      <c r="H852" s="245">
        <v>7.86</v>
      </c>
      <c r="I852" s="246">
        <v>7.94</v>
      </c>
    </row>
    <row r="853" spans="1:9" x14ac:dyDescent="0.25">
      <c r="A853" s="213">
        <v>38412</v>
      </c>
      <c r="B853" s="217">
        <v>7.44</v>
      </c>
      <c r="C853" s="214"/>
      <c r="D853" s="216">
        <v>38443</v>
      </c>
      <c r="E853" s="262">
        <v>7.44</v>
      </c>
      <c r="F853" s="245">
        <v>7.49</v>
      </c>
      <c r="G853" s="245">
        <v>7.54</v>
      </c>
      <c r="H853" s="245">
        <v>7.63</v>
      </c>
      <c r="I853" s="246">
        <v>7.62</v>
      </c>
    </row>
    <row r="854" spans="1:9" x14ac:dyDescent="0.25">
      <c r="A854" s="213">
        <v>38504</v>
      </c>
      <c r="B854" s="217">
        <v>7.18</v>
      </c>
      <c r="C854" s="217"/>
      <c r="D854" s="216">
        <v>38534</v>
      </c>
      <c r="E854" s="262">
        <v>7.18</v>
      </c>
      <c r="F854" s="245">
        <v>7.29</v>
      </c>
      <c r="G854" s="245">
        <v>7.39</v>
      </c>
      <c r="H854" s="245">
        <v>7.38</v>
      </c>
      <c r="I854" s="246">
        <v>7.4</v>
      </c>
    </row>
    <row r="855" spans="1:9" x14ac:dyDescent="0.25">
      <c r="A855" s="213">
        <v>38596</v>
      </c>
      <c r="B855" s="217">
        <v>6.82</v>
      </c>
      <c r="C855" s="217"/>
      <c r="D855" s="216">
        <v>38626</v>
      </c>
      <c r="E855" s="262">
        <v>6.82</v>
      </c>
      <c r="F855" s="245">
        <v>6.82</v>
      </c>
      <c r="G855" s="245">
        <v>6.86</v>
      </c>
      <c r="H855" s="245">
        <v>6.94</v>
      </c>
      <c r="I855" s="246">
        <v>7.01</v>
      </c>
    </row>
    <row r="856" spans="1:9" x14ac:dyDescent="0.25">
      <c r="A856" s="213">
        <v>38687</v>
      </c>
      <c r="B856" s="217">
        <v>6.31</v>
      </c>
      <c r="C856" s="219"/>
      <c r="D856" s="216">
        <v>38718</v>
      </c>
      <c r="E856" s="262">
        <v>6.31</v>
      </c>
      <c r="F856" s="245">
        <v>6.37</v>
      </c>
      <c r="G856" s="245">
        <v>6.43</v>
      </c>
      <c r="H856" s="245">
        <v>6.45</v>
      </c>
      <c r="I856" s="246">
        <v>6.5</v>
      </c>
    </row>
    <row r="857" spans="1:9" x14ac:dyDescent="0.25">
      <c r="A857" s="213">
        <v>38777</v>
      </c>
      <c r="B857" s="217">
        <v>5.92</v>
      </c>
      <c r="C857" s="217"/>
      <c r="D857" s="216">
        <v>38808</v>
      </c>
      <c r="E857" s="262">
        <v>5.92</v>
      </c>
      <c r="F857" s="245">
        <v>6.1</v>
      </c>
      <c r="G857" s="245">
        <v>6.18</v>
      </c>
      <c r="H857" s="245">
        <v>6.28</v>
      </c>
      <c r="I857" s="246">
        <v>6.3</v>
      </c>
    </row>
    <row r="858" spans="1:9" x14ac:dyDescent="0.25">
      <c r="A858" s="213">
        <v>38869</v>
      </c>
      <c r="B858" s="217">
        <v>6.14</v>
      </c>
      <c r="C858" s="217"/>
      <c r="D858" s="216">
        <v>38899</v>
      </c>
      <c r="E858" s="262">
        <v>6.14</v>
      </c>
      <c r="F858" s="245">
        <v>6.4</v>
      </c>
      <c r="G858" s="245">
        <v>6.54</v>
      </c>
      <c r="H858" s="245">
        <v>6.59</v>
      </c>
      <c r="I858" s="246">
        <v>6.61</v>
      </c>
    </row>
    <row r="859" spans="1:9" x14ac:dyDescent="0.25">
      <c r="A859" s="213">
        <v>38961</v>
      </c>
      <c r="B859" s="217">
        <v>6.53</v>
      </c>
      <c r="C859" s="217"/>
      <c r="D859" s="216">
        <v>38991</v>
      </c>
      <c r="E859" s="262">
        <v>6.53</v>
      </c>
      <c r="F859" s="245">
        <v>6.67</v>
      </c>
      <c r="G859" s="245">
        <v>6.72</v>
      </c>
      <c r="H859" s="245">
        <v>6.81</v>
      </c>
      <c r="I859" s="246">
        <v>6.89</v>
      </c>
    </row>
    <row r="860" spans="1:9" x14ac:dyDescent="0.25">
      <c r="A860" s="213">
        <v>39052</v>
      </c>
      <c r="B860" s="214">
        <v>6.82</v>
      </c>
      <c r="C860" s="214"/>
      <c r="D860" s="216">
        <v>39083</v>
      </c>
      <c r="E860" s="262">
        <v>6.82</v>
      </c>
      <c r="F860" s="245">
        <v>6.85</v>
      </c>
      <c r="G860" s="245">
        <v>6.92</v>
      </c>
      <c r="H860" s="245">
        <v>6.98</v>
      </c>
      <c r="I860" s="246">
        <v>7.06</v>
      </c>
    </row>
    <row r="861" spans="1:9" x14ac:dyDescent="0.25">
      <c r="A861" s="213">
        <v>39142</v>
      </c>
      <c r="B861" s="217">
        <v>7.6</v>
      </c>
      <c r="C861" s="217"/>
      <c r="D861" s="216">
        <v>39173</v>
      </c>
      <c r="E861" s="262">
        <v>7.6</v>
      </c>
      <c r="F861" s="245">
        <v>7.6</v>
      </c>
      <c r="G861" s="245">
        <v>7.65</v>
      </c>
      <c r="H861" s="245">
        <v>7.78</v>
      </c>
      <c r="I861" s="246">
        <v>7.84</v>
      </c>
    </row>
    <row r="862" spans="1:9" x14ac:dyDescent="0.25">
      <c r="A862" s="213">
        <v>39234</v>
      </c>
      <c r="B862" s="214">
        <v>7.93</v>
      </c>
      <c r="C862" s="214"/>
      <c r="D862" s="216">
        <v>39264</v>
      </c>
      <c r="E862" s="262">
        <v>7.93</v>
      </c>
      <c r="F862" s="245">
        <v>8.1199999999999992</v>
      </c>
      <c r="G862" s="245">
        <v>8.2799999999999994</v>
      </c>
      <c r="H862" s="245">
        <v>8.24</v>
      </c>
      <c r="I862" s="246">
        <v>8.26</v>
      </c>
    </row>
    <row r="863" spans="1:9" x14ac:dyDescent="0.25">
      <c r="A863" s="213">
        <v>39326</v>
      </c>
      <c r="B863" s="214">
        <v>8.8800000000000008</v>
      </c>
      <c r="C863" s="214"/>
      <c r="D863" s="216">
        <v>39356</v>
      </c>
      <c r="E863" s="262">
        <v>8.8800000000000008</v>
      </c>
      <c r="F863" s="245">
        <v>8.7799999999999994</v>
      </c>
      <c r="G863" s="245">
        <v>8.74</v>
      </c>
      <c r="H863" s="245">
        <v>8.74</v>
      </c>
      <c r="I863" s="246">
        <v>8.7100000000000009</v>
      </c>
    </row>
    <row r="864" spans="1:9" x14ac:dyDescent="0.25">
      <c r="A864" s="213">
        <v>39417</v>
      </c>
      <c r="B864" s="214">
        <v>9.15</v>
      </c>
      <c r="C864" s="214"/>
      <c r="D864" s="216">
        <v>39448</v>
      </c>
      <c r="E864" s="262">
        <v>9.15</v>
      </c>
      <c r="F864" s="245">
        <v>9.11</v>
      </c>
      <c r="G864" s="245">
        <v>9.17</v>
      </c>
      <c r="H864" s="245">
        <v>9.17</v>
      </c>
      <c r="I864" s="246">
        <v>9.18</v>
      </c>
    </row>
    <row r="865" spans="1:9" x14ac:dyDescent="0.25">
      <c r="A865" s="213">
        <v>39508</v>
      </c>
      <c r="B865" s="214">
        <v>9.82</v>
      </c>
      <c r="C865" s="214"/>
      <c r="D865" s="216">
        <v>39539</v>
      </c>
      <c r="E865" s="262">
        <v>9.82</v>
      </c>
      <c r="F865" s="245">
        <v>9.68</v>
      </c>
      <c r="G865" s="245">
        <v>9.73</v>
      </c>
      <c r="H865" s="245">
        <v>9.74</v>
      </c>
      <c r="I865" s="246">
        <v>9.66</v>
      </c>
    </row>
    <row r="866" spans="1:9" x14ac:dyDescent="0.25">
      <c r="A866" s="213">
        <v>39600</v>
      </c>
      <c r="B866" s="214">
        <v>9.8000000000000007</v>
      </c>
      <c r="C866" s="214"/>
      <c r="D866" s="216">
        <v>39630</v>
      </c>
      <c r="E866" s="262">
        <v>9.8000000000000007</v>
      </c>
      <c r="F866" s="245">
        <v>9.7743037974683507</v>
      </c>
      <c r="G866" s="245">
        <v>9.7935443037974661</v>
      </c>
      <c r="H866" s="245">
        <v>9.6321518987341754</v>
      </c>
      <c r="I866" s="246">
        <v>9.5402531645569635</v>
      </c>
    </row>
    <row r="867" spans="1:9" x14ac:dyDescent="0.25">
      <c r="A867" s="213">
        <v>39692</v>
      </c>
      <c r="B867" s="214">
        <v>9.61</v>
      </c>
      <c r="C867" s="214"/>
      <c r="D867" s="216">
        <v>39722</v>
      </c>
      <c r="E867" s="262">
        <v>9.61</v>
      </c>
      <c r="F867" s="245">
        <v>9.75</v>
      </c>
      <c r="G867" s="245">
        <v>9.6300000000000008</v>
      </c>
      <c r="H867" s="245">
        <v>9.56</v>
      </c>
      <c r="I867" s="246">
        <v>9.4700000000000006</v>
      </c>
    </row>
    <row r="868" spans="1:9" x14ac:dyDescent="0.25">
      <c r="A868" s="213">
        <v>39783</v>
      </c>
      <c r="B868" s="214">
        <v>9.82</v>
      </c>
      <c r="C868" s="214"/>
      <c r="D868" s="216">
        <v>39814</v>
      </c>
      <c r="E868" s="262">
        <v>9.82</v>
      </c>
      <c r="F868" s="245">
        <v>9.6199999999999992</v>
      </c>
      <c r="G868" s="245">
        <v>9.3800000000000008</v>
      </c>
      <c r="H868" s="245">
        <v>9.25</v>
      </c>
      <c r="I868" s="246">
        <v>9.1300000000000008</v>
      </c>
    </row>
    <row r="869" spans="1:9" x14ac:dyDescent="0.25">
      <c r="A869" s="213">
        <v>39873</v>
      </c>
      <c r="B869" s="214">
        <v>7.68</v>
      </c>
      <c r="C869" s="214"/>
      <c r="D869" s="216">
        <v>39904</v>
      </c>
      <c r="E869" s="262">
        <v>7.68</v>
      </c>
      <c r="F869" s="245">
        <v>7.4</v>
      </c>
      <c r="G869" s="245">
        <v>7.18</v>
      </c>
      <c r="H869" s="245">
        <v>7.09</v>
      </c>
      <c r="I869" s="246">
        <v>7.08</v>
      </c>
    </row>
    <row r="870" spans="1:9" x14ac:dyDescent="0.25">
      <c r="A870" s="213">
        <v>39965</v>
      </c>
      <c r="B870" s="214">
        <v>5.4</v>
      </c>
      <c r="C870" s="214"/>
      <c r="D870" s="216">
        <v>39995</v>
      </c>
      <c r="E870" s="262">
        <v>5.4</v>
      </c>
      <c r="F870" s="245">
        <v>5.41</v>
      </c>
      <c r="G870" s="245">
        <v>5.48</v>
      </c>
      <c r="H870" s="245">
        <v>5.61</v>
      </c>
      <c r="I870" s="246">
        <v>5.85</v>
      </c>
    </row>
    <row r="871" spans="1:9" x14ac:dyDescent="0.25">
      <c r="A871" s="213">
        <v>40057</v>
      </c>
      <c r="B871" s="214">
        <v>4.7699999999999996</v>
      </c>
      <c r="C871" s="214"/>
      <c r="D871" s="216">
        <v>40087</v>
      </c>
      <c r="E871" s="262">
        <v>4.7699999999999996</v>
      </c>
      <c r="F871" s="245">
        <v>4.68</v>
      </c>
      <c r="G871" s="245">
        <v>4.88</v>
      </c>
      <c r="H871" s="245">
        <v>5.07</v>
      </c>
      <c r="I871" s="246">
        <v>5.26</v>
      </c>
    </row>
    <row r="872" spans="1:9" x14ac:dyDescent="0.25">
      <c r="A872" s="213">
        <v>40148</v>
      </c>
      <c r="B872" s="214">
        <v>4.1100000000000003</v>
      </c>
      <c r="C872" s="214"/>
      <c r="D872" s="216">
        <v>40179</v>
      </c>
      <c r="E872" s="262">
        <v>4.1100000000000003</v>
      </c>
      <c r="F872" s="245">
        <v>4.32</v>
      </c>
      <c r="G872" s="245">
        <v>4.51</v>
      </c>
      <c r="H872" s="245">
        <v>4.6100000000000003</v>
      </c>
      <c r="I872" s="246">
        <v>4.82</v>
      </c>
    </row>
    <row r="873" spans="1:9" x14ac:dyDescent="0.25">
      <c r="A873" s="213">
        <v>40238</v>
      </c>
      <c r="B873" s="214">
        <v>4.04</v>
      </c>
      <c r="C873" s="214"/>
      <c r="D873" s="216">
        <v>40269</v>
      </c>
      <c r="E873" s="262">
        <v>4.04</v>
      </c>
      <c r="F873" s="245">
        <v>4.1399999999999997</v>
      </c>
      <c r="G873" s="245">
        <v>4.32</v>
      </c>
      <c r="H873" s="245">
        <v>4.5599999999999996</v>
      </c>
      <c r="I873" s="246">
        <v>4.7</v>
      </c>
    </row>
    <row r="874" spans="1:9" x14ac:dyDescent="0.25">
      <c r="A874" s="213">
        <v>40330</v>
      </c>
      <c r="B874" s="214">
        <v>3.5</v>
      </c>
      <c r="C874" s="214"/>
      <c r="D874" s="216">
        <v>40360</v>
      </c>
      <c r="E874" s="262">
        <v>3.5</v>
      </c>
      <c r="F874" s="245">
        <v>3.74</v>
      </c>
      <c r="G874" s="245">
        <v>3.91</v>
      </c>
      <c r="H874" s="245">
        <v>4.0599999999999996</v>
      </c>
      <c r="I874" s="246">
        <v>4.21</v>
      </c>
    </row>
    <row r="875" spans="1:9" x14ac:dyDescent="0.25">
      <c r="A875" s="213">
        <v>40422</v>
      </c>
      <c r="B875" s="214">
        <v>3.5</v>
      </c>
      <c r="C875" s="214"/>
      <c r="D875" s="216">
        <v>40452</v>
      </c>
      <c r="E875" s="262">
        <v>3.5</v>
      </c>
      <c r="F875" s="245">
        <v>3.63</v>
      </c>
      <c r="G875" s="245">
        <v>3.75</v>
      </c>
      <c r="H875" s="245">
        <v>3.86</v>
      </c>
      <c r="I875" s="246">
        <v>3.98</v>
      </c>
    </row>
    <row r="876" spans="1:9" x14ac:dyDescent="0.25">
      <c r="A876" s="213">
        <v>40513</v>
      </c>
      <c r="B876" s="214">
        <v>3.47</v>
      </c>
      <c r="C876" s="214"/>
      <c r="D876" s="216">
        <v>40544</v>
      </c>
      <c r="E876" s="262">
        <v>3.47</v>
      </c>
      <c r="F876" s="245">
        <v>3.63</v>
      </c>
      <c r="G876" s="245">
        <v>3.78</v>
      </c>
      <c r="H876" s="245">
        <v>3.87</v>
      </c>
      <c r="I876" s="246">
        <v>3.95</v>
      </c>
    </row>
    <row r="877" spans="1:9" x14ac:dyDescent="0.25">
      <c r="A877" s="213">
        <v>40603</v>
      </c>
      <c r="B877" s="214">
        <v>3.65</v>
      </c>
      <c r="C877" s="214"/>
      <c r="D877" s="216">
        <v>40634</v>
      </c>
      <c r="E877" s="262">
        <v>3.65</v>
      </c>
      <c r="F877" s="245">
        <v>3.76</v>
      </c>
      <c r="G877" s="245">
        <v>3.92</v>
      </c>
      <c r="H877" s="245">
        <v>4.05</v>
      </c>
      <c r="I877" s="246">
        <v>4.1100000000000003</v>
      </c>
    </row>
    <row r="878" spans="1:9" x14ac:dyDescent="0.25">
      <c r="A878" s="213">
        <v>40695</v>
      </c>
      <c r="B878" s="214">
        <v>4.1900000000000004</v>
      </c>
      <c r="C878" s="217"/>
      <c r="D878" s="216">
        <v>40725</v>
      </c>
      <c r="E878" s="262">
        <v>4.1900000000000004</v>
      </c>
      <c r="F878" s="245">
        <v>4.2699999999999996</v>
      </c>
      <c r="G878" s="245">
        <v>4.5</v>
      </c>
      <c r="H878" s="245">
        <v>4.6100000000000003</v>
      </c>
      <c r="I878" s="246">
        <v>4.6900000000000004</v>
      </c>
    </row>
    <row r="879" spans="1:9" x14ac:dyDescent="0.25">
      <c r="A879" s="213">
        <v>40787</v>
      </c>
      <c r="B879" s="214">
        <v>4.55</v>
      </c>
      <c r="C879" s="214"/>
      <c r="D879" s="216">
        <v>40817</v>
      </c>
      <c r="E879" s="262">
        <v>4.55</v>
      </c>
      <c r="F879" s="245">
        <v>4.72</v>
      </c>
      <c r="G879" s="245">
        <v>4.68</v>
      </c>
      <c r="H879" s="245">
        <v>4.78</v>
      </c>
      <c r="I879" s="246">
        <v>4.84</v>
      </c>
    </row>
    <row r="880" spans="1:9" x14ac:dyDescent="0.25">
      <c r="A880" s="213">
        <v>40878</v>
      </c>
      <c r="B880" s="214">
        <v>4.9800000000000004</v>
      </c>
      <c r="C880" s="214"/>
      <c r="D880" s="216">
        <v>40909</v>
      </c>
      <c r="E880" s="262">
        <v>4.9800000000000004</v>
      </c>
      <c r="F880" s="245">
        <v>4.92</v>
      </c>
      <c r="G880" s="245">
        <v>4.99</v>
      </c>
      <c r="H880" s="245">
        <v>5.04</v>
      </c>
      <c r="I880" s="246">
        <v>5.15</v>
      </c>
    </row>
    <row r="881" spans="1:9" x14ac:dyDescent="0.25">
      <c r="A881" s="213">
        <v>40969</v>
      </c>
      <c r="B881" s="214">
        <v>5.33</v>
      </c>
      <c r="C881" s="214"/>
      <c r="D881" s="216">
        <v>41000</v>
      </c>
      <c r="E881" s="262">
        <v>5.33</v>
      </c>
      <c r="F881" s="245">
        <v>5.3410719696969702</v>
      </c>
      <c r="G881" s="245">
        <v>5.4468179089893924</v>
      </c>
      <c r="H881" s="245">
        <v>5.5277082109604025</v>
      </c>
      <c r="I881" s="246">
        <v>5.5360832109604043</v>
      </c>
    </row>
    <row r="882" spans="1:9" x14ac:dyDescent="0.25">
      <c r="A882" s="213">
        <v>41061</v>
      </c>
      <c r="B882" s="214">
        <v>5.43</v>
      </c>
      <c r="C882" s="214"/>
      <c r="D882" s="216">
        <v>41091</v>
      </c>
      <c r="E882" s="262">
        <v>5.43</v>
      </c>
      <c r="F882" s="245">
        <v>5.36</v>
      </c>
      <c r="G882" s="245">
        <v>5.36</v>
      </c>
      <c r="H882" s="245">
        <v>5.3</v>
      </c>
      <c r="I882" s="246">
        <v>5.29</v>
      </c>
    </row>
    <row r="883" spans="1:9" x14ac:dyDescent="0.25">
      <c r="A883" s="213">
        <v>41153</v>
      </c>
      <c r="B883" s="214">
        <v>5.2</v>
      </c>
      <c r="C883" s="214"/>
      <c r="D883" s="216">
        <v>41183</v>
      </c>
      <c r="E883" s="262">
        <v>5.2</v>
      </c>
      <c r="F883" s="245">
        <v>5.21</v>
      </c>
      <c r="G883" s="245">
        <v>5.15</v>
      </c>
      <c r="H883" s="245">
        <v>5.13</v>
      </c>
      <c r="I883" s="246">
        <v>5.12</v>
      </c>
    </row>
    <row r="884" spans="1:9" x14ac:dyDescent="0.25">
      <c r="A884" s="213">
        <v>41244</v>
      </c>
      <c r="B884" s="214">
        <v>5.27</v>
      </c>
      <c r="C884" s="214"/>
      <c r="D884" s="216">
        <v>41275</v>
      </c>
      <c r="E884" s="262">
        <v>5.27</v>
      </c>
      <c r="F884" s="245">
        <v>5.1100000000000003</v>
      </c>
      <c r="G884" s="245">
        <v>5.1100000000000003</v>
      </c>
      <c r="H884" s="245">
        <v>5.0599999999999996</v>
      </c>
      <c r="I884" s="246">
        <v>5.0199999999999996</v>
      </c>
    </row>
    <row r="885" spans="1:9" x14ac:dyDescent="0.25">
      <c r="A885" s="213">
        <v>41334</v>
      </c>
      <c r="B885" s="214">
        <v>4.55</v>
      </c>
      <c r="C885" s="214"/>
      <c r="D885" s="216">
        <v>41365</v>
      </c>
      <c r="E885" s="262">
        <v>4.55</v>
      </c>
      <c r="F885" s="245">
        <v>4.49</v>
      </c>
      <c r="G885" s="245">
        <v>4.47</v>
      </c>
      <c r="H885" s="245">
        <v>4.49</v>
      </c>
      <c r="I885" s="246">
        <v>4.4800000000000004</v>
      </c>
    </row>
    <row r="886" spans="1:9" x14ac:dyDescent="0.25">
      <c r="A886" s="213">
        <v>41426</v>
      </c>
      <c r="B886" s="214">
        <v>3.99</v>
      </c>
      <c r="C886" s="214"/>
      <c r="D886" s="216">
        <v>41456</v>
      </c>
      <c r="E886" s="262">
        <v>3.99</v>
      </c>
      <c r="F886" s="245">
        <v>4.0599999999999996</v>
      </c>
      <c r="G886" s="245">
        <v>4.1399999999999997</v>
      </c>
      <c r="H886" s="245">
        <v>4.1399999999999997</v>
      </c>
      <c r="I886" s="246">
        <v>4.22</v>
      </c>
    </row>
    <row r="887" spans="1:9" x14ac:dyDescent="0.25">
      <c r="A887" s="213">
        <v>41518</v>
      </c>
      <c r="B887" s="214">
        <v>4.0599999999999996</v>
      </c>
      <c r="C887" s="214"/>
      <c r="D887" s="216">
        <v>41548</v>
      </c>
      <c r="E887" s="262">
        <v>4.0599999999999996</v>
      </c>
      <c r="F887" s="245">
        <v>4.13</v>
      </c>
      <c r="G887" s="245">
        <v>4.1900000000000004</v>
      </c>
      <c r="H887" s="245">
        <v>4.2300000000000004</v>
      </c>
      <c r="I887" s="246">
        <v>4.34</v>
      </c>
    </row>
    <row r="888" spans="1:9" x14ac:dyDescent="0.25">
      <c r="A888" s="213">
        <v>41609</v>
      </c>
      <c r="B888" s="214">
        <v>4.07</v>
      </c>
      <c r="C888" s="214"/>
      <c r="D888" s="216">
        <v>41640</v>
      </c>
      <c r="E888" s="262">
        <v>4.07</v>
      </c>
      <c r="F888" s="245">
        <v>4.18</v>
      </c>
      <c r="G888" s="245">
        <v>4.24</v>
      </c>
      <c r="H888" s="245">
        <v>4.33</v>
      </c>
      <c r="I888" s="246">
        <v>4.41</v>
      </c>
    </row>
    <row r="889" spans="1:9" x14ac:dyDescent="0.25">
      <c r="A889" s="213">
        <v>41699</v>
      </c>
      <c r="B889" s="214">
        <v>3.88</v>
      </c>
      <c r="C889" s="214"/>
      <c r="D889" s="216">
        <v>41730</v>
      </c>
      <c r="E889" s="262">
        <v>3.88</v>
      </c>
      <c r="F889" s="245">
        <v>4</v>
      </c>
      <c r="G889" s="245">
        <v>4.09</v>
      </c>
      <c r="H889" s="245">
        <v>4.1900000000000004</v>
      </c>
      <c r="I889" s="246">
        <v>4.21</v>
      </c>
    </row>
    <row r="890" spans="1:9" x14ac:dyDescent="0.25">
      <c r="A890" s="213">
        <v>41791</v>
      </c>
      <c r="B890" s="214">
        <v>4.01</v>
      </c>
      <c r="C890" s="214"/>
      <c r="D890" s="216">
        <v>41821</v>
      </c>
      <c r="E890" s="262">
        <v>4.01</v>
      </c>
      <c r="F890" s="245">
        <v>4.17</v>
      </c>
      <c r="G890" s="245">
        <v>4.32</v>
      </c>
      <c r="H890" s="245">
        <v>4.3499999999999996</v>
      </c>
      <c r="I890" s="246">
        <v>4.3899999999999997</v>
      </c>
    </row>
    <row r="891" spans="1:9" x14ac:dyDescent="0.25">
      <c r="A891" s="213">
        <v>41883</v>
      </c>
      <c r="B891" s="214">
        <v>4.3499999999999996</v>
      </c>
      <c r="C891" s="214"/>
      <c r="D891" s="216">
        <v>41913</v>
      </c>
      <c r="E891" s="262">
        <v>4.3499999999999996</v>
      </c>
      <c r="F891" s="245">
        <v>4.46</v>
      </c>
      <c r="G891" s="245">
        <v>4.4400000000000004</v>
      </c>
      <c r="H891" s="245">
        <v>4.49</v>
      </c>
      <c r="I891" s="246">
        <v>4.5199999999999996</v>
      </c>
    </row>
    <row r="892" spans="1:9" x14ac:dyDescent="0.25">
      <c r="A892" s="213">
        <v>41974</v>
      </c>
      <c r="B892" s="214">
        <v>4.34</v>
      </c>
      <c r="C892" s="214"/>
      <c r="D892" s="216">
        <v>42005</v>
      </c>
      <c r="E892" s="262">
        <v>4.34</v>
      </c>
      <c r="F892" s="245">
        <v>4.4000000000000004</v>
      </c>
      <c r="G892" s="245">
        <v>4.47</v>
      </c>
      <c r="H892" s="245">
        <v>4.53</v>
      </c>
      <c r="I892" s="246">
        <v>4.58</v>
      </c>
    </row>
    <row r="893" spans="1:9" x14ac:dyDescent="0.25">
      <c r="A893" s="213">
        <v>42064</v>
      </c>
      <c r="B893" s="214">
        <v>4.3600000000000003</v>
      </c>
      <c r="C893" s="214"/>
      <c r="D893" s="216">
        <v>42095</v>
      </c>
      <c r="E893" s="262">
        <v>4.3600000000000003</v>
      </c>
      <c r="F893" s="245">
        <v>4.4000000000000004</v>
      </c>
      <c r="G893" s="245">
        <v>4.42</v>
      </c>
      <c r="H893" s="245">
        <v>4.46</v>
      </c>
      <c r="I893" s="246">
        <v>4.41</v>
      </c>
    </row>
    <row r="894" spans="1:9" x14ac:dyDescent="0.25">
      <c r="A894" s="213">
        <v>42156</v>
      </c>
      <c r="B894" s="214">
        <v>4.28</v>
      </c>
      <c r="C894" s="214"/>
      <c r="D894" s="216">
        <v>42186</v>
      </c>
      <c r="E894" s="262">
        <v>4.28</v>
      </c>
      <c r="F894" s="245">
        <v>4.41</v>
      </c>
      <c r="G894" s="245">
        <v>4.47</v>
      </c>
      <c r="H894" s="245">
        <v>4.43</v>
      </c>
      <c r="I894" s="246">
        <v>4.43</v>
      </c>
    </row>
    <row r="895" spans="1:9" x14ac:dyDescent="0.25">
      <c r="A895" s="213">
        <v>42248</v>
      </c>
      <c r="B895" s="214">
        <v>4.3899999999999997</v>
      </c>
      <c r="C895" s="214"/>
      <c r="D895" s="216">
        <v>42278</v>
      </c>
      <c r="E895" s="262">
        <v>4.3899999999999997</v>
      </c>
      <c r="F895" s="245">
        <v>4.5999999999999996</v>
      </c>
      <c r="G895" s="245">
        <v>4.6500000000000004</v>
      </c>
      <c r="H895" s="245">
        <v>4.6900000000000004</v>
      </c>
      <c r="I895" s="246">
        <v>4.66</v>
      </c>
    </row>
    <row r="896" spans="1:9" x14ac:dyDescent="0.25">
      <c r="A896" s="213">
        <v>42339</v>
      </c>
      <c r="B896" s="214">
        <v>5.22</v>
      </c>
      <c r="C896" s="214"/>
      <c r="D896" s="216">
        <v>42370</v>
      </c>
      <c r="E896" s="262">
        <v>5.22</v>
      </c>
      <c r="F896" s="245">
        <v>5.4</v>
      </c>
      <c r="G896" s="245">
        <v>5.51</v>
      </c>
      <c r="H896" s="245">
        <v>5.55</v>
      </c>
      <c r="I896" s="246">
        <v>5.56</v>
      </c>
    </row>
    <row r="897" spans="1:9" x14ac:dyDescent="0.25">
      <c r="A897" s="213">
        <v>42430</v>
      </c>
      <c r="B897" s="214">
        <v>6.37</v>
      </c>
      <c r="C897" s="214"/>
      <c r="D897" s="216">
        <v>42461</v>
      </c>
      <c r="E897" s="262">
        <v>6.37</v>
      </c>
      <c r="F897" s="245">
        <v>6.37</v>
      </c>
      <c r="G897" s="245">
        <v>6.39</v>
      </c>
      <c r="H897" s="245">
        <v>6.42</v>
      </c>
      <c r="I897" s="246">
        <v>6.23</v>
      </c>
    </row>
    <row r="898" spans="1:9" x14ac:dyDescent="0.25">
      <c r="A898" s="213">
        <v>42522</v>
      </c>
      <c r="B898" s="214">
        <v>6.93</v>
      </c>
      <c r="C898" s="214"/>
      <c r="D898" s="216">
        <v>42552</v>
      </c>
      <c r="E898" s="262">
        <v>6.93</v>
      </c>
      <c r="F898" s="245">
        <v>6.95</v>
      </c>
      <c r="G898" s="245">
        <v>6.99</v>
      </c>
      <c r="H898" s="245">
        <v>6.62</v>
      </c>
      <c r="I898" s="246">
        <v>6.48</v>
      </c>
    </row>
    <row r="899" spans="1:9" x14ac:dyDescent="0.25">
      <c r="A899" s="213">
        <v>42614</v>
      </c>
      <c r="B899" s="214">
        <v>7.13</v>
      </c>
      <c r="C899" s="214"/>
      <c r="D899" s="216">
        <v>42644</v>
      </c>
      <c r="E899" s="262">
        <v>7.13</v>
      </c>
      <c r="F899" s="245">
        <v>7.02</v>
      </c>
      <c r="G899" s="245">
        <v>6.68</v>
      </c>
      <c r="H899" s="245">
        <v>6.47</v>
      </c>
      <c r="I899" s="246">
        <v>6.24</v>
      </c>
    </row>
    <row r="900" spans="1:9" x14ac:dyDescent="0.25">
      <c r="A900" s="213">
        <v>42705</v>
      </c>
      <c r="B900" s="214">
        <v>6.86</v>
      </c>
      <c r="C900" s="214"/>
      <c r="D900" s="216">
        <v>42736</v>
      </c>
      <c r="E900" s="262">
        <v>6.86</v>
      </c>
      <c r="F900" s="245">
        <v>6.55</v>
      </c>
      <c r="G900" s="245">
        <v>6.41</v>
      </c>
      <c r="H900" s="245">
        <v>6.26</v>
      </c>
      <c r="I900" s="246">
        <v>6.14</v>
      </c>
    </row>
    <row r="901" spans="1:9" x14ac:dyDescent="0.25">
      <c r="A901" s="213">
        <v>42795</v>
      </c>
      <c r="B901" s="214">
        <v>6.65</v>
      </c>
      <c r="C901" s="214"/>
      <c r="D901" s="216">
        <v>42826</v>
      </c>
      <c r="E901" s="262">
        <v>6.65</v>
      </c>
      <c r="F901" s="245">
        <v>6.4282899426126292</v>
      </c>
      <c r="G901" s="245">
        <v>6.2583284557805232</v>
      </c>
      <c r="H901" s="245">
        <v>6.0783666157052263</v>
      </c>
      <c r="I901" s="246">
        <v>5.9295495680359647</v>
      </c>
    </row>
    <row r="902" spans="1:9" x14ac:dyDescent="0.25">
      <c r="A902" s="213">
        <v>42887</v>
      </c>
      <c r="B902" s="214">
        <v>5.95</v>
      </c>
      <c r="C902" s="214"/>
      <c r="D902" s="216">
        <v>42917</v>
      </c>
      <c r="E902" s="262">
        <v>5.95</v>
      </c>
      <c r="F902" s="245">
        <v>5.8502500000000008</v>
      </c>
      <c r="G902" s="245">
        <v>5.7083749999999993</v>
      </c>
      <c r="H902" s="245">
        <v>5.5203749999999978</v>
      </c>
      <c r="I902" s="246">
        <v>5.4407500000000022</v>
      </c>
    </row>
    <row r="903" spans="1:9" x14ac:dyDescent="0.25">
      <c r="A903" s="213">
        <v>42979</v>
      </c>
      <c r="B903" s="214">
        <v>5.52</v>
      </c>
      <c r="C903" s="214"/>
      <c r="D903" s="216">
        <v>43009</v>
      </c>
      <c r="E903" s="262">
        <v>5.52</v>
      </c>
      <c r="F903" s="245">
        <v>5.5387037037037032</v>
      </c>
      <c r="G903" s="245">
        <v>5.4106172839506161</v>
      </c>
      <c r="H903" s="245">
        <v>5.2656172839506166</v>
      </c>
      <c r="I903" s="246">
        <v>5.2149382716049359</v>
      </c>
    </row>
    <row r="904" spans="1:9" x14ac:dyDescent="0.25">
      <c r="A904" s="213">
        <v>43070</v>
      </c>
      <c r="B904" s="214">
        <v>5.21</v>
      </c>
      <c r="C904" s="214"/>
      <c r="D904" s="216">
        <v>43101</v>
      </c>
      <c r="E904" s="262">
        <v>5.21</v>
      </c>
      <c r="F904" s="245">
        <v>5.22</v>
      </c>
      <c r="G904" s="245">
        <v>5.13</v>
      </c>
      <c r="H904" s="245">
        <v>5.0199999999999996</v>
      </c>
      <c r="I904" s="246">
        <v>4.95</v>
      </c>
    </row>
    <row r="905" spans="1:9" x14ac:dyDescent="0.25">
      <c r="A905" s="213">
        <v>43160</v>
      </c>
      <c r="B905" s="214">
        <v>5</v>
      </c>
      <c r="C905" s="214"/>
      <c r="D905" s="216">
        <v>43191</v>
      </c>
      <c r="E905" s="262">
        <v>5</v>
      </c>
      <c r="F905" s="245">
        <v>4.9400000000000004</v>
      </c>
      <c r="G905" s="245">
        <v>4.8899999999999997</v>
      </c>
      <c r="H905" s="245">
        <v>4.87</v>
      </c>
      <c r="I905" s="246">
        <v>4.8600000000000003</v>
      </c>
    </row>
    <row r="906" spans="1:9" x14ac:dyDescent="0.25">
      <c r="A906" s="213">
        <v>43252</v>
      </c>
      <c r="B906" s="214">
        <v>4.5599999999999996</v>
      </c>
      <c r="C906" s="214"/>
      <c r="D906" s="216">
        <v>43282</v>
      </c>
      <c r="E906" s="262">
        <v>4.5599999999999996</v>
      </c>
      <c r="F906" s="245">
        <v>4.6399999999999997</v>
      </c>
      <c r="G906" s="245">
        <v>4.62</v>
      </c>
      <c r="H906" s="245">
        <v>4.6500000000000004</v>
      </c>
      <c r="I906" s="246">
        <v>4.74</v>
      </c>
    </row>
    <row r="907" spans="1:9" x14ac:dyDescent="0.25">
      <c r="A907" s="213">
        <v>43344</v>
      </c>
      <c r="B907" s="214">
        <v>4.51</v>
      </c>
      <c r="C907" s="214"/>
      <c r="D907" s="216">
        <v>43374</v>
      </c>
      <c r="E907" s="262">
        <v>4.51</v>
      </c>
      <c r="F907" s="245">
        <v>4.68</v>
      </c>
      <c r="G907" s="245">
        <v>4.6500000000000004</v>
      </c>
      <c r="H907" s="245">
        <v>4.7300000000000004</v>
      </c>
      <c r="I907" s="246">
        <v>4.76</v>
      </c>
    </row>
    <row r="908" spans="1:9" x14ac:dyDescent="0.25">
      <c r="A908" s="213">
        <v>43435</v>
      </c>
      <c r="B908" s="214">
        <v>4.54</v>
      </c>
      <c r="C908" s="214"/>
      <c r="D908" s="216">
        <v>43466</v>
      </c>
      <c r="E908" s="262">
        <v>4.54</v>
      </c>
      <c r="F908" s="245">
        <v>4.6500000000000004</v>
      </c>
      <c r="G908" s="245">
        <v>4.68</v>
      </c>
      <c r="H908" s="245">
        <v>4.7699999999999996</v>
      </c>
      <c r="I908" s="246">
        <v>4.8499999999999996</v>
      </c>
    </row>
    <row r="909" spans="1:9" x14ac:dyDescent="0.25">
      <c r="A909" s="213">
        <v>43525</v>
      </c>
      <c r="B909" s="214">
        <v>4.51</v>
      </c>
      <c r="C909" s="214"/>
      <c r="D909" s="216">
        <v>43556</v>
      </c>
      <c r="E909" s="262">
        <v>4.51</v>
      </c>
      <c r="F909" s="245">
        <v>4.6100000000000003</v>
      </c>
      <c r="G909" s="245">
        <v>4.6500000000000004</v>
      </c>
      <c r="H909" s="245">
        <v>4.7300000000000004</v>
      </c>
      <c r="I909" s="246">
        <v>4.7</v>
      </c>
    </row>
    <row r="910" spans="1:9" x14ac:dyDescent="0.25">
      <c r="A910" s="213">
        <v>43617</v>
      </c>
      <c r="B910" s="214">
        <v>4.4000000000000004</v>
      </c>
      <c r="C910" s="214"/>
      <c r="D910" s="216">
        <v>43647</v>
      </c>
      <c r="E910" s="262">
        <v>4.4000000000000004</v>
      </c>
      <c r="F910" s="245">
        <v>4.4934315064927199</v>
      </c>
      <c r="G910" s="245">
        <v>4.553665236238408</v>
      </c>
      <c r="H910" s="245">
        <v>4.5664188098106386</v>
      </c>
      <c r="I910" s="246">
        <v>4.610865369048704</v>
      </c>
    </row>
    <row r="911" spans="1:9" x14ac:dyDescent="0.25">
      <c r="A911" s="213">
        <v>43709</v>
      </c>
      <c r="B911" s="214">
        <v>4.51</v>
      </c>
      <c r="C911" s="214"/>
      <c r="D911" s="216">
        <v>43739</v>
      </c>
      <c r="E911" s="262">
        <v>4.51</v>
      </c>
      <c r="F911" s="245">
        <v>4.6100000000000003</v>
      </c>
      <c r="G911" s="245">
        <v>4.6399999999999997</v>
      </c>
      <c r="H911" s="245">
        <v>4.66</v>
      </c>
      <c r="I911" s="246">
        <v>4.67</v>
      </c>
    </row>
    <row r="912" spans="1:9" x14ac:dyDescent="0.25">
      <c r="A912" s="213">
        <v>43800</v>
      </c>
      <c r="B912" s="214">
        <v>4.4800000000000004</v>
      </c>
      <c r="C912" s="214"/>
      <c r="D912" s="216">
        <v>43831</v>
      </c>
      <c r="E912" s="262">
        <v>4.4800000000000004</v>
      </c>
      <c r="F912" s="245">
        <v>4.58</v>
      </c>
      <c r="G912" s="245">
        <v>4.5999999999999996</v>
      </c>
      <c r="H912" s="245">
        <v>4.62</v>
      </c>
      <c r="I912" s="246">
        <v>4.63</v>
      </c>
    </row>
    <row r="913" spans="1:23" x14ac:dyDescent="0.25">
      <c r="A913" s="213">
        <v>43891</v>
      </c>
      <c r="B913" s="214">
        <v>4.59</v>
      </c>
      <c r="C913" s="214"/>
      <c r="D913" s="216">
        <v>43922</v>
      </c>
      <c r="E913" s="262">
        <v>4.59</v>
      </c>
      <c r="F913" s="245">
        <v>4.47</v>
      </c>
      <c r="G913" s="245">
        <v>4.47</v>
      </c>
      <c r="H913" s="245">
        <v>4.51</v>
      </c>
      <c r="I913" s="246">
        <v>4.5</v>
      </c>
    </row>
    <row r="914" spans="1:23" x14ac:dyDescent="0.25">
      <c r="A914" s="213">
        <v>43983</v>
      </c>
      <c r="B914" s="214">
        <v>3.71</v>
      </c>
      <c r="C914" s="214"/>
      <c r="D914" s="216">
        <v>44013</v>
      </c>
      <c r="E914" s="262">
        <v>3.71</v>
      </c>
      <c r="F914" s="245">
        <v>3.6112499999999996</v>
      </c>
      <c r="G914" s="245">
        <v>3.5217499999999995</v>
      </c>
      <c r="H914" s="245">
        <v>3.6208749999999994</v>
      </c>
      <c r="I914" s="246">
        <v>3.7460759493670888</v>
      </c>
    </row>
    <row r="915" spans="1:23" x14ac:dyDescent="0.25">
      <c r="A915" s="213">
        <v>44075</v>
      </c>
      <c r="B915" s="214">
        <v>2.3199999999999998</v>
      </c>
      <c r="C915" s="214"/>
      <c r="D915" s="216">
        <v>44105</v>
      </c>
      <c r="E915" s="262">
        <v>2.3199999999999998</v>
      </c>
      <c r="F915" s="245">
        <v>2.5497500000000004</v>
      </c>
      <c r="G915" s="245">
        <v>2.6915000000000004</v>
      </c>
      <c r="H915" s="245">
        <v>2.8379999999999992</v>
      </c>
      <c r="I915" s="246">
        <v>2.9920253164556949</v>
      </c>
    </row>
    <row r="916" spans="1:23" x14ac:dyDescent="0.25">
      <c r="A916" s="213">
        <v>44166</v>
      </c>
      <c r="B916" s="214">
        <v>1.89</v>
      </c>
      <c r="C916" s="214"/>
      <c r="D916" s="216">
        <v>44197</v>
      </c>
      <c r="E916" s="262">
        <v>1.89</v>
      </c>
      <c r="F916" s="245">
        <v>2.1715740740740745</v>
      </c>
      <c r="G916" s="245">
        <v>2.296512345679012</v>
      </c>
      <c r="H916" s="245">
        <v>2.4030555555555546</v>
      </c>
      <c r="I916" s="246">
        <v>2.5633333333333321</v>
      </c>
    </row>
    <row r="917" spans="1:23" x14ac:dyDescent="0.25">
      <c r="A917" s="213">
        <v>44256</v>
      </c>
      <c r="B917" s="214">
        <v>1.73</v>
      </c>
      <c r="C917" s="214"/>
      <c r="D917" s="216">
        <v>44287</v>
      </c>
      <c r="E917" s="262">
        <v>1.73</v>
      </c>
      <c r="F917" s="245">
        <v>1.9844444444444449</v>
      </c>
      <c r="G917" s="245">
        <v>2.0635802469135811</v>
      </c>
      <c r="H917" s="245">
        <v>2.1669135802469142</v>
      </c>
      <c r="I917" s="246">
        <v>2.4330864197530873</v>
      </c>
    </row>
    <row r="918" spans="1:23" x14ac:dyDescent="0.25">
      <c r="A918" s="213">
        <v>44348</v>
      </c>
      <c r="B918" s="214">
        <v>1.91</v>
      </c>
      <c r="C918" s="214"/>
      <c r="D918" s="216">
        <v>44378</v>
      </c>
      <c r="E918" s="262">
        <v>1.91</v>
      </c>
      <c r="F918" s="245">
        <v>2.0577319551547073</v>
      </c>
      <c r="G918" s="245">
        <v>2.2002777777777776</v>
      </c>
      <c r="H918" s="245">
        <v>2.4427181354733412</v>
      </c>
      <c r="I918" s="246">
        <v>2.6109614347785364</v>
      </c>
    </row>
    <row r="919" spans="1:23" x14ac:dyDescent="0.25">
      <c r="A919" s="213">
        <v>44440</v>
      </c>
      <c r="B919" s="214">
        <v>2.06</v>
      </c>
      <c r="C919" s="214"/>
      <c r="D919" s="216">
        <v>44470</v>
      </c>
      <c r="E919" s="262">
        <v>2.06</v>
      </c>
      <c r="F919" s="245">
        <v>2.4722500000000007</v>
      </c>
      <c r="G919" s="245">
        <v>2.7211250000000007</v>
      </c>
      <c r="H919" s="245">
        <v>2.9084999999999996</v>
      </c>
      <c r="I919" s="246">
        <v>3.0631250000000003</v>
      </c>
    </row>
    <row r="920" spans="1:23" s="96" customFormat="1" x14ac:dyDescent="0.25">
      <c r="A920" s="463">
        <v>44531</v>
      </c>
      <c r="B920" s="464">
        <v>3.21</v>
      </c>
      <c r="C920" s="464"/>
      <c r="D920" s="465">
        <v>44562</v>
      </c>
      <c r="E920" s="466">
        <v>3.21</v>
      </c>
      <c r="F920" s="467">
        <v>3.5430864197530858</v>
      </c>
      <c r="G920" s="467">
        <v>3.8940740740740734</v>
      </c>
      <c r="H920" s="467">
        <v>3.982345679012345</v>
      </c>
      <c r="I920" s="468">
        <v>4.1283950617283933</v>
      </c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</row>
    <row r="921" spans="1:23" x14ac:dyDescent="0.25">
      <c r="A921" s="213"/>
      <c r="B921" s="214"/>
      <c r="C921" s="214"/>
      <c r="D921" s="216"/>
      <c r="E921" s="262"/>
      <c r="F921" s="245"/>
      <c r="G921" s="245"/>
      <c r="H921" s="245"/>
      <c r="I921" s="246"/>
    </row>
    <row r="922" spans="1:23" ht="16.5" thickBot="1" x14ac:dyDescent="0.3">
      <c r="A922" s="354"/>
      <c r="B922" s="221"/>
      <c r="C922" s="255"/>
      <c r="D922" s="222"/>
      <c r="E922" s="356"/>
      <c r="F922" s="255"/>
      <c r="G922" s="255"/>
      <c r="H922" s="255"/>
      <c r="I922" s="338"/>
    </row>
  </sheetData>
  <mergeCells count="12">
    <mergeCell ref="D846:D847"/>
    <mergeCell ref="E846:E847"/>
    <mergeCell ref="F846:I846"/>
    <mergeCell ref="D8:D9"/>
    <mergeCell ref="E8:E9"/>
    <mergeCell ref="D714:D715"/>
    <mergeCell ref="E714:E715"/>
    <mergeCell ref="F714:I714"/>
    <mergeCell ref="F593:I593"/>
    <mergeCell ref="E593:E594"/>
    <mergeCell ref="D593:D594"/>
    <mergeCell ref="F8:K8"/>
  </mergeCells>
  <phoneticPr fontId="0" type="noConversion"/>
  <pageMargins left="0.75" right="0.75" top="1" bottom="1" header="0" footer="0"/>
  <pageSetup scale="10" orientation="portrait" horizontalDpi="300" r:id="rId1"/>
  <headerFooter alignWithMargins="0"/>
  <rowBreaks count="2" manualBreakCount="2">
    <brk id="7" max="16383" man="1"/>
    <brk id="595" max="1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3">
    <tabColor indexed="8"/>
    <pageSetUpPr fitToPage="1"/>
  </sheetPr>
  <dimension ref="A2:IV548"/>
  <sheetViews>
    <sheetView zoomScale="85" zoomScaleNormal="85" workbookViewId="0">
      <pane xSplit="1" ySplit="2" topLeftCell="B53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22.42578125" style="2" customWidth="1"/>
    <col min="2" max="2" width="18.85546875" style="2" customWidth="1"/>
    <col min="3" max="3" width="17.42578125" style="2" customWidth="1"/>
    <col min="4" max="7" width="15.42578125" style="2" customWidth="1"/>
    <col min="8" max="8" width="27.7109375" style="2" bestFit="1" customWidth="1"/>
    <col min="9" max="9" width="14.7109375" style="2" customWidth="1"/>
    <col min="10" max="10" width="14.28515625" style="2" customWidth="1"/>
    <col min="11" max="11" width="9.7109375" style="2" customWidth="1"/>
    <col min="12" max="13" width="14.42578125" style="2" customWidth="1"/>
    <col min="14" max="14" width="18.42578125" style="2" customWidth="1"/>
    <col min="15" max="15" width="13.7109375" style="2" customWidth="1"/>
    <col min="16" max="16" width="16.7109375" style="2" customWidth="1"/>
    <col min="17" max="17" width="21.7109375" style="2" customWidth="1"/>
    <col min="18" max="18" width="14.140625" style="2" customWidth="1"/>
    <col min="19" max="19" width="13.42578125" style="2" customWidth="1"/>
    <col min="20" max="20" width="12.7109375" style="2" customWidth="1"/>
    <col min="21" max="21" width="14.140625" style="2" customWidth="1"/>
    <col min="22" max="22" width="14.28515625" style="2" customWidth="1"/>
    <col min="23" max="23" width="14.140625" style="2" customWidth="1"/>
    <col min="24" max="16384" width="11.42578125" style="2"/>
  </cols>
  <sheetData>
    <row r="2" spans="1:22" ht="15" x14ac:dyDescent="0.25">
      <c r="A2" s="408" t="s">
        <v>124</v>
      </c>
      <c r="R2" s="1"/>
      <c r="S2" s="1"/>
      <c r="T2" s="1"/>
      <c r="U2" s="1"/>
      <c r="V2" s="1"/>
    </row>
    <row r="3" spans="1:22" ht="13.5" thickBot="1" x14ac:dyDescent="0.25">
      <c r="Q3" s="3"/>
      <c r="R3" s="4"/>
    </row>
    <row r="4" spans="1:22" ht="13.5" thickBot="1" x14ac:dyDescent="0.25">
      <c r="A4" s="506" t="s">
        <v>8</v>
      </c>
      <c r="B4" s="508" t="s">
        <v>2</v>
      </c>
      <c r="C4" s="508" t="s">
        <v>7</v>
      </c>
      <c r="D4" s="514" t="s">
        <v>86</v>
      </c>
      <c r="E4" s="515"/>
      <c r="F4" s="514" t="s">
        <v>87</v>
      </c>
      <c r="G4" s="516"/>
      <c r="Q4" s="3"/>
      <c r="R4" s="4"/>
    </row>
    <row r="5" spans="1:22" ht="16.5" thickBot="1" x14ac:dyDescent="0.3">
      <c r="A5" s="507"/>
      <c r="B5" s="509"/>
      <c r="C5" s="509"/>
      <c r="D5" s="264" t="s">
        <v>0</v>
      </c>
      <c r="E5" s="264" t="s">
        <v>1</v>
      </c>
      <c r="F5" s="264" t="s">
        <v>0</v>
      </c>
      <c r="G5" s="265" t="s">
        <v>1</v>
      </c>
      <c r="H5" s="263"/>
      <c r="I5" s="327" t="s">
        <v>21</v>
      </c>
      <c r="J5" s="517" t="s">
        <v>86</v>
      </c>
      <c r="K5" s="517"/>
      <c r="L5" s="517" t="s">
        <v>87</v>
      </c>
      <c r="M5" s="518"/>
      <c r="Q5" s="3"/>
      <c r="R5" s="4"/>
    </row>
    <row r="6" spans="1:22" x14ac:dyDescent="0.2">
      <c r="A6" s="266">
        <v>36617</v>
      </c>
      <c r="B6" s="267">
        <v>2000</v>
      </c>
      <c r="C6" s="268">
        <v>0.1</v>
      </c>
      <c r="D6" s="269">
        <v>0.33333333333333331</v>
      </c>
      <c r="E6" s="270">
        <v>0.66666666666666663</v>
      </c>
      <c r="F6" s="302"/>
      <c r="G6" s="271"/>
      <c r="H6" s="69"/>
      <c r="I6" s="192">
        <v>41365</v>
      </c>
      <c r="J6" s="71">
        <v>0.98770000000000002</v>
      </c>
      <c r="K6" s="72">
        <v>98.77</v>
      </c>
      <c r="L6" s="71"/>
      <c r="M6" s="193"/>
      <c r="Q6" s="3"/>
      <c r="R6" s="4"/>
    </row>
    <row r="7" spans="1:22" x14ac:dyDescent="0.2">
      <c r="A7" s="272">
        <v>36708</v>
      </c>
      <c r="B7" s="273">
        <v>2000</v>
      </c>
      <c r="C7" s="274">
        <v>0.1</v>
      </c>
      <c r="D7" s="275">
        <v>0.44</v>
      </c>
      <c r="E7" s="276">
        <v>0.56000000000000005</v>
      </c>
      <c r="F7" s="303"/>
      <c r="G7" s="277"/>
      <c r="H7" s="69"/>
      <c r="I7" s="161">
        <v>41730</v>
      </c>
      <c r="J7" s="71">
        <v>0.97529999999999994</v>
      </c>
      <c r="K7" s="72">
        <v>97.53</v>
      </c>
      <c r="L7" s="71"/>
      <c r="M7" s="193"/>
      <c r="P7" s="8"/>
      <c r="Q7" s="3"/>
      <c r="R7" s="4"/>
    </row>
    <row r="8" spans="1:22" x14ac:dyDescent="0.2">
      <c r="A8" s="272">
        <v>36800</v>
      </c>
      <c r="B8" s="273">
        <v>2000</v>
      </c>
      <c r="C8" s="274">
        <v>0.1</v>
      </c>
      <c r="D8" s="275">
        <v>0.80249999999999999</v>
      </c>
      <c r="E8" s="276">
        <v>0.19750000000000001</v>
      </c>
      <c r="F8" s="303"/>
      <c r="G8" s="277"/>
      <c r="H8" s="69"/>
      <c r="I8" s="161">
        <v>42095</v>
      </c>
      <c r="J8" s="71">
        <v>0.66669999999999996</v>
      </c>
      <c r="K8" s="72">
        <v>66.67</v>
      </c>
      <c r="L8" s="71"/>
      <c r="M8" s="193"/>
      <c r="P8" s="8"/>
      <c r="Q8" s="3"/>
      <c r="R8" s="4"/>
    </row>
    <row r="9" spans="1:22" x14ac:dyDescent="0.2">
      <c r="A9" s="272">
        <v>36892</v>
      </c>
      <c r="B9" s="273">
        <v>2001</v>
      </c>
      <c r="C9" s="274">
        <v>0.08</v>
      </c>
      <c r="D9" s="275">
        <v>0.46913580246913578</v>
      </c>
      <c r="E9" s="276">
        <v>0.53086419753086422</v>
      </c>
      <c r="F9" s="303"/>
      <c r="G9" s="277"/>
      <c r="H9" s="69"/>
      <c r="I9" s="161">
        <v>42461</v>
      </c>
      <c r="J9" s="71">
        <v>3.6999999999999998E-2</v>
      </c>
      <c r="K9" s="72">
        <v>3.6999999999999997</v>
      </c>
      <c r="L9" s="71"/>
      <c r="M9" s="193"/>
      <c r="P9" s="8"/>
      <c r="Q9" s="3"/>
      <c r="R9" s="4"/>
    </row>
    <row r="10" spans="1:22" ht="13.5" thickBot="1" x14ac:dyDescent="0.25">
      <c r="A10" s="272">
        <v>36982</v>
      </c>
      <c r="B10" s="273">
        <v>2001</v>
      </c>
      <c r="C10" s="274">
        <v>0.08</v>
      </c>
      <c r="D10" s="275">
        <v>0.51349999999999996</v>
      </c>
      <c r="E10" s="278">
        <v>0.48599999999999999</v>
      </c>
      <c r="F10" s="304"/>
      <c r="G10" s="279"/>
      <c r="H10" s="69"/>
      <c r="I10" s="161">
        <v>42826</v>
      </c>
      <c r="J10" s="71">
        <v>0.20987654320987653</v>
      </c>
      <c r="K10" s="72">
        <v>20.987654320987652</v>
      </c>
      <c r="L10" s="194">
        <v>0.57692307692307687</v>
      </c>
      <c r="M10" s="196">
        <v>57.692307692307686</v>
      </c>
      <c r="P10" s="8"/>
      <c r="Q10" s="3"/>
      <c r="R10" s="4"/>
    </row>
    <row r="11" spans="1:22" ht="13.5" thickBot="1" x14ac:dyDescent="0.25">
      <c r="A11" s="272">
        <v>37073</v>
      </c>
      <c r="B11" s="273">
        <v>2001</v>
      </c>
      <c r="C11" s="274">
        <v>0.08</v>
      </c>
      <c r="D11" s="275">
        <v>0.57499999999999996</v>
      </c>
      <c r="E11" s="276">
        <v>0.42499999999999999</v>
      </c>
      <c r="F11" s="303"/>
      <c r="G11" s="277"/>
      <c r="H11" s="69"/>
      <c r="I11" s="161">
        <v>43191</v>
      </c>
      <c r="J11" s="71">
        <v>0.86419999999999997</v>
      </c>
      <c r="K11" s="72">
        <v>86.42</v>
      </c>
      <c r="L11" s="194">
        <v>0.78210000000000002</v>
      </c>
      <c r="M11" s="196">
        <v>78.210000000000008</v>
      </c>
      <c r="P11" s="8"/>
      <c r="Q11" s="3"/>
      <c r="R11" s="4"/>
    </row>
    <row r="12" spans="1:22" ht="13.5" thickBot="1" x14ac:dyDescent="0.25">
      <c r="A12" s="272">
        <v>37165</v>
      </c>
      <c r="B12" s="273">
        <v>2001</v>
      </c>
      <c r="C12" s="274">
        <v>0.08</v>
      </c>
      <c r="D12" s="275">
        <v>0.67900000000000005</v>
      </c>
      <c r="E12" s="276">
        <v>0.32100000000000001</v>
      </c>
      <c r="F12" s="303"/>
      <c r="G12" s="277"/>
      <c r="H12" s="69"/>
      <c r="I12" s="161">
        <v>43556</v>
      </c>
      <c r="J12" s="71">
        <v>0.9012</v>
      </c>
      <c r="K12" s="72">
        <v>90.12</v>
      </c>
      <c r="L12" s="194">
        <v>0.87180000000000002</v>
      </c>
      <c r="M12" s="196">
        <v>87.18</v>
      </c>
      <c r="P12" s="8"/>
      <c r="Q12" s="3"/>
      <c r="R12" s="4"/>
    </row>
    <row r="13" spans="1:22" s="11" customFormat="1" ht="13.5" thickBot="1" x14ac:dyDescent="0.25">
      <c r="A13" s="272">
        <v>37257</v>
      </c>
      <c r="B13" s="273">
        <v>2002</v>
      </c>
      <c r="C13" s="274">
        <v>0.06</v>
      </c>
      <c r="D13" s="275">
        <v>0.35</v>
      </c>
      <c r="E13" s="276">
        <v>0.65</v>
      </c>
      <c r="F13" s="303"/>
      <c r="G13" s="277"/>
      <c r="H13" s="69"/>
      <c r="I13" s="410">
        <v>43922</v>
      </c>
      <c r="J13" s="194">
        <v>0.58020000000000005</v>
      </c>
      <c r="K13" s="195">
        <v>58.02</v>
      </c>
      <c r="L13" s="194">
        <v>0.625</v>
      </c>
      <c r="M13" s="196">
        <v>62.5</v>
      </c>
      <c r="Q13" s="12"/>
      <c r="R13" s="13"/>
    </row>
    <row r="14" spans="1:22" s="11" customFormat="1" x14ac:dyDescent="0.2">
      <c r="A14" s="272">
        <v>37347</v>
      </c>
      <c r="B14" s="273">
        <v>2002</v>
      </c>
      <c r="C14" s="274">
        <v>0.06</v>
      </c>
      <c r="D14" s="275">
        <v>0.69140000000000001</v>
      </c>
      <c r="E14" s="276">
        <v>0.30859999999999999</v>
      </c>
      <c r="F14" s="303"/>
      <c r="G14" s="277"/>
      <c r="H14" s="69"/>
      <c r="I14" s="202"/>
      <c r="J14" s="203"/>
      <c r="K14" s="38"/>
      <c r="L14" s="202"/>
      <c r="M14" s="202"/>
      <c r="Q14" s="12"/>
      <c r="R14" s="13"/>
    </row>
    <row r="15" spans="1:22" x14ac:dyDescent="0.2">
      <c r="A15" s="272">
        <v>37438</v>
      </c>
      <c r="B15" s="273">
        <v>2002</v>
      </c>
      <c r="C15" s="274">
        <v>0.06</v>
      </c>
      <c r="D15" s="275">
        <v>0.53749999999999998</v>
      </c>
      <c r="E15" s="278">
        <v>0.46250000000000002</v>
      </c>
      <c r="F15" s="304"/>
      <c r="G15" s="279"/>
      <c r="H15" s="69"/>
      <c r="I15" s="409">
        <v>44743</v>
      </c>
      <c r="J15" s="204"/>
      <c r="K15" s="37"/>
      <c r="L15" s="7"/>
      <c r="M15" s="7"/>
      <c r="Q15" s="3"/>
      <c r="R15" s="4"/>
    </row>
    <row r="16" spans="1:22" x14ac:dyDescent="0.2">
      <c r="A16" s="272">
        <v>37530</v>
      </c>
      <c r="B16" s="273">
        <v>2002</v>
      </c>
      <c r="C16" s="274">
        <v>0.06</v>
      </c>
      <c r="D16" s="275">
        <v>0.71199999999999997</v>
      </c>
      <c r="E16" s="278">
        <v>0.28799999999999998</v>
      </c>
      <c r="F16" s="304"/>
      <c r="G16" s="279"/>
      <c r="H16" s="69"/>
      <c r="I16" s="7"/>
      <c r="J16" s="7"/>
      <c r="K16" s="205"/>
      <c r="L16" s="37"/>
      <c r="M16" s="7"/>
      <c r="Q16" s="3"/>
      <c r="R16" s="4"/>
    </row>
    <row r="17" spans="1:21" x14ac:dyDescent="0.2">
      <c r="A17" s="272">
        <v>37622</v>
      </c>
      <c r="B17" s="273">
        <v>2003</v>
      </c>
      <c r="C17" s="273" t="s">
        <v>32</v>
      </c>
      <c r="D17" s="275">
        <v>0.41979999999999995</v>
      </c>
      <c r="E17" s="276">
        <v>0.58020000000000005</v>
      </c>
      <c r="F17" s="303"/>
      <c r="G17" s="277"/>
      <c r="H17" s="100"/>
      <c r="I17" s="7"/>
      <c r="J17" s="7"/>
      <c r="K17" s="205"/>
      <c r="L17" s="37"/>
      <c r="M17" s="7"/>
      <c r="Q17" s="3"/>
      <c r="R17" s="4"/>
      <c r="S17" s="4"/>
      <c r="T17" s="4"/>
      <c r="U17" s="4"/>
    </row>
    <row r="18" spans="1:21" x14ac:dyDescent="0.2">
      <c r="A18" s="272">
        <v>37712</v>
      </c>
      <c r="B18" s="273">
        <v>2003</v>
      </c>
      <c r="C18" s="273" t="s">
        <v>32</v>
      </c>
      <c r="D18" s="275">
        <v>0.1605</v>
      </c>
      <c r="E18" s="276">
        <v>0.83950000000000002</v>
      </c>
      <c r="F18" s="303"/>
      <c r="G18" s="277"/>
      <c r="H18" s="100"/>
      <c r="I18" s="7"/>
      <c r="J18" s="7"/>
      <c r="K18" s="205"/>
      <c r="L18" s="37"/>
      <c r="M18" s="7"/>
      <c r="Q18" s="3"/>
      <c r="R18" s="4"/>
      <c r="S18" s="4"/>
      <c r="T18" s="4"/>
      <c r="U18" s="4"/>
    </row>
    <row r="19" spans="1:21" x14ac:dyDescent="0.2">
      <c r="A19" s="272">
        <v>37803</v>
      </c>
      <c r="B19" s="273">
        <v>2003</v>
      </c>
      <c r="C19" s="273" t="s">
        <v>32</v>
      </c>
      <c r="D19" s="275">
        <v>4.9399999999999999E-2</v>
      </c>
      <c r="E19" s="276">
        <v>0.9506</v>
      </c>
      <c r="F19" s="303"/>
      <c r="G19" s="277"/>
      <c r="H19" s="100"/>
      <c r="I19" s="7"/>
      <c r="J19" s="7"/>
      <c r="K19" s="205"/>
      <c r="L19" s="37"/>
      <c r="M19" s="7"/>
      <c r="Q19" s="3"/>
      <c r="R19" s="4"/>
      <c r="S19" s="4"/>
      <c r="T19" s="4"/>
      <c r="U19" s="4"/>
    </row>
    <row r="20" spans="1:21" x14ac:dyDescent="0.2">
      <c r="A20" s="272">
        <v>37895</v>
      </c>
      <c r="B20" s="273">
        <v>2003</v>
      </c>
      <c r="C20" s="273" t="s">
        <v>32</v>
      </c>
      <c r="D20" s="275">
        <v>8.6400000000000005E-2</v>
      </c>
      <c r="E20" s="276">
        <v>0.91359999999999997</v>
      </c>
      <c r="F20" s="303"/>
      <c r="G20" s="277"/>
      <c r="H20" s="201"/>
      <c r="I20" s="7"/>
      <c r="J20" s="7"/>
      <c r="K20" s="205"/>
      <c r="L20" s="37"/>
      <c r="M20" s="7"/>
      <c r="Q20" s="3"/>
      <c r="R20" s="4"/>
      <c r="S20" s="4"/>
      <c r="T20" s="4"/>
      <c r="U20" s="4"/>
    </row>
    <row r="21" spans="1:21" x14ac:dyDescent="0.2">
      <c r="A21" s="272">
        <v>37987</v>
      </c>
      <c r="B21" s="273">
        <v>2004</v>
      </c>
      <c r="C21" s="273" t="s">
        <v>32</v>
      </c>
      <c r="D21" s="275">
        <v>0.69140000000000001</v>
      </c>
      <c r="E21" s="276">
        <v>0.30859999999999999</v>
      </c>
      <c r="F21" s="303"/>
      <c r="G21" s="277"/>
      <c r="H21" s="201"/>
      <c r="I21" s="7"/>
      <c r="J21" s="205"/>
      <c r="K21" s="205"/>
      <c r="L21" s="37"/>
      <c r="M21" s="7"/>
      <c r="Q21" s="3"/>
      <c r="R21" s="4"/>
      <c r="S21" s="4"/>
      <c r="T21" s="4"/>
      <c r="U21" s="4"/>
    </row>
    <row r="22" spans="1:21" x14ac:dyDescent="0.2">
      <c r="A22" s="272">
        <v>38078</v>
      </c>
      <c r="B22" s="273">
        <v>2004</v>
      </c>
      <c r="C22" s="273" t="s">
        <v>32</v>
      </c>
      <c r="D22" s="275">
        <v>0.70369999999999999</v>
      </c>
      <c r="E22" s="276">
        <v>0.29630000000000001</v>
      </c>
      <c r="F22" s="303"/>
      <c r="G22" s="277"/>
      <c r="H22" s="201"/>
      <c r="I22" s="7"/>
      <c r="J22" s="7"/>
      <c r="K22" s="205"/>
      <c r="L22" s="205"/>
      <c r="M22" s="7"/>
      <c r="Q22" s="3"/>
      <c r="R22" s="4"/>
      <c r="S22" s="4"/>
      <c r="T22" s="4"/>
      <c r="U22" s="4"/>
    </row>
    <row r="23" spans="1:21" x14ac:dyDescent="0.2">
      <c r="A23" s="272">
        <v>38169</v>
      </c>
      <c r="B23" s="273">
        <v>2004</v>
      </c>
      <c r="C23" s="273" t="s">
        <v>32</v>
      </c>
      <c r="D23" s="275">
        <v>0.625</v>
      </c>
      <c r="E23" s="276">
        <v>0.375</v>
      </c>
      <c r="F23" s="303"/>
      <c r="G23" s="277"/>
      <c r="H23" s="201"/>
      <c r="I23" s="7"/>
      <c r="J23" s="7"/>
      <c r="K23" s="7"/>
      <c r="L23" s="7"/>
      <c r="M23" s="7"/>
      <c r="Q23" s="3"/>
      <c r="R23" s="4"/>
      <c r="S23" s="4"/>
      <c r="T23" s="4"/>
      <c r="U23" s="4"/>
    </row>
    <row r="24" spans="1:21" x14ac:dyDescent="0.2">
      <c r="A24" s="272">
        <v>38261</v>
      </c>
      <c r="B24" s="273">
        <v>2004</v>
      </c>
      <c r="C24" s="273" t="s">
        <v>32</v>
      </c>
      <c r="D24" s="275">
        <v>0.72840000000000005</v>
      </c>
      <c r="E24" s="276">
        <v>0.27160000000000001</v>
      </c>
      <c r="F24" s="303"/>
      <c r="G24" s="277"/>
      <c r="H24" s="201"/>
      <c r="I24" s="7"/>
      <c r="J24" s="7"/>
      <c r="K24" s="7"/>
      <c r="L24" s="7"/>
      <c r="M24" s="7"/>
      <c r="Q24" s="3"/>
      <c r="R24" s="4"/>
      <c r="S24" s="4"/>
      <c r="T24" s="4"/>
      <c r="U24" s="4"/>
    </row>
    <row r="25" spans="1:21" x14ac:dyDescent="0.2">
      <c r="A25" s="272">
        <v>38353</v>
      </c>
      <c r="B25" s="273">
        <v>2005</v>
      </c>
      <c r="C25" s="273" t="s">
        <v>34</v>
      </c>
      <c r="D25" s="275">
        <v>0.77780000000000005</v>
      </c>
      <c r="E25" s="276">
        <v>0.22220000000000001</v>
      </c>
      <c r="F25" s="303"/>
      <c r="G25" s="277"/>
      <c r="H25" s="201"/>
      <c r="I25" s="7"/>
      <c r="J25" s="7"/>
      <c r="K25" s="7"/>
      <c r="L25" s="7"/>
      <c r="M25" s="7"/>
      <c r="Q25" s="3"/>
      <c r="R25" s="4"/>
      <c r="S25" s="4"/>
      <c r="T25" s="4"/>
      <c r="U25" s="4"/>
    </row>
    <row r="26" spans="1:21" x14ac:dyDescent="0.2">
      <c r="A26" s="272">
        <v>38443</v>
      </c>
      <c r="B26" s="273">
        <v>2005</v>
      </c>
      <c r="C26" s="273" t="s">
        <v>34</v>
      </c>
      <c r="D26" s="275">
        <v>0.79010000000000002</v>
      </c>
      <c r="E26" s="276">
        <v>0.2099</v>
      </c>
      <c r="F26" s="303"/>
      <c r="G26" s="277"/>
      <c r="H26" s="201"/>
      <c r="I26" s="7"/>
      <c r="J26" s="7"/>
      <c r="K26" s="7"/>
      <c r="L26" s="7"/>
      <c r="M26" s="7"/>
      <c r="Q26" s="3"/>
      <c r="R26" s="4"/>
      <c r="S26" s="4"/>
      <c r="T26" s="4"/>
      <c r="U26" s="4"/>
    </row>
    <row r="27" spans="1:21" x14ac:dyDescent="0.2">
      <c r="A27" s="272">
        <v>38534</v>
      </c>
      <c r="B27" s="273">
        <v>2005</v>
      </c>
      <c r="C27" s="273" t="s">
        <v>34</v>
      </c>
      <c r="D27" s="275">
        <v>0.88890000000000002</v>
      </c>
      <c r="E27" s="276">
        <v>0.1111</v>
      </c>
      <c r="F27" s="303"/>
      <c r="G27" s="277"/>
      <c r="H27" s="201"/>
      <c r="I27" s="7"/>
      <c r="J27" s="7"/>
      <c r="K27" s="7"/>
      <c r="L27" s="7"/>
      <c r="M27" s="7"/>
      <c r="Q27" s="3"/>
      <c r="R27" s="4"/>
      <c r="S27" s="4"/>
      <c r="T27" s="4"/>
      <c r="U27" s="4"/>
    </row>
    <row r="28" spans="1:21" x14ac:dyDescent="0.2">
      <c r="A28" s="272">
        <v>38626</v>
      </c>
      <c r="B28" s="273">
        <v>2005</v>
      </c>
      <c r="C28" s="273" t="s">
        <v>34</v>
      </c>
      <c r="D28" s="275">
        <v>0.87339999999999995</v>
      </c>
      <c r="E28" s="276">
        <v>0.12659999999999999</v>
      </c>
      <c r="F28" s="303"/>
      <c r="G28" s="277"/>
      <c r="H28" s="201"/>
      <c r="I28" s="7"/>
      <c r="J28" s="7"/>
      <c r="K28" s="7"/>
      <c r="L28" s="7"/>
      <c r="M28" s="7"/>
      <c r="Q28" s="3"/>
      <c r="R28" s="4"/>
      <c r="S28" s="4"/>
      <c r="T28" s="4"/>
      <c r="U28" s="4"/>
    </row>
    <row r="29" spans="1:21" x14ac:dyDescent="0.2">
      <c r="A29" s="272">
        <v>38718</v>
      </c>
      <c r="B29" s="273">
        <v>2006</v>
      </c>
      <c r="C29" s="273" t="s">
        <v>35</v>
      </c>
      <c r="D29" s="275">
        <v>0.8125</v>
      </c>
      <c r="E29" s="276">
        <v>0.1875</v>
      </c>
      <c r="F29" s="303"/>
      <c r="G29" s="277"/>
      <c r="H29" s="201"/>
      <c r="I29" s="7"/>
      <c r="J29" s="7"/>
      <c r="K29" s="7"/>
      <c r="L29" s="7"/>
      <c r="M29" s="7"/>
      <c r="Q29" s="3"/>
      <c r="R29" s="4"/>
      <c r="S29" s="4"/>
      <c r="T29" s="4"/>
      <c r="U29" s="4"/>
    </row>
    <row r="30" spans="1:21" x14ac:dyDescent="0.2">
      <c r="A30" s="272">
        <v>38808</v>
      </c>
      <c r="B30" s="273">
        <v>2006</v>
      </c>
      <c r="C30" s="273" t="s">
        <v>35</v>
      </c>
      <c r="D30" s="275">
        <v>0.9012</v>
      </c>
      <c r="E30" s="276">
        <v>9.8799999999999999E-2</v>
      </c>
      <c r="F30" s="303"/>
      <c r="G30" s="277"/>
      <c r="H30" s="100"/>
      <c r="I30" s="7"/>
      <c r="J30" s="7"/>
      <c r="K30" s="7"/>
      <c r="L30" s="7"/>
      <c r="M30" s="7"/>
      <c r="Q30" s="3"/>
      <c r="R30" s="4"/>
      <c r="S30" s="4"/>
      <c r="T30" s="4"/>
      <c r="U30" s="4"/>
    </row>
    <row r="31" spans="1:21" x14ac:dyDescent="0.2">
      <c r="A31" s="272">
        <v>38899</v>
      </c>
      <c r="B31" s="273">
        <v>2006</v>
      </c>
      <c r="C31" s="273" t="s">
        <v>35</v>
      </c>
      <c r="D31" s="275">
        <v>0.86419999999999997</v>
      </c>
      <c r="E31" s="276">
        <v>0.1358</v>
      </c>
      <c r="F31" s="303"/>
      <c r="G31" s="277"/>
      <c r="H31" s="100"/>
      <c r="I31" s="7"/>
      <c r="J31" s="7"/>
      <c r="K31" s="7"/>
      <c r="L31" s="7"/>
      <c r="M31" s="7"/>
      <c r="Q31" s="3"/>
      <c r="R31" s="4"/>
      <c r="S31" s="4"/>
      <c r="T31" s="4"/>
      <c r="U31" s="4"/>
    </row>
    <row r="32" spans="1:21" x14ac:dyDescent="0.2">
      <c r="A32" s="272">
        <v>38991</v>
      </c>
      <c r="B32" s="273">
        <v>2006</v>
      </c>
      <c r="C32" s="273" t="s">
        <v>35</v>
      </c>
      <c r="D32" s="275">
        <v>0.91359999999999997</v>
      </c>
      <c r="E32" s="276">
        <v>8.6400000000000005E-2</v>
      </c>
      <c r="F32" s="303"/>
      <c r="G32" s="277"/>
      <c r="H32" s="100"/>
      <c r="I32" s="206"/>
      <c r="J32" s="7"/>
      <c r="K32" s="7"/>
      <c r="L32" s="7"/>
      <c r="M32" s="7"/>
      <c r="Q32" s="3"/>
      <c r="R32" s="4"/>
      <c r="S32" s="4"/>
      <c r="T32" s="4"/>
      <c r="U32" s="4"/>
    </row>
    <row r="33" spans="1:21" x14ac:dyDescent="0.2">
      <c r="A33" s="272">
        <v>39083</v>
      </c>
      <c r="B33" s="273">
        <v>2007</v>
      </c>
      <c r="C33" s="273" t="s">
        <v>36</v>
      </c>
      <c r="D33" s="275">
        <v>0.85189999999999999</v>
      </c>
      <c r="E33" s="276">
        <v>0.14810000000000001</v>
      </c>
      <c r="F33" s="303"/>
      <c r="G33" s="277"/>
      <c r="H33" s="201"/>
      <c r="I33" s="206"/>
      <c r="J33" s="7"/>
      <c r="K33" s="7"/>
      <c r="L33" s="7"/>
      <c r="M33" s="7"/>
      <c r="Q33" s="3"/>
      <c r="R33" s="4"/>
      <c r="S33" s="4"/>
      <c r="T33" s="4"/>
      <c r="U33" s="4"/>
    </row>
    <row r="34" spans="1:21" x14ac:dyDescent="0.2">
      <c r="A34" s="272">
        <v>39173</v>
      </c>
      <c r="B34" s="273">
        <v>2007</v>
      </c>
      <c r="C34" s="273" t="s">
        <v>36</v>
      </c>
      <c r="D34" s="275">
        <v>0.25929999999999997</v>
      </c>
      <c r="E34" s="276">
        <v>0.74069999999999991</v>
      </c>
      <c r="F34" s="303"/>
      <c r="G34" s="277"/>
      <c r="H34" s="201"/>
      <c r="I34" s="206"/>
      <c r="J34" s="7"/>
      <c r="K34" s="7"/>
      <c r="L34" s="7"/>
      <c r="M34" s="7"/>
      <c r="Q34" s="3"/>
      <c r="R34" s="5"/>
      <c r="S34" s="4"/>
      <c r="T34" s="4"/>
      <c r="U34" s="4"/>
    </row>
    <row r="35" spans="1:21" x14ac:dyDescent="0.2">
      <c r="A35" s="272">
        <v>39264</v>
      </c>
      <c r="B35" s="273">
        <v>2007</v>
      </c>
      <c r="C35" s="273" t="s">
        <v>36</v>
      </c>
      <c r="D35" s="275">
        <v>6.25E-2</v>
      </c>
      <c r="E35" s="276">
        <v>0.9375</v>
      </c>
      <c r="F35" s="303"/>
      <c r="G35" s="277"/>
      <c r="H35" s="201"/>
      <c r="I35" s="206"/>
      <c r="J35" s="7"/>
      <c r="K35" s="7"/>
      <c r="L35" s="7"/>
      <c r="M35" s="7"/>
      <c r="Q35" s="3"/>
      <c r="R35" s="5"/>
      <c r="S35" s="4"/>
      <c r="T35" s="4"/>
      <c r="U35" s="4"/>
    </row>
    <row r="36" spans="1:21" x14ac:dyDescent="0.2">
      <c r="A36" s="272">
        <v>39356</v>
      </c>
      <c r="B36" s="273">
        <v>2007</v>
      </c>
      <c r="C36" s="273" t="s">
        <v>36</v>
      </c>
      <c r="D36" s="280">
        <v>3.6999999999999998E-2</v>
      </c>
      <c r="E36" s="276">
        <v>0.96299999999999997</v>
      </c>
      <c r="F36" s="303"/>
      <c r="G36" s="277"/>
      <c r="H36" s="100"/>
      <c r="I36" s="206"/>
      <c r="J36" s="7"/>
      <c r="K36" s="7"/>
      <c r="L36" s="7"/>
      <c r="M36" s="7"/>
      <c r="Q36" s="3"/>
      <c r="R36" s="5"/>
      <c r="S36" s="4"/>
      <c r="T36" s="4"/>
      <c r="U36" s="4"/>
    </row>
    <row r="37" spans="1:21" x14ac:dyDescent="0.2">
      <c r="A37" s="272">
        <v>39448</v>
      </c>
      <c r="B37" s="273">
        <v>2008</v>
      </c>
      <c r="C37" s="273" t="s">
        <v>36</v>
      </c>
      <c r="D37" s="280">
        <v>0.17280000000000001</v>
      </c>
      <c r="E37" s="276">
        <v>0.82720000000000005</v>
      </c>
      <c r="F37" s="303"/>
      <c r="G37" s="277"/>
      <c r="H37" s="100"/>
      <c r="I37" s="206"/>
      <c r="J37" s="7"/>
      <c r="K37" s="7"/>
      <c r="L37" s="7"/>
      <c r="M37" s="7"/>
      <c r="Q37" s="3"/>
      <c r="R37" s="5"/>
      <c r="S37" s="4"/>
      <c r="T37" s="4"/>
      <c r="U37" s="4"/>
    </row>
    <row r="38" spans="1:21" x14ac:dyDescent="0.2">
      <c r="A38" s="272">
        <v>39539</v>
      </c>
      <c r="B38" s="273">
        <v>2008</v>
      </c>
      <c r="C38" s="273" t="s">
        <v>36</v>
      </c>
      <c r="D38" s="280">
        <v>6.25E-2</v>
      </c>
      <c r="E38" s="276">
        <v>0.9375</v>
      </c>
      <c r="F38" s="303"/>
      <c r="G38" s="277"/>
      <c r="H38" s="100"/>
      <c r="I38" s="206"/>
      <c r="J38" s="7"/>
      <c r="K38" s="7"/>
      <c r="L38" s="7"/>
      <c r="M38" s="7"/>
      <c r="Q38" s="3"/>
      <c r="R38" s="5"/>
      <c r="S38" s="4"/>
      <c r="T38" s="4"/>
      <c r="U38" s="4"/>
    </row>
    <row r="39" spans="1:21" x14ac:dyDescent="0.2">
      <c r="A39" s="272">
        <v>39630</v>
      </c>
      <c r="B39" s="273">
        <v>2008</v>
      </c>
      <c r="C39" s="273" t="s">
        <v>36</v>
      </c>
      <c r="D39" s="280">
        <v>0</v>
      </c>
      <c r="E39" s="276">
        <v>1</v>
      </c>
      <c r="F39" s="303"/>
      <c r="G39" s="277"/>
      <c r="H39" s="100"/>
      <c r="I39" s="206"/>
      <c r="J39" s="7"/>
      <c r="K39" s="7"/>
      <c r="L39" s="7"/>
      <c r="M39" s="7"/>
      <c r="Q39" s="3"/>
      <c r="R39" s="5"/>
      <c r="S39" s="4"/>
      <c r="T39" s="4"/>
      <c r="U39" s="4"/>
    </row>
    <row r="40" spans="1:21" x14ac:dyDescent="0.2">
      <c r="A40" s="272">
        <v>39722</v>
      </c>
      <c r="B40" s="273">
        <v>2008</v>
      </c>
      <c r="C40" s="273" t="s">
        <v>36</v>
      </c>
      <c r="D40" s="280">
        <v>0</v>
      </c>
      <c r="E40" s="276">
        <v>1</v>
      </c>
      <c r="F40" s="281"/>
      <c r="G40" s="277"/>
      <c r="H40" s="57"/>
      <c r="I40" s="206"/>
      <c r="J40" s="7"/>
      <c r="K40" s="7"/>
      <c r="L40" s="7"/>
      <c r="M40" s="7"/>
      <c r="Q40" s="3"/>
      <c r="R40" s="5"/>
      <c r="S40" s="4"/>
      <c r="T40" s="4"/>
      <c r="U40" s="4"/>
    </row>
    <row r="41" spans="1:21" x14ac:dyDescent="0.2">
      <c r="A41" s="272">
        <v>39814</v>
      </c>
      <c r="B41" s="282">
        <v>2009</v>
      </c>
      <c r="C41" s="273" t="s">
        <v>34</v>
      </c>
      <c r="D41" s="283">
        <v>0.28399999999999997</v>
      </c>
      <c r="E41" s="276">
        <v>0.71599999999999997</v>
      </c>
      <c r="F41" s="303"/>
      <c r="G41" s="277"/>
      <c r="H41" s="100"/>
      <c r="I41" s="206"/>
      <c r="J41" s="7"/>
      <c r="K41" s="7"/>
      <c r="L41" s="7"/>
      <c r="M41" s="7"/>
      <c r="Q41" s="3"/>
      <c r="R41" s="5"/>
      <c r="S41" s="4"/>
      <c r="T41" s="4"/>
      <c r="U41" s="4"/>
    </row>
    <row r="42" spans="1:21" x14ac:dyDescent="0.2">
      <c r="A42" s="272">
        <v>39904</v>
      </c>
      <c r="B42" s="282">
        <v>2009</v>
      </c>
      <c r="C42" s="273" t="s">
        <v>34</v>
      </c>
      <c r="D42" s="283">
        <v>0.53090000000000004</v>
      </c>
      <c r="E42" s="276">
        <v>0.46910000000000002</v>
      </c>
      <c r="F42" s="281"/>
      <c r="G42" s="277"/>
      <c r="H42" s="57"/>
      <c r="I42" s="206"/>
      <c r="J42" s="7"/>
      <c r="K42" s="7"/>
      <c r="L42" s="7"/>
      <c r="M42" s="7"/>
      <c r="Q42" s="3"/>
      <c r="R42" s="5"/>
      <c r="S42" s="4"/>
      <c r="T42" s="4"/>
      <c r="U42" s="4"/>
    </row>
    <row r="43" spans="1:21" x14ac:dyDescent="0.2">
      <c r="A43" s="272">
        <v>39995</v>
      </c>
      <c r="B43" s="282">
        <v>2009</v>
      </c>
      <c r="C43" s="273" t="s">
        <v>34</v>
      </c>
      <c r="D43" s="283">
        <v>0.34570000000000001</v>
      </c>
      <c r="E43" s="276">
        <v>0.65429999999999999</v>
      </c>
      <c r="F43" s="281"/>
      <c r="G43" s="277"/>
      <c r="H43" s="57"/>
      <c r="I43" s="206"/>
      <c r="J43" s="7"/>
      <c r="K43" s="7"/>
      <c r="L43" s="7"/>
      <c r="M43" s="7"/>
      <c r="Q43" s="3"/>
      <c r="R43" s="5"/>
      <c r="S43" s="4"/>
      <c r="T43" s="4"/>
      <c r="U43" s="4"/>
    </row>
    <row r="44" spans="1:21" x14ac:dyDescent="0.2">
      <c r="A44" s="272">
        <v>40087</v>
      </c>
      <c r="B44" s="282">
        <v>2009</v>
      </c>
      <c r="C44" s="273" t="s">
        <v>34</v>
      </c>
      <c r="D44" s="284">
        <v>0.2099</v>
      </c>
      <c r="E44" s="276">
        <v>0.79010000000000002</v>
      </c>
      <c r="F44" s="281"/>
      <c r="G44" s="277"/>
      <c r="H44" s="57"/>
      <c r="I44" s="206"/>
      <c r="J44" s="7"/>
      <c r="K44" s="7"/>
      <c r="L44" s="7"/>
      <c r="M44" s="7"/>
      <c r="Q44" s="3"/>
      <c r="R44" s="5"/>
      <c r="S44" s="4"/>
      <c r="T44" s="4"/>
      <c r="U44" s="4"/>
    </row>
    <row r="45" spans="1:21" x14ac:dyDescent="0.2">
      <c r="A45" s="272">
        <v>40179</v>
      </c>
      <c r="B45" s="282">
        <v>2010</v>
      </c>
      <c r="C45" s="273" t="s">
        <v>37</v>
      </c>
      <c r="D45" s="284">
        <v>0.80249999999999999</v>
      </c>
      <c r="E45" s="276">
        <v>0.19750000000000001</v>
      </c>
      <c r="F45" s="281"/>
      <c r="G45" s="277"/>
      <c r="H45" s="100"/>
      <c r="I45" s="206"/>
      <c r="J45" s="7"/>
      <c r="K45" s="7"/>
      <c r="L45" s="7"/>
      <c r="M45" s="7"/>
      <c r="Q45" s="3"/>
      <c r="R45" s="5"/>
      <c r="S45" s="4"/>
      <c r="T45" s="4"/>
      <c r="U45" s="4"/>
    </row>
    <row r="46" spans="1:21" x14ac:dyDescent="0.2">
      <c r="A46" s="272">
        <v>40269</v>
      </c>
      <c r="B46" s="282">
        <v>2010</v>
      </c>
      <c r="C46" s="273" t="s">
        <v>37</v>
      </c>
      <c r="D46" s="284">
        <v>0.93830000000000002</v>
      </c>
      <c r="E46" s="276">
        <v>6.1699999999999998E-2</v>
      </c>
      <c r="F46" s="281"/>
      <c r="G46" s="277"/>
      <c r="H46" s="57"/>
      <c r="I46" s="206"/>
      <c r="J46" s="7"/>
      <c r="K46" s="7"/>
      <c r="L46" s="7"/>
      <c r="M46" s="7"/>
      <c r="Q46" s="3"/>
      <c r="R46" s="5"/>
      <c r="S46" s="4"/>
      <c r="T46" s="4"/>
      <c r="U46" s="4"/>
    </row>
    <row r="47" spans="1:21" x14ac:dyDescent="0.2">
      <c r="A47" s="272">
        <v>40360</v>
      </c>
      <c r="B47" s="282">
        <v>2010</v>
      </c>
      <c r="C47" s="273" t="s">
        <v>37</v>
      </c>
      <c r="D47" s="284">
        <v>0.93830000000000002</v>
      </c>
      <c r="E47" s="276">
        <v>6.1699999999999998E-2</v>
      </c>
      <c r="F47" s="281"/>
      <c r="G47" s="277"/>
      <c r="H47" s="57"/>
      <c r="I47" s="206"/>
      <c r="J47" s="7"/>
      <c r="K47" s="7"/>
      <c r="L47" s="7"/>
      <c r="M47" s="7"/>
      <c r="Q47" s="3"/>
      <c r="R47" s="5"/>
      <c r="S47" s="4"/>
      <c r="T47" s="4"/>
      <c r="U47" s="4"/>
    </row>
    <row r="48" spans="1:21" x14ac:dyDescent="0.2">
      <c r="A48" s="272">
        <v>40452</v>
      </c>
      <c r="B48" s="282">
        <v>2010</v>
      </c>
      <c r="C48" s="273" t="s">
        <v>37</v>
      </c>
      <c r="D48" s="284">
        <v>0.97529999999999994</v>
      </c>
      <c r="E48" s="276">
        <v>2.47E-2</v>
      </c>
      <c r="F48" s="281"/>
      <c r="G48" s="277"/>
      <c r="H48" s="57"/>
      <c r="I48" s="206"/>
      <c r="J48" s="7"/>
      <c r="K48" s="7"/>
      <c r="L48" s="7"/>
      <c r="M48" s="7"/>
      <c r="Q48" s="3"/>
      <c r="R48" s="5"/>
      <c r="S48" s="4"/>
      <c r="T48" s="4"/>
      <c r="U48" s="4"/>
    </row>
    <row r="49" spans="1:21" s="31" customFormat="1" x14ac:dyDescent="0.2">
      <c r="A49" s="272">
        <v>40544</v>
      </c>
      <c r="B49" s="282">
        <v>2011</v>
      </c>
      <c r="C49" s="273" t="s">
        <v>37</v>
      </c>
      <c r="D49" s="284">
        <v>0.81479999999999997</v>
      </c>
      <c r="E49" s="276">
        <v>0.1852</v>
      </c>
      <c r="F49" s="281"/>
      <c r="G49" s="277"/>
      <c r="H49" s="201"/>
      <c r="I49" s="206"/>
      <c r="J49" s="34"/>
      <c r="K49" s="207"/>
      <c r="L49" s="34"/>
      <c r="M49" s="34"/>
      <c r="Q49" s="59"/>
      <c r="R49" s="60"/>
      <c r="S49" s="61"/>
      <c r="T49" s="61"/>
      <c r="U49" s="61"/>
    </row>
    <row r="50" spans="1:21" s="31" customFormat="1" x14ac:dyDescent="0.2">
      <c r="A50" s="272">
        <v>40634</v>
      </c>
      <c r="B50" s="282">
        <v>2011</v>
      </c>
      <c r="C50" s="273" t="s">
        <v>37</v>
      </c>
      <c r="D50" s="284">
        <v>0.88890000000000002</v>
      </c>
      <c r="E50" s="276">
        <v>0.1111</v>
      </c>
      <c r="F50" s="281"/>
      <c r="G50" s="277"/>
      <c r="H50" s="57"/>
      <c r="I50" s="58"/>
      <c r="Q50" s="59"/>
      <c r="R50" s="60"/>
      <c r="S50" s="61"/>
      <c r="T50" s="61"/>
      <c r="U50" s="61"/>
    </row>
    <row r="51" spans="1:21" s="31" customFormat="1" x14ac:dyDescent="0.2">
      <c r="A51" s="272">
        <v>40725</v>
      </c>
      <c r="B51" s="282">
        <v>2011</v>
      </c>
      <c r="C51" s="273" t="s">
        <v>37</v>
      </c>
      <c r="D51" s="284">
        <v>0.87649999999999995</v>
      </c>
      <c r="E51" s="276">
        <v>0.1235</v>
      </c>
      <c r="F51" s="281"/>
      <c r="G51" s="277"/>
      <c r="H51" s="57"/>
      <c r="Q51" s="59"/>
      <c r="R51" s="60"/>
      <c r="S51" s="61"/>
      <c r="T51" s="61"/>
      <c r="U51" s="61"/>
    </row>
    <row r="52" spans="1:21" s="31" customFormat="1" x14ac:dyDescent="0.2">
      <c r="A52" s="272">
        <v>40817</v>
      </c>
      <c r="B52" s="282">
        <v>2011</v>
      </c>
      <c r="C52" s="273" t="s">
        <v>37</v>
      </c>
      <c r="D52" s="284">
        <v>0.85189999999999999</v>
      </c>
      <c r="E52" s="276">
        <v>0.14810000000000001</v>
      </c>
      <c r="F52" s="281"/>
      <c r="G52" s="277"/>
      <c r="H52" s="57"/>
      <c r="Q52" s="59"/>
      <c r="R52" s="60"/>
      <c r="S52" s="61"/>
      <c r="T52" s="61"/>
      <c r="U52" s="61"/>
    </row>
    <row r="53" spans="1:21" s="31" customFormat="1" x14ac:dyDescent="0.2">
      <c r="A53" s="272">
        <v>40909</v>
      </c>
      <c r="B53" s="282">
        <v>2012</v>
      </c>
      <c r="C53" s="273" t="s">
        <v>37</v>
      </c>
      <c r="D53" s="284">
        <v>0.91359999999999997</v>
      </c>
      <c r="E53" s="276">
        <v>8.6400000000000005E-2</v>
      </c>
      <c r="F53" s="281"/>
      <c r="G53" s="277"/>
      <c r="H53" s="57"/>
      <c r="Q53" s="59"/>
      <c r="R53" s="60"/>
      <c r="S53" s="61"/>
      <c r="T53" s="61"/>
      <c r="U53" s="61"/>
    </row>
    <row r="54" spans="1:21" s="31" customFormat="1" x14ac:dyDescent="0.2">
      <c r="A54" s="272">
        <v>41000</v>
      </c>
      <c r="B54" s="282">
        <v>2012</v>
      </c>
      <c r="C54" s="273" t="s">
        <v>37</v>
      </c>
      <c r="D54" s="284">
        <v>0.96299999999999997</v>
      </c>
      <c r="E54" s="276">
        <v>3.6999999999999998E-2</v>
      </c>
      <c r="F54" s="281"/>
      <c r="G54" s="277"/>
      <c r="H54" s="57"/>
      <c r="Q54" s="59"/>
      <c r="R54" s="60"/>
      <c r="S54" s="61"/>
      <c r="T54" s="61"/>
      <c r="U54" s="61"/>
    </row>
    <row r="55" spans="1:21" s="31" customFormat="1" x14ac:dyDescent="0.2">
      <c r="A55" s="272">
        <v>41091</v>
      </c>
      <c r="B55" s="282">
        <v>2012</v>
      </c>
      <c r="C55" s="273" t="s">
        <v>37</v>
      </c>
      <c r="D55" s="284">
        <v>0.96299999999999997</v>
      </c>
      <c r="E55" s="276">
        <v>3.6999999999999998E-2</v>
      </c>
      <c r="F55" s="281"/>
      <c r="G55" s="277"/>
      <c r="H55" s="57"/>
      <c r="Q55" s="59"/>
      <c r="R55" s="60"/>
      <c r="S55" s="61"/>
      <c r="T55" s="61"/>
      <c r="U55" s="61"/>
    </row>
    <row r="56" spans="1:21" s="31" customFormat="1" x14ac:dyDescent="0.2">
      <c r="A56" s="272">
        <v>41183</v>
      </c>
      <c r="B56" s="282">
        <v>2012</v>
      </c>
      <c r="C56" s="273" t="s">
        <v>37</v>
      </c>
      <c r="D56" s="284">
        <v>0.96299999999999997</v>
      </c>
      <c r="E56" s="276">
        <v>3.6999999999999998E-2</v>
      </c>
      <c r="F56" s="281"/>
      <c r="G56" s="277"/>
      <c r="H56" s="57"/>
      <c r="Q56" s="59"/>
      <c r="R56" s="60"/>
      <c r="S56" s="61"/>
      <c r="T56" s="61"/>
      <c r="U56" s="61"/>
    </row>
    <row r="57" spans="1:21" s="31" customFormat="1" x14ac:dyDescent="0.2">
      <c r="A57" s="272">
        <v>41275</v>
      </c>
      <c r="B57" s="282">
        <v>2013</v>
      </c>
      <c r="C57" s="273" t="s">
        <v>37</v>
      </c>
      <c r="D57" s="284">
        <v>0.98770000000000002</v>
      </c>
      <c r="E57" s="276">
        <v>1.23E-2</v>
      </c>
      <c r="F57" s="281"/>
      <c r="G57" s="277"/>
      <c r="H57" s="57"/>
      <c r="Q57" s="59"/>
      <c r="R57" s="60"/>
      <c r="S57" s="61"/>
      <c r="T57" s="61"/>
      <c r="U57" s="61"/>
    </row>
    <row r="58" spans="1:21" s="31" customFormat="1" x14ac:dyDescent="0.2">
      <c r="A58" s="272">
        <v>41365</v>
      </c>
      <c r="B58" s="282">
        <v>2013</v>
      </c>
      <c r="C58" s="273" t="s">
        <v>37</v>
      </c>
      <c r="D58" s="284">
        <v>0.98770000000000002</v>
      </c>
      <c r="E58" s="276">
        <v>1.23E-2</v>
      </c>
      <c r="F58" s="281"/>
      <c r="G58" s="277"/>
      <c r="H58" s="57"/>
      <c r="Q58" s="59"/>
      <c r="R58" s="60"/>
      <c r="S58" s="61"/>
      <c r="T58" s="61"/>
      <c r="U58" s="61"/>
    </row>
    <row r="59" spans="1:21" s="31" customFormat="1" x14ac:dyDescent="0.2">
      <c r="A59" s="272">
        <v>41456</v>
      </c>
      <c r="B59" s="282">
        <v>2013</v>
      </c>
      <c r="C59" s="273" t="s">
        <v>37</v>
      </c>
      <c r="D59" s="284">
        <v>0.97529999999999994</v>
      </c>
      <c r="E59" s="276">
        <v>2.47E-2</v>
      </c>
      <c r="F59" s="281"/>
      <c r="G59" s="277"/>
      <c r="H59" s="57"/>
      <c r="Q59" s="59"/>
      <c r="R59" s="60"/>
      <c r="S59" s="61"/>
      <c r="T59" s="61"/>
      <c r="U59" s="61"/>
    </row>
    <row r="60" spans="1:21" s="31" customFormat="1" x14ac:dyDescent="0.2">
      <c r="A60" s="272">
        <v>41548</v>
      </c>
      <c r="B60" s="282">
        <v>2013</v>
      </c>
      <c r="C60" s="273" t="s">
        <v>37</v>
      </c>
      <c r="D60" s="284">
        <v>0.98770000000000002</v>
      </c>
      <c r="E60" s="276">
        <v>1.23E-2</v>
      </c>
      <c r="F60" s="281"/>
      <c r="G60" s="277"/>
      <c r="H60" s="57"/>
      <c r="Q60" s="59"/>
      <c r="R60" s="60"/>
      <c r="S60" s="61"/>
      <c r="T60" s="61"/>
      <c r="U60" s="61"/>
    </row>
    <row r="61" spans="1:21" s="31" customFormat="1" x14ac:dyDescent="0.2">
      <c r="A61" s="272">
        <v>41640</v>
      </c>
      <c r="B61" s="282">
        <v>2014</v>
      </c>
      <c r="C61" s="273" t="s">
        <v>37</v>
      </c>
      <c r="D61" s="284">
        <v>0.92589999999999995</v>
      </c>
      <c r="E61" s="276">
        <v>7.4099999999999999E-2</v>
      </c>
      <c r="F61" s="281"/>
      <c r="G61" s="277"/>
      <c r="H61" s="57"/>
      <c r="Q61" s="59"/>
      <c r="R61" s="60"/>
      <c r="S61" s="61"/>
      <c r="T61" s="61"/>
      <c r="U61" s="61"/>
    </row>
    <row r="62" spans="1:21" s="31" customFormat="1" x14ac:dyDescent="0.2">
      <c r="A62" s="272">
        <v>41730</v>
      </c>
      <c r="B62" s="282">
        <v>2014</v>
      </c>
      <c r="C62" s="273" t="s">
        <v>37</v>
      </c>
      <c r="D62" s="284">
        <v>0.97529999999999994</v>
      </c>
      <c r="E62" s="276">
        <v>2.47E-2</v>
      </c>
      <c r="F62" s="281"/>
      <c r="G62" s="277"/>
      <c r="H62" s="57"/>
      <c r="Q62" s="59"/>
      <c r="R62" s="60"/>
      <c r="S62" s="61"/>
      <c r="T62" s="61"/>
      <c r="U62" s="61"/>
    </row>
    <row r="63" spans="1:21" s="31" customFormat="1" x14ac:dyDescent="0.2">
      <c r="A63" s="272">
        <v>41821</v>
      </c>
      <c r="B63" s="282">
        <v>2014</v>
      </c>
      <c r="C63" s="273" t="s">
        <v>37</v>
      </c>
      <c r="D63" s="284">
        <v>1</v>
      </c>
      <c r="E63" s="276">
        <v>0</v>
      </c>
      <c r="F63" s="281"/>
      <c r="G63" s="277"/>
      <c r="H63" s="57"/>
      <c r="Q63" s="59"/>
      <c r="R63" s="60"/>
      <c r="S63" s="61"/>
      <c r="T63" s="61"/>
      <c r="U63" s="61"/>
    </row>
    <row r="64" spans="1:21" s="31" customFormat="1" x14ac:dyDescent="0.2">
      <c r="A64" s="272">
        <v>41913</v>
      </c>
      <c r="B64" s="282">
        <v>2014</v>
      </c>
      <c r="C64" s="273" t="s">
        <v>37</v>
      </c>
      <c r="D64" s="284">
        <v>0.98770000000000002</v>
      </c>
      <c r="E64" s="276">
        <v>1.23E-2</v>
      </c>
      <c r="F64" s="281"/>
      <c r="G64" s="277"/>
      <c r="H64" s="57"/>
      <c r="Q64" s="59"/>
      <c r="R64" s="60"/>
      <c r="S64" s="61"/>
      <c r="T64" s="61"/>
      <c r="U64" s="61"/>
    </row>
    <row r="65" spans="1:21" s="31" customFormat="1" x14ac:dyDescent="0.2">
      <c r="A65" s="272">
        <v>42005</v>
      </c>
      <c r="B65" s="282">
        <v>2015</v>
      </c>
      <c r="C65" s="273" t="s">
        <v>37</v>
      </c>
      <c r="D65" s="284">
        <v>0.87649999999999995</v>
      </c>
      <c r="E65" s="276">
        <v>0.1235</v>
      </c>
      <c r="F65" s="281"/>
      <c r="G65" s="277"/>
      <c r="H65" s="57"/>
      <c r="Q65" s="59"/>
      <c r="R65" s="60"/>
      <c r="S65" s="61"/>
      <c r="T65" s="61"/>
      <c r="U65" s="61"/>
    </row>
    <row r="66" spans="1:21" s="31" customFormat="1" x14ac:dyDescent="0.2">
      <c r="A66" s="272">
        <v>42095</v>
      </c>
      <c r="B66" s="282">
        <v>2015</v>
      </c>
      <c r="C66" s="273" t="s">
        <v>37</v>
      </c>
      <c r="D66" s="284">
        <v>0.66669999999999996</v>
      </c>
      <c r="E66" s="276">
        <v>0.33329999999999999</v>
      </c>
      <c r="F66" s="281"/>
      <c r="G66" s="277"/>
      <c r="Q66" s="59"/>
      <c r="R66" s="60"/>
      <c r="S66" s="61"/>
      <c r="T66" s="61"/>
      <c r="U66" s="61"/>
    </row>
    <row r="67" spans="1:21" s="31" customFormat="1" x14ac:dyDescent="0.2">
      <c r="A67" s="272">
        <v>42186</v>
      </c>
      <c r="B67" s="282">
        <v>2015</v>
      </c>
      <c r="C67" s="273" t="s">
        <v>37</v>
      </c>
      <c r="D67" s="284">
        <v>0.50619999999999998</v>
      </c>
      <c r="E67" s="276">
        <v>0.49380000000000002</v>
      </c>
      <c r="F67" s="281"/>
      <c r="G67" s="277"/>
      <c r="Q67" s="59"/>
      <c r="R67" s="60"/>
      <c r="S67" s="61"/>
      <c r="T67" s="61"/>
      <c r="U67" s="61"/>
    </row>
    <row r="68" spans="1:21" s="31" customFormat="1" x14ac:dyDescent="0.2">
      <c r="A68" s="272">
        <v>42278</v>
      </c>
      <c r="B68" s="282">
        <v>2015</v>
      </c>
      <c r="C68" s="273" t="s">
        <v>37</v>
      </c>
      <c r="D68" s="284">
        <v>7.4099999999999999E-2</v>
      </c>
      <c r="E68" s="276">
        <v>0.92589999999999995</v>
      </c>
      <c r="F68" s="281"/>
      <c r="G68" s="277"/>
      <c r="Q68" s="59"/>
      <c r="R68" s="60"/>
      <c r="S68" s="61"/>
      <c r="T68" s="61"/>
      <c r="U68" s="61"/>
    </row>
    <row r="69" spans="1:21" s="31" customFormat="1" x14ac:dyDescent="0.2">
      <c r="A69" s="272">
        <v>42370</v>
      </c>
      <c r="B69" s="282">
        <v>2016</v>
      </c>
      <c r="C69" s="273" t="s">
        <v>37</v>
      </c>
      <c r="D69" s="284">
        <v>0.14810000000000001</v>
      </c>
      <c r="E69" s="276">
        <v>0.85189999999999999</v>
      </c>
      <c r="F69" s="281"/>
      <c r="G69" s="277"/>
      <c r="Q69" s="59"/>
      <c r="R69" s="60"/>
      <c r="S69" s="61"/>
      <c r="T69" s="61"/>
      <c r="U69" s="61"/>
    </row>
    <row r="70" spans="1:21" s="31" customFormat="1" x14ac:dyDescent="0.2">
      <c r="A70" s="272">
        <v>42461</v>
      </c>
      <c r="B70" s="285">
        <v>2016</v>
      </c>
      <c r="C70" s="273" t="s">
        <v>37</v>
      </c>
      <c r="D70" s="284">
        <v>3.6999999999999998E-2</v>
      </c>
      <c r="E70" s="276">
        <v>0.96299999999999997</v>
      </c>
      <c r="F70" s="281"/>
      <c r="G70" s="277"/>
      <c r="Q70" s="59"/>
      <c r="R70" s="60"/>
      <c r="S70" s="61"/>
      <c r="T70" s="61"/>
      <c r="U70" s="61"/>
    </row>
    <row r="71" spans="1:21" s="31" customFormat="1" x14ac:dyDescent="0.2">
      <c r="A71" s="272">
        <v>42552</v>
      </c>
      <c r="B71" s="282">
        <v>2016</v>
      </c>
      <c r="C71" s="273" t="s">
        <v>37</v>
      </c>
      <c r="D71" s="284">
        <v>1.23E-2</v>
      </c>
      <c r="E71" s="276">
        <v>0.98770000000000002</v>
      </c>
      <c r="F71" s="281">
        <v>0.2152</v>
      </c>
      <c r="G71" s="277">
        <v>0.78480000000000005</v>
      </c>
      <c r="Q71" s="59"/>
      <c r="R71" s="60"/>
      <c r="S71" s="61"/>
      <c r="T71" s="61"/>
      <c r="U71" s="61"/>
    </row>
    <row r="72" spans="1:21" s="31" customFormat="1" x14ac:dyDescent="0.2">
      <c r="A72" s="272">
        <v>42644</v>
      </c>
      <c r="B72" s="285">
        <v>2016</v>
      </c>
      <c r="C72" s="273" t="s">
        <v>37</v>
      </c>
      <c r="D72" s="284">
        <v>1.23E-2</v>
      </c>
      <c r="E72" s="276">
        <v>0.98770000000000002</v>
      </c>
      <c r="F72" s="281">
        <v>0.1646</v>
      </c>
      <c r="G72" s="277">
        <v>0.83540000000000003</v>
      </c>
      <c r="Q72" s="59"/>
      <c r="R72" s="60"/>
      <c r="S72" s="61"/>
      <c r="T72" s="61"/>
      <c r="U72" s="61"/>
    </row>
    <row r="73" spans="1:21" s="31" customFormat="1" x14ac:dyDescent="0.2">
      <c r="A73" s="272">
        <v>42736</v>
      </c>
      <c r="B73" s="285">
        <v>2017</v>
      </c>
      <c r="C73" s="273" t="s">
        <v>37</v>
      </c>
      <c r="D73" s="284">
        <v>0.2346</v>
      </c>
      <c r="E73" s="276">
        <v>0.76539999999999997</v>
      </c>
      <c r="F73" s="281">
        <v>0.48149999999999998</v>
      </c>
      <c r="G73" s="277">
        <v>0.51849999999999996</v>
      </c>
      <c r="Q73" s="59"/>
      <c r="R73" s="60"/>
      <c r="S73" s="61"/>
      <c r="T73" s="61"/>
      <c r="U73" s="61"/>
    </row>
    <row r="74" spans="1:21" s="31" customFormat="1" x14ac:dyDescent="0.2">
      <c r="A74" s="272">
        <v>42826</v>
      </c>
      <c r="B74" s="285">
        <v>2017</v>
      </c>
      <c r="C74" s="273" t="s">
        <v>37</v>
      </c>
      <c r="D74" s="284">
        <v>0.20987654320987653</v>
      </c>
      <c r="E74" s="276">
        <v>0.79012345679012341</v>
      </c>
      <c r="F74" s="281">
        <v>0.57692307692307687</v>
      </c>
      <c r="G74" s="277">
        <v>0.42307692307692307</v>
      </c>
      <c r="Q74" s="59"/>
      <c r="R74" s="60"/>
      <c r="S74" s="61"/>
      <c r="T74" s="61"/>
      <c r="U74" s="61"/>
    </row>
    <row r="75" spans="1:21" x14ac:dyDescent="0.2">
      <c r="A75" s="272">
        <v>42917</v>
      </c>
      <c r="B75" s="285">
        <v>2017</v>
      </c>
      <c r="C75" s="273" t="s">
        <v>37</v>
      </c>
      <c r="D75" s="284">
        <v>0.32098765432098764</v>
      </c>
      <c r="E75" s="276">
        <v>0.67901234567901236</v>
      </c>
      <c r="F75" s="281">
        <v>0.65</v>
      </c>
      <c r="G75" s="277">
        <v>0.35</v>
      </c>
      <c r="Q75" s="3"/>
      <c r="R75" s="5"/>
      <c r="S75" s="4"/>
      <c r="T75" s="4"/>
      <c r="U75" s="4"/>
    </row>
    <row r="76" spans="1:21" x14ac:dyDescent="0.2">
      <c r="A76" s="272">
        <v>43009</v>
      </c>
      <c r="B76" s="285">
        <v>2017</v>
      </c>
      <c r="C76" s="273" t="s">
        <v>37</v>
      </c>
      <c r="D76" s="284">
        <v>0.43209876543209874</v>
      </c>
      <c r="E76" s="276">
        <v>0.5679012345679012</v>
      </c>
      <c r="F76" s="281">
        <v>0.65432098765432101</v>
      </c>
      <c r="G76" s="277">
        <v>0.34567901234567899</v>
      </c>
      <c r="Q76" s="3"/>
      <c r="R76" s="5"/>
      <c r="S76" s="4"/>
      <c r="T76" s="4"/>
      <c r="U76" s="4"/>
    </row>
    <row r="77" spans="1:21" x14ac:dyDescent="0.2">
      <c r="A77" s="272">
        <v>43101</v>
      </c>
      <c r="B77" s="285">
        <v>2018</v>
      </c>
      <c r="C77" s="273" t="s">
        <v>37</v>
      </c>
      <c r="D77" s="284">
        <v>0.75309999999999999</v>
      </c>
      <c r="E77" s="276">
        <v>0.24690000000000001</v>
      </c>
      <c r="F77" s="281">
        <v>0.70889999999999997</v>
      </c>
      <c r="G77" s="277">
        <v>0.29110000000000003</v>
      </c>
      <c r="Q77" s="3"/>
      <c r="R77" s="5"/>
      <c r="S77" s="4"/>
      <c r="T77" s="4"/>
      <c r="U77" s="4"/>
    </row>
    <row r="78" spans="1:21" x14ac:dyDescent="0.2">
      <c r="A78" s="272">
        <v>43191</v>
      </c>
      <c r="B78" s="285">
        <v>2018</v>
      </c>
      <c r="C78" s="273" t="s">
        <v>37</v>
      </c>
      <c r="D78" s="284">
        <v>0.86419999999999997</v>
      </c>
      <c r="E78" s="276">
        <v>0.1358</v>
      </c>
      <c r="F78" s="281">
        <v>0.78210000000000002</v>
      </c>
      <c r="G78" s="277">
        <v>0.21790000000000001</v>
      </c>
      <c r="Q78" s="3"/>
      <c r="R78" s="5"/>
      <c r="S78" s="4"/>
      <c r="T78" s="4"/>
      <c r="U78" s="4"/>
    </row>
    <row r="79" spans="1:21" x14ac:dyDescent="0.2">
      <c r="A79" s="272">
        <v>43282</v>
      </c>
      <c r="B79" s="285">
        <v>2018</v>
      </c>
      <c r="C79" s="273" t="s">
        <v>37</v>
      </c>
      <c r="D79" s="284">
        <v>0.9012</v>
      </c>
      <c r="E79" s="276">
        <v>9.8799999999999999E-2</v>
      </c>
      <c r="F79" s="281">
        <v>0.82279999999999998</v>
      </c>
      <c r="G79" s="277">
        <v>0.1772</v>
      </c>
      <c r="Q79" s="3"/>
      <c r="R79" s="5"/>
      <c r="S79" s="4"/>
      <c r="T79" s="4"/>
      <c r="U79" s="4"/>
    </row>
    <row r="80" spans="1:21" x14ac:dyDescent="0.2">
      <c r="A80" s="272">
        <v>43374</v>
      </c>
      <c r="B80" s="285">
        <v>2018</v>
      </c>
      <c r="C80" s="273" t="s">
        <v>37</v>
      </c>
      <c r="D80" s="284">
        <v>0.9012</v>
      </c>
      <c r="E80" s="276">
        <v>9.8799999999999999E-2</v>
      </c>
      <c r="F80" s="281">
        <v>0.78749999999999998</v>
      </c>
      <c r="G80" s="277">
        <v>0.21249999999999999</v>
      </c>
      <c r="Q80" s="3"/>
      <c r="R80" s="5"/>
      <c r="S80" s="4"/>
      <c r="T80" s="4"/>
      <c r="U80" s="4"/>
    </row>
    <row r="81" spans="1:55" s="391" customFormat="1" x14ac:dyDescent="0.2">
      <c r="A81" s="272">
        <v>43466</v>
      </c>
      <c r="B81" s="285">
        <v>2019</v>
      </c>
      <c r="C81" s="273" t="s">
        <v>37</v>
      </c>
      <c r="D81" s="284">
        <v>0.85189999999999999</v>
      </c>
      <c r="E81" s="276">
        <v>0.14810000000000001</v>
      </c>
      <c r="F81" s="281">
        <v>0.86419999999999997</v>
      </c>
      <c r="G81" s="277">
        <v>0.1358</v>
      </c>
      <c r="Q81" s="392"/>
      <c r="R81" s="393"/>
      <c r="S81" s="394"/>
      <c r="T81" s="394"/>
      <c r="U81" s="394"/>
    </row>
    <row r="82" spans="1:55" x14ac:dyDescent="0.2">
      <c r="A82" s="272">
        <v>43556</v>
      </c>
      <c r="B82" s="285">
        <v>2019</v>
      </c>
      <c r="C82" s="273" t="s">
        <v>37</v>
      </c>
      <c r="D82" s="284">
        <v>0.9012</v>
      </c>
      <c r="E82" s="276">
        <v>9.8799999999999999E-2</v>
      </c>
      <c r="F82" s="281">
        <v>0.87180000000000002</v>
      </c>
      <c r="G82" s="277">
        <v>0.12820000000000001</v>
      </c>
      <c r="Q82" s="3"/>
      <c r="R82" s="5"/>
      <c r="S82" s="4"/>
      <c r="T82" s="4"/>
      <c r="U82" s="4"/>
    </row>
    <row r="83" spans="1:55" x14ac:dyDescent="0.2">
      <c r="A83" s="272">
        <v>43647</v>
      </c>
      <c r="B83" s="285">
        <v>2019</v>
      </c>
      <c r="C83" s="273" t="s">
        <v>37</v>
      </c>
      <c r="D83" s="284">
        <v>0.90123456790123457</v>
      </c>
      <c r="E83" s="276">
        <v>9.8765432098765427E-2</v>
      </c>
      <c r="F83" s="281">
        <v>0.86250000000000004</v>
      </c>
      <c r="G83" s="277">
        <v>0.13750000000000001</v>
      </c>
      <c r="Q83" s="3"/>
      <c r="R83" s="5"/>
      <c r="S83" s="4"/>
      <c r="T83" s="4"/>
      <c r="U83" s="4"/>
    </row>
    <row r="84" spans="1:55" x14ac:dyDescent="0.2">
      <c r="A84" s="272">
        <v>43739</v>
      </c>
      <c r="B84" s="285">
        <v>2019</v>
      </c>
      <c r="C84" s="273" t="s">
        <v>37</v>
      </c>
      <c r="D84" s="284">
        <v>0.86419999999999997</v>
      </c>
      <c r="E84" s="276">
        <v>0.1358</v>
      </c>
      <c r="F84" s="281">
        <v>0.72840000000000005</v>
      </c>
      <c r="G84" s="277">
        <v>0.27160000000000001</v>
      </c>
      <c r="Q84" s="3"/>
      <c r="R84" s="5"/>
      <c r="S84" s="4"/>
      <c r="T84" s="4"/>
      <c r="U84" s="4"/>
    </row>
    <row r="85" spans="1:55" s="391" customFormat="1" x14ac:dyDescent="0.2">
      <c r="A85" s="272">
        <v>43831</v>
      </c>
      <c r="B85" s="285">
        <v>2020</v>
      </c>
      <c r="C85" s="273" t="s">
        <v>37</v>
      </c>
      <c r="D85" s="284">
        <v>0.93830000000000002</v>
      </c>
      <c r="E85" s="276">
        <v>6.1699999999999998E-2</v>
      </c>
      <c r="F85" s="281">
        <v>0.83950000000000002</v>
      </c>
      <c r="G85" s="277">
        <v>0.1605</v>
      </c>
      <c r="Q85" s="392"/>
      <c r="R85" s="393"/>
      <c r="S85" s="394"/>
      <c r="T85" s="394"/>
      <c r="U85" s="394"/>
    </row>
    <row r="86" spans="1:55" s="391" customFormat="1" x14ac:dyDescent="0.2">
      <c r="A86" s="272">
        <v>43922</v>
      </c>
      <c r="B86" s="285">
        <v>2020</v>
      </c>
      <c r="C86" s="273" t="s">
        <v>37</v>
      </c>
      <c r="D86" s="284">
        <v>0.58020000000000005</v>
      </c>
      <c r="E86" s="276">
        <v>0.41980000000000001</v>
      </c>
      <c r="F86" s="281">
        <v>0.625</v>
      </c>
      <c r="G86" s="277">
        <v>0.375</v>
      </c>
      <c r="Q86" s="392"/>
      <c r="R86" s="393"/>
      <c r="S86" s="394"/>
      <c r="T86" s="394"/>
      <c r="U86" s="394"/>
    </row>
    <row r="87" spans="1:55" ht="13.5" thickBot="1" x14ac:dyDescent="0.25">
      <c r="A87" s="385"/>
      <c r="B87" s="357"/>
      <c r="C87" s="386"/>
      <c r="D87" s="358"/>
      <c r="E87" s="359"/>
      <c r="F87" s="360"/>
      <c r="G87" s="361"/>
      <c r="Q87" s="3"/>
      <c r="R87" s="5"/>
      <c r="S87" s="4"/>
      <c r="T87" s="4"/>
      <c r="U87" s="4"/>
    </row>
    <row r="88" spans="1:55" x14ac:dyDescent="0.2">
      <c r="D88" s="347"/>
    </row>
    <row r="89" spans="1:55" x14ac:dyDescent="0.2">
      <c r="D89" s="347"/>
    </row>
    <row r="90" spans="1:55" ht="15.75" x14ac:dyDescent="0.25">
      <c r="A90" s="308" t="s">
        <v>27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55" s="7" customFormat="1" x14ac:dyDescent="0.2">
      <c r="A91" s="63"/>
      <c r="D91" s="47"/>
      <c r="E91" s="48"/>
      <c r="F91" s="48"/>
      <c r="G91" s="48"/>
      <c r="H91" s="49"/>
      <c r="I91" s="49"/>
      <c r="S91" s="38"/>
      <c r="T91" s="38"/>
      <c r="U91" s="38"/>
      <c r="V91" s="38"/>
      <c r="W91" s="38"/>
      <c r="Z91" s="38"/>
      <c r="AE91" s="6"/>
      <c r="AF91" s="6"/>
      <c r="AG91" s="6"/>
      <c r="AH91" s="64"/>
      <c r="AM91" s="6"/>
      <c r="AN91" s="6"/>
      <c r="AO91" s="6"/>
      <c r="AP91" s="64"/>
      <c r="AQ91" s="65"/>
      <c r="AT91" s="34"/>
      <c r="AU91" s="63"/>
      <c r="AV91" s="63"/>
      <c r="AW91" s="100"/>
      <c r="AX91" s="63"/>
      <c r="BA91" s="63"/>
      <c r="BB91" s="114"/>
      <c r="BC91" s="115"/>
    </row>
    <row r="92" spans="1:55" s="7" customFormat="1" ht="13.5" thickBot="1" x14ac:dyDescent="0.25">
      <c r="A92" s="63"/>
      <c r="D92" s="47"/>
      <c r="E92" s="48"/>
      <c r="F92" s="48"/>
      <c r="G92" s="48"/>
      <c r="H92" s="49"/>
      <c r="I92" s="49"/>
      <c r="S92" s="38"/>
      <c r="T92" s="38"/>
      <c r="U92" s="38"/>
      <c r="V92" s="38"/>
      <c r="W92" s="38"/>
      <c r="Z92" s="38"/>
      <c r="AE92" s="6"/>
      <c r="AF92" s="6"/>
      <c r="AG92" s="6"/>
      <c r="AH92" s="64"/>
      <c r="AM92" s="6"/>
      <c r="AN92" s="6"/>
      <c r="AO92" s="6"/>
      <c r="AP92" s="64"/>
      <c r="AQ92" s="65"/>
      <c r="AT92" s="34"/>
      <c r="AU92" s="63"/>
      <c r="AV92" s="63"/>
      <c r="AW92" s="100"/>
      <c r="AX92" s="63"/>
      <c r="BA92" s="63"/>
      <c r="BB92" s="114"/>
      <c r="BC92" s="115"/>
    </row>
    <row r="93" spans="1:55" s="7" customFormat="1" x14ac:dyDescent="0.2">
      <c r="A93" s="292"/>
      <c r="B93" s="235" t="s">
        <v>82</v>
      </c>
      <c r="C93" s="295" t="s">
        <v>83</v>
      </c>
      <c r="D93" s="47"/>
      <c r="E93" s="48"/>
      <c r="F93" s="48"/>
      <c r="G93" s="48"/>
      <c r="H93" s="49"/>
      <c r="I93" s="49"/>
      <c r="S93" s="38"/>
      <c r="T93" s="38"/>
      <c r="U93" s="38"/>
      <c r="V93" s="38"/>
      <c r="W93" s="38"/>
      <c r="Z93" s="38"/>
      <c r="AE93" s="6"/>
      <c r="AF93" s="6"/>
      <c r="AG93" s="6"/>
      <c r="AH93" s="64"/>
      <c r="AM93" s="6"/>
      <c r="AN93" s="6"/>
      <c r="AO93" s="6"/>
      <c r="AP93" s="64"/>
      <c r="AQ93" s="65"/>
      <c r="AT93" s="34"/>
      <c r="AU93" s="63"/>
      <c r="AV93" s="63"/>
      <c r="AW93" s="100"/>
      <c r="AX93" s="63"/>
      <c r="BA93" s="63"/>
      <c r="BB93" s="114"/>
      <c r="BC93" s="115"/>
    </row>
    <row r="94" spans="1:55" s="7" customFormat="1" x14ac:dyDescent="0.2">
      <c r="A94" s="293">
        <v>36617</v>
      </c>
      <c r="B94" s="305">
        <v>9.2849367088607604</v>
      </c>
      <c r="C94" s="294">
        <v>10.425974025974025</v>
      </c>
      <c r="D94" s="47"/>
      <c r="E94" s="48"/>
      <c r="F94" s="48"/>
      <c r="G94" s="48"/>
      <c r="H94" s="49"/>
      <c r="I94" s="49"/>
      <c r="S94" s="38"/>
      <c r="T94" s="38"/>
      <c r="U94" s="38"/>
      <c r="V94" s="38"/>
      <c r="W94" s="38"/>
      <c r="Z94" s="38"/>
      <c r="AE94" s="6"/>
      <c r="AF94" s="6"/>
      <c r="AG94" s="6"/>
      <c r="AH94" s="64"/>
      <c r="AM94" s="6"/>
      <c r="AN94" s="6"/>
      <c r="AO94" s="6"/>
      <c r="AP94" s="64"/>
      <c r="AQ94" s="65"/>
      <c r="AT94" s="34"/>
      <c r="AU94" s="63"/>
      <c r="AV94" s="63"/>
      <c r="AW94" s="100"/>
      <c r="AX94" s="63"/>
      <c r="BA94" s="63"/>
      <c r="BB94" s="114"/>
      <c r="BC94" s="115"/>
    </row>
    <row r="95" spans="1:55" s="7" customFormat="1" x14ac:dyDescent="0.2">
      <c r="A95" s="293">
        <v>36708</v>
      </c>
      <c r="B95" s="305">
        <v>9.7397727272727259</v>
      </c>
      <c r="C95" s="294">
        <v>9.068888888888889</v>
      </c>
      <c r="D95" s="47"/>
      <c r="E95" s="48"/>
      <c r="F95" s="48"/>
      <c r="G95" s="48"/>
      <c r="H95" s="49"/>
      <c r="I95" s="49"/>
      <c r="S95" s="38"/>
      <c r="T95" s="38"/>
      <c r="U95" s="38"/>
      <c r="V95" s="38"/>
      <c r="W95" s="38"/>
      <c r="Z95" s="38"/>
      <c r="AE95" s="6"/>
      <c r="AF95" s="6"/>
      <c r="AG95" s="6"/>
      <c r="AH95" s="64"/>
      <c r="AM95" s="6"/>
      <c r="AN95" s="6"/>
      <c r="AO95" s="6"/>
      <c r="AP95" s="64"/>
      <c r="AQ95" s="65"/>
      <c r="AT95" s="34"/>
      <c r="AU95" s="63"/>
      <c r="AV95" s="63"/>
      <c r="AW95" s="100"/>
      <c r="AX95" s="63"/>
      <c r="BA95" s="63"/>
      <c r="BB95" s="114"/>
      <c r="BC95" s="115"/>
    </row>
    <row r="96" spans="1:55" s="7" customFormat="1" x14ac:dyDescent="0.2">
      <c r="A96" s="293">
        <v>36800</v>
      </c>
      <c r="B96" s="305">
        <v>9.56</v>
      </c>
      <c r="C96" s="294">
        <v>9.44</v>
      </c>
      <c r="D96" s="47"/>
      <c r="E96" s="48"/>
      <c r="F96" s="48"/>
      <c r="G96" s="48"/>
      <c r="H96" s="49"/>
      <c r="I96" s="49"/>
      <c r="S96" s="38"/>
      <c r="T96" s="38"/>
      <c r="U96" s="38"/>
      <c r="V96" s="38"/>
      <c r="W96" s="38"/>
      <c r="Z96" s="38"/>
      <c r="AE96" s="6"/>
      <c r="AF96" s="6"/>
      <c r="AG96" s="6"/>
      <c r="AH96" s="64"/>
      <c r="AM96" s="6"/>
      <c r="AN96" s="6"/>
      <c r="AO96" s="6"/>
      <c r="AP96" s="64"/>
      <c r="AQ96" s="65"/>
      <c r="AT96" s="34"/>
      <c r="AU96" s="63"/>
      <c r="AV96" s="63"/>
      <c r="AW96" s="100"/>
      <c r="AX96" s="63"/>
      <c r="BA96" s="63"/>
      <c r="BB96" s="114"/>
      <c r="BC96" s="115"/>
    </row>
    <row r="97" spans="1:55" s="7" customFormat="1" x14ac:dyDescent="0.2">
      <c r="A97" s="293">
        <v>36892</v>
      </c>
      <c r="B97" s="305">
        <v>9.5689873417721518</v>
      </c>
      <c r="C97" s="294">
        <v>9.055769230769231</v>
      </c>
      <c r="D97" s="47"/>
      <c r="E97" s="48"/>
      <c r="F97" s="48"/>
      <c r="G97" s="48"/>
      <c r="H97" s="49"/>
      <c r="I97" s="49"/>
      <c r="S97" s="38"/>
      <c r="T97" s="38"/>
      <c r="U97" s="38"/>
      <c r="V97" s="38"/>
      <c r="W97" s="38"/>
      <c r="Z97" s="38"/>
      <c r="AE97" s="6"/>
      <c r="AF97" s="6"/>
      <c r="AG97" s="6"/>
      <c r="AH97" s="64"/>
      <c r="AM97" s="6"/>
      <c r="AN97" s="6"/>
      <c r="AO97" s="6"/>
      <c r="AP97" s="64"/>
      <c r="AQ97" s="65"/>
      <c r="AT97" s="34"/>
      <c r="AU97" s="63"/>
      <c r="AV97" s="63"/>
      <c r="AW97" s="100"/>
      <c r="AX97" s="63"/>
      <c r="BA97" s="63"/>
      <c r="BB97" s="114"/>
      <c r="BC97" s="115"/>
    </row>
    <row r="98" spans="1:55" s="7" customFormat="1" x14ac:dyDescent="0.2">
      <c r="A98" s="293">
        <v>36982</v>
      </c>
      <c r="B98" s="305">
        <v>9.35</v>
      </c>
      <c r="C98" s="294">
        <v>8.85</v>
      </c>
      <c r="D98" s="47"/>
      <c r="E98" s="48"/>
      <c r="F98" s="48"/>
      <c r="G98" s="48"/>
      <c r="H98" s="49"/>
      <c r="I98" s="49"/>
      <c r="S98" s="38"/>
      <c r="T98" s="38"/>
      <c r="U98" s="38"/>
      <c r="V98" s="38"/>
      <c r="W98" s="38"/>
      <c r="Z98" s="38"/>
      <c r="AE98" s="6"/>
      <c r="AF98" s="6"/>
      <c r="AG98" s="6"/>
      <c r="AH98" s="64"/>
      <c r="AM98" s="6"/>
      <c r="AN98" s="6"/>
      <c r="AO98" s="6"/>
      <c r="AP98" s="64"/>
      <c r="AQ98" s="65"/>
      <c r="AT98" s="34"/>
      <c r="AU98" s="63"/>
      <c r="AV98" s="63"/>
      <c r="AW98" s="100"/>
      <c r="AX98" s="63"/>
      <c r="BA98" s="63"/>
      <c r="BB98" s="114"/>
      <c r="BC98" s="115"/>
    </row>
    <row r="99" spans="1:55" s="7" customFormat="1" x14ac:dyDescent="0.2">
      <c r="A99" s="293">
        <v>37073</v>
      </c>
      <c r="B99" s="305">
        <v>9.1999999999999993</v>
      </c>
      <c r="C99" s="294">
        <v>8.6999999999999993</v>
      </c>
      <c r="D99" s="47"/>
      <c r="E99" s="48"/>
      <c r="F99" s="48"/>
      <c r="G99" s="48"/>
      <c r="H99" s="49"/>
      <c r="I99" s="49"/>
      <c r="S99" s="38"/>
      <c r="T99" s="38"/>
      <c r="U99" s="38"/>
      <c r="V99" s="38"/>
      <c r="W99" s="38"/>
      <c r="Z99" s="38"/>
      <c r="AE99" s="6"/>
      <c r="AF99" s="6"/>
      <c r="AG99" s="6"/>
      <c r="AH99" s="64"/>
      <c r="AM99" s="6"/>
      <c r="AN99" s="6"/>
      <c r="AO99" s="6"/>
      <c r="AP99" s="64"/>
      <c r="AQ99" s="65"/>
      <c r="AT99" s="34"/>
      <c r="AU99" s="63"/>
      <c r="AV99" s="63"/>
      <c r="AW99" s="100"/>
      <c r="AX99" s="63"/>
      <c r="BA99" s="63"/>
      <c r="BB99" s="114"/>
      <c r="BC99" s="115"/>
    </row>
    <row r="100" spans="1:55" s="7" customFormat="1" x14ac:dyDescent="0.2">
      <c r="A100" s="293">
        <v>37165</v>
      </c>
      <c r="B100" s="305">
        <v>8.81</v>
      </c>
      <c r="C100" s="294">
        <v>8.0500000000000007</v>
      </c>
      <c r="D100" s="47"/>
      <c r="E100" s="48"/>
      <c r="F100" s="48"/>
      <c r="G100" s="48"/>
      <c r="H100" s="49"/>
      <c r="I100" s="49"/>
      <c r="S100" s="38"/>
      <c r="T100" s="38"/>
      <c r="U100" s="38"/>
      <c r="V100" s="38"/>
      <c r="W100" s="38"/>
      <c r="Z100" s="38"/>
      <c r="AE100" s="6"/>
      <c r="AF100" s="6"/>
      <c r="AG100" s="6"/>
      <c r="AH100" s="64"/>
      <c r="AM100" s="6"/>
      <c r="AN100" s="6"/>
      <c r="AO100" s="6"/>
      <c r="AP100" s="64"/>
      <c r="AQ100" s="65"/>
      <c r="AT100" s="34"/>
      <c r="AU100" s="63"/>
      <c r="AV100" s="63"/>
      <c r="AW100" s="100"/>
      <c r="AX100" s="63"/>
      <c r="BA100" s="63"/>
      <c r="BB100" s="114"/>
      <c r="BC100" s="115"/>
    </row>
    <row r="101" spans="1:55" s="7" customFormat="1" x14ac:dyDescent="0.2">
      <c r="A101" s="293">
        <v>37257</v>
      </c>
      <c r="B101" s="305">
        <v>7.93</v>
      </c>
      <c r="C101" s="294">
        <v>7.22</v>
      </c>
      <c r="D101" s="47"/>
      <c r="E101" s="48"/>
      <c r="F101" s="48"/>
      <c r="G101" s="48"/>
      <c r="H101" s="49"/>
      <c r="I101" s="49"/>
      <c r="S101" s="38"/>
      <c r="T101" s="38"/>
      <c r="U101" s="38"/>
      <c r="V101" s="38"/>
      <c r="W101" s="38"/>
      <c r="Z101" s="38"/>
      <c r="AE101" s="6"/>
      <c r="AF101" s="6"/>
      <c r="AG101" s="6"/>
      <c r="AH101" s="64"/>
      <c r="AM101" s="6"/>
      <c r="AN101" s="6"/>
      <c r="AO101" s="6"/>
      <c r="AP101" s="64"/>
      <c r="AQ101" s="65"/>
      <c r="AT101" s="34"/>
      <c r="AU101" s="63"/>
      <c r="AV101" s="63"/>
      <c r="AW101" s="100"/>
      <c r="AX101" s="63"/>
      <c r="BA101" s="63"/>
      <c r="BB101" s="114"/>
      <c r="BC101" s="115"/>
    </row>
    <row r="102" spans="1:55" s="7" customFormat="1" x14ac:dyDescent="0.2">
      <c r="A102" s="293">
        <v>37347</v>
      </c>
      <c r="B102" s="305">
        <v>7.81</v>
      </c>
      <c r="C102" s="294">
        <v>6.76</v>
      </c>
      <c r="D102" s="47"/>
      <c r="E102" s="48"/>
      <c r="F102" s="48"/>
      <c r="G102" s="48"/>
      <c r="H102" s="49"/>
      <c r="I102" s="49"/>
      <c r="S102" s="38"/>
      <c r="T102" s="38"/>
      <c r="U102" s="38"/>
      <c r="V102" s="38"/>
      <c r="W102" s="38"/>
      <c r="Z102" s="38"/>
      <c r="AE102" s="6"/>
      <c r="AF102" s="6"/>
      <c r="AG102" s="6"/>
      <c r="AH102" s="64"/>
      <c r="AM102" s="6"/>
      <c r="AN102" s="6"/>
      <c r="AO102" s="6"/>
      <c r="AP102" s="64"/>
      <c r="AQ102" s="65"/>
      <c r="AT102" s="34"/>
      <c r="AU102" s="63"/>
      <c r="AV102" s="63"/>
      <c r="AW102" s="100"/>
      <c r="AX102" s="63"/>
      <c r="BA102" s="63"/>
      <c r="BB102" s="114"/>
      <c r="BC102" s="115"/>
    </row>
    <row r="103" spans="1:55" s="7" customFormat="1" ht="13.5" thickBot="1" x14ac:dyDescent="0.25">
      <c r="A103" s="293">
        <v>37438</v>
      </c>
      <c r="B103" s="305">
        <v>7.82</v>
      </c>
      <c r="C103" s="294">
        <v>7</v>
      </c>
      <c r="D103" s="47"/>
      <c r="E103" s="48"/>
      <c r="F103" s="48"/>
      <c r="G103" s="48"/>
      <c r="H103" s="49"/>
      <c r="I103" s="49"/>
      <c r="S103" s="38"/>
      <c r="T103" s="38"/>
      <c r="U103" s="38"/>
      <c r="V103" s="38"/>
      <c r="W103" s="38"/>
      <c r="Z103" s="38"/>
      <c r="AE103" s="6"/>
      <c r="AF103" s="6"/>
      <c r="AG103" s="6"/>
      <c r="AH103" s="64"/>
      <c r="AM103" s="6"/>
      <c r="AN103" s="6"/>
      <c r="AO103" s="6"/>
      <c r="AP103" s="64"/>
      <c r="AQ103" s="65"/>
      <c r="AT103" s="34"/>
      <c r="AU103" s="63"/>
      <c r="AV103" s="63"/>
      <c r="AW103" s="100"/>
      <c r="AX103" s="63"/>
      <c r="BA103" s="63"/>
      <c r="BB103" s="114"/>
      <c r="BC103" s="115"/>
    </row>
    <row r="104" spans="1:55" s="7" customFormat="1" ht="13.5" thickBot="1" x14ac:dyDescent="0.25">
      <c r="A104" s="293">
        <v>37530</v>
      </c>
      <c r="B104" s="305">
        <v>7.45</v>
      </c>
      <c r="C104" s="294">
        <v>6.7</v>
      </c>
      <c r="D104" s="47"/>
      <c r="E104" s="48"/>
      <c r="F104" s="48"/>
      <c r="G104" s="48"/>
      <c r="H104" s="49"/>
      <c r="I104" s="49"/>
      <c r="K104" s="333" t="s">
        <v>114</v>
      </c>
      <c r="S104" s="38"/>
      <c r="T104" s="38"/>
      <c r="U104" s="38"/>
      <c r="V104" s="38"/>
      <c r="W104" s="38"/>
      <c r="Z104" s="38"/>
      <c r="AE104" s="6"/>
      <c r="AF104" s="6"/>
      <c r="AG104" s="6"/>
      <c r="AH104" s="64"/>
      <c r="AM104" s="6"/>
      <c r="AN104" s="6"/>
      <c r="AO104" s="6"/>
      <c r="AP104" s="64"/>
      <c r="AQ104" s="65"/>
      <c r="AT104" s="34"/>
      <c r="AU104" s="63"/>
      <c r="AV104" s="63"/>
      <c r="AW104" s="100"/>
      <c r="AX104" s="63"/>
      <c r="BA104" s="63"/>
      <c r="BB104" s="114"/>
      <c r="BC104" s="115"/>
    </row>
    <row r="105" spans="1:55" s="7" customFormat="1" x14ac:dyDescent="0.2">
      <c r="A105" s="293">
        <v>37622</v>
      </c>
      <c r="B105" s="305">
        <v>7.26</v>
      </c>
      <c r="C105" s="294">
        <v>6.87</v>
      </c>
      <c r="D105" s="47"/>
      <c r="E105" s="48"/>
      <c r="F105" s="48"/>
      <c r="G105" s="48"/>
      <c r="H105" s="49"/>
      <c r="I105" s="49"/>
      <c r="S105" s="38"/>
      <c r="T105" s="38"/>
      <c r="U105" s="38"/>
      <c r="V105" s="38"/>
      <c r="W105" s="38"/>
      <c r="Z105" s="38"/>
      <c r="AE105" s="6"/>
      <c r="AF105" s="6"/>
      <c r="AG105" s="6"/>
      <c r="AH105" s="64"/>
      <c r="AM105" s="6"/>
      <c r="AN105" s="6"/>
      <c r="AO105" s="6"/>
      <c r="AP105" s="64"/>
      <c r="AQ105" s="65"/>
      <c r="AT105" s="34"/>
      <c r="AU105" s="63"/>
      <c r="AV105" s="63"/>
      <c r="AW105" s="100"/>
      <c r="AX105" s="63"/>
      <c r="BA105" s="63"/>
      <c r="BB105" s="114"/>
      <c r="BC105" s="115"/>
    </row>
    <row r="106" spans="1:55" s="7" customFormat="1" x14ac:dyDescent="0.2">
      <c r="A106" s="293">
        <v>37712</v>
      </c>
      <c r="B106" s="305">
        <v>7.4</v>
      </c>
      <c r="C106" s="294">
        <v>7.3</v>
      </c>
      <c r="D106" s="47"/>
      <c r="E106" s="48"/>
      <c r="F106" s="48"/>
      <c r="G106" s="48"/>
      <c r="H106" s="49"/>
      <c r="I106" s="49"/>
      <c r="S106" s="38"/>
      <c r="T106" s="38"/>
      <c r="U106" s="38"/>
      <c r="V106" s="38"/>
      <c r="W106" s="38"/>
      <c r="Z106" s="38"/>
      <c r="AE106" s="6"/>
      <c r="AF106" s="6"/>
      <c r="AG106" s="6"/>
      <c r="AH106" s="64"/>
      <c r="AM106" s="6"/>
      <c r="AN106" s="6"/>
      <c r="AO106" s="6"/>
      <c r="AP106" s="64"/>
      <c r="AQ106" s="65"/>
      <c r="AT106" s="34"/>
      <c r="AU106" s="63"/>
      <c r="AV106" s="63"/>
      <c r="AW106" s="100"/>
      <c r="AX106" s="63"/>
      <c r="BA106" s="63"/>
      <c r="BB106" s="114"/>
      <c r="BC106" s="115"/>
    </row>
    <row r="107" spans="1:55" s="7" customFormat="1" x14ac:dyDescent="0.2">
      <c r="A107" s="293">
        <v>37803</v>
      </c>
      <c r="B107" s="305">
        <v>7.38</v>
      </c>
      <c r="C107" s="294">
        <v>6.99</v>
      </c>
      <c r="D107" s="47"/>
      <c r="E107" s="48"/>
      <c r="F107" s="48"/>
      <c r="G107" s="48"/>
      <c r="H107" s="49"/>
      <c r="I107" s="49"/>
      <c r="S107" s="38"/>
      <c r="T107" s="38"/>
      <c r="U107" s="38"/>
      <c r="V107" s="38"/>
      <c r="W107" s="38"/>
      <c r="Z107" s="38"/>
      <c r="AE107" s="6"/>
      <c r="AF107" s="6"/>
      <c r="AG107" s="6"/>
      <c r="AH107" s="64"/>
      <c r="AM107" s="6"/>
      <c r="AN107" s="6"/>
      <c r="AO107" s="6"/>
      <c r="AP107" s="64"/>
      <c r="AQ107" s="65"/>
      <c r="AT107" s="34"/>
      <c r="AU107" s="63"/>
      <c r="AV107" s="63"/>
      <c r="AW107" s="100"/>
      <c r="AX107" s="63"/>
      <c r="BA107" s="63"/>
      <c r="BB107" s="114"/>
      <c r="BC107" s="115"/>
    </row>
    <row r="108" spans="1:55" s="7" customFormat="1" x14ac:dyDescent="0.2">
      <c r="A108" s="293">
        <v>37895</v>
      </c>
      <c r="B108" s="305">
        <v>7.27</v>
      </c>
      <c r="C108" s="294">
        <v>6.99</v>
      </c>
      <c r="D108" s="47"/>
      <c r="E108" s="48"/>
      <c r="F108" s="48"/>
      <c r="G108" s="48"/>
      <c r="H108" s="49"/>
      <c r="I108" s="49"/>
      <c r="S108" s="38"/>
      <c r="T108" s="38"/>
      <c r="U108" s="38"/>
      <c r="V108" s="38"/>
      <c r="W108" s="38"/>
      <c r="Z108" s="38"/>
      <c r="AE108" s="6"/>
      <c r="AF108" s="6"/>
      <c r="AG108" s="6"/>
      <c r="AH108" s="64"/>
      <c r="AM108" s="6"/>
      <c r="AN108" s="6"/>
      <c r="AO108" s="6"/>
      <c r="AP108" s="64"/>
      <c r="AQ108" s="65"/>
      <c r="AT108" s="34"/>
      <c r="AU108" s="63"/>
      <c r="AV108" s="63"/>
      <c r="AW108" s="100"/>
      <c r="AX108" s="63"/>
      <c r="BA108" s="63"/>
      <c r="BB108" s="114"/>
      <c r="BC108" s="115"/>
    </row>
    <row r="109" spans="1:55" s="7" customFormat="1" x14ac:dyDescent="0.2">
      <c r="A109" s="293">
        <v>37987</v>
      </c>
      <c r="B109" s="305">
        <v>7.25</v>
      </c>
      <c r="C109" s="294">
        <v>6.65</v>
      </c>
      <c r="D109" s="47"/>
      <c r="E109" s="48"/>
      <c r="F109" s="48"/>
      <c r="G109" s="48"/>
      <c r="H109" s="49"/>
      <c r="I109" s="49"/>
      <c r="S109" s="38"/>
      <c r="T109" s="38"/>
      <c r="U109" s="38"/>
      <c r="V109" s="38"/>
      <c r="W109" s="38"/>
      <c r="Z109" s="38"/>
      <c r="AE109" s="6"/>
      <c r="AF109" s="6"/>
      <c r="AG109" s="6"/>
      <c r="AH109" s="64"/>
      <c r="AM109" s="6"/>
      <c r="AN109" s="6"/>
      <c r="AO109" s="6"/>
      <c r="AP109" s="64"/>
      <c r="AQ109" s="65"/>
      <c r="AT109" s="34"/>
      <c r="AU109" s="63"/>
      <c r="AV109" s="63"/>
      <c r="AW109" s="100"/>
      <c r="AX109" s="63"/>
      <c r="BA109" s="63"/>
      <c r="BB109" s="114"/>
      <c r="BC109" s="115"/>
    </row>
    <row r="110" spans="1:55" s="7" customFormat="1" x14ac:dyDescent="0.2">
      <c r="A110" s="293">
        <v>38078</v>
      </c>
      <c r="B110" s="305">
        <v>7.37</v>
      </c>
      <c r="C110" s="294">
        <v>6.7</v>
      </c>
      <c r="D110" s="47"/>
      <c r="E110" s="48"/>
      <c r="F110" s="48"/>
      <c r="G110" s="48"/>
      <c r="H110" s="49"/>
      <c r="I110" s="49"/>
      <c r="S110" s="38"/>
      <c r="T110" s="38"/>
      <c r="U110" s="38"/>
      <c r="V110" s="38"/>
      <c r="W110" s="38"/>
      <c r="Z110" s="38"/>
      <c r="AE110" s="6"/>
      <c r="AF110" s="6"/>
      <c r="AG110" s="6"/>
      <c r="AH110" s="64"/>
      <c r="AM110" s="6"/>
      <c r="AN110" s="6"/>
      <c r="AO110" s="6"/>
      <c r="AP110" s="64"/>
      <c r="AQ110" s="65"/>
      <c r="AT110" s="34"/>
      <c r="AU110" s="63"/>
      <c r="AV110" s="63"/>
      <c r="AW110" s="100"/>
      <c r="AX110" s="63"/>
      <c r="BA110" s="63"/>
      <c r="BB110" s="114"/>
      <c r="BC110" s="115"/>
    </row>
    <row r="111" spans="1:55" s="7" customFormat="1" x14ac:dyDescent="0.2">
      <c r="A111" s="293">
        <v>38169</v>
      </c>
      <c r="B111" s="305">
        <v>7.07</v>
      </c>
      <c r="C111" s="294">
        <v>6.53</v>
      </c>
      <c r="D111" s="47"/>
      <c r="E111" s="48"/>
      <c r="F111" s="48"/>
      <c r="G111" s="48"/>
      <c r="H111" s="49"/>
      <c r="I111" s="49"/>
      <c r="S111" s="38"/>
      <c r="T111" s="38"/>
      <c r="U111" s="38"/>
      <c r="V111" s="38"/>
      <c r="W111" s="38"/>
      <c r="Z111" s="38"/>
      <c r="AE111" s="6"/>
      <c r="AF111" s="6"/>
      <c r="AG111" s="6"/>
      <c r="AH111" s="64"/>
      <c r="AM111" s="6"/>
      <c r="AN111" s="6"/>
      <c r="AO111" s="6"/>
      <c r="AP111" s="64"/>
      <c r="AQ111" s="65"/>
      <c r="AT111" s="34"/>
      <c r="AU111" s="63"/>
      <c r="AV111" s="63"/>
      <c r="AW111" s="100"/>
      <c r="AX111" s="63"/>
      <c r="BA111" s="63"/>
      <c r="BB111" s="114"/>
      <c r="BC111" s="115"/>
    </row>
    <row r="112" spans="1:55" s="7" customFormat="1" x14ac:dyDescent="0.2">
      <c r="A112" s="293">
        <v>38261</v>
      </c>
      <c r="B112" s="305">
        <v>6.87</v>
      </c>
      <c r="C112" s="294">
        <v>6.41</v>
      </c>
      <c r="D112" s="47"/>
      <c r="E112" s="48"/>
      <c r="F112" s="48"/>
      <c r="G112" s="48"/>
      <c r="H112" s="49"/>
      <c r="I112" s="49"/>
      <c r="S112" s="38"/>
      <c r="T112" s="38"/>
      <c r="U112" s="38"/>
      <c r="V112" s="38"/>
      <c r="W112" s="38"/>
      <c r="Z112" s="38"/>
      <c r="AE112" s="6"/>
      <c r="AF112" s="6"/>
      <c r="AG112" s="6"/>
      <c r="AH112" s="64"/>
      <c r="AM112" s="6"/>
      <c r="AN112" s="6"/>
      <c r="AO112" s="6"/>
      <c r="AP112" s="64"/>
      <c r="AQ112" s="65"/>
      <c r="AT112" s="34"/>
      <c r="AU112" s="63"/>
      <c r="AV112" s="63"/>
      <c r="AW112" s="100"/>
      <c r="AX112" s="63"/>
      <c r="BA112" s="63"/>
      <c r="BB112" s="114"/>
      <c r="BC112" s="115"/>
    </row>
    <row r="113" spans="1:55" s="7" customFormat="1" x14ac:dyDescent="0.2">
      <c r="A113" s="293">
        <v>38353</v>
      </c>
      <c r="B113" s="305">
        <v>6.34</v>
      </c>
      <c r="C113" s="294">
        <v>5.95</v>
      </c>
      <c r="D113" s="47"/>
      <c r="E113" s="48"/>
      <c r="F113" s="48"/>
      <c r="G113" s="48"/>
      <c r="H113" s="49"/>
      <c r="I113" s="49"/>
      <c r="S113" s="38"/>
      <c r="T113" s="38"/>
      <c r="U113" s="38"/>
      <c r="V113" s="38"/>
      <c r="W113" s="38"/>
      <c r="Z113" s="38"/>
      <c r="AE113" s="6"/>
      <c r="AF113" s="6"/>
      <c r="AG113" s="6"/>
      <c r="AH113" s="64"/>
      <c r="AM113" s="6"/>
      <c r="AN113" s="6"/>
      <c r="AO113" s="6"/>
      <c r="AP113" s="64"/>
      <c r="AQ113" s="65"/>
      <c r="AT113" s="34"/>
      <c r="AU113" s="63"/>
      <c r="AV113" s="63"/>
      <c r="AW113" s="100"/>
      <c r="AX113" s="63"/>
      <c r="BA113" s="63"/>
      <c r="BB113" s="114"/>
      <c r="BC113" s="115"/>
    </row>
    <row r="114" spans="1:55" s="7" customFormat="1" x14ac:dyDescent="0.2">
      <c r="A114" s="293">
        <v>38443</v>
      </c>
      <c r="B114" s="305">
        <v>6.42</v>
      </c>
      <c r="C114" s="294">
        <v>5.99</v>
      </c>
      <c r="D114" s="47"/>
      <c r="E114" s="48"/>
      <c r="F114" s="48"/>
      <c r="G114" s="48"/>
      <c r="H114" s="49"/>
      <c r="I114" s="49"/>
      <c r="S114" s="38"/>
      <c r="T114" s="38"/>
      <c r="U114" s="38"/>
      <c r="V114" s="38"/>
      <c r="W114" s="38"/>
      <c r="Z114" s="38"/>
      <c r="AE114" s="6"/>
      <c r="AF114" s="6"/>
      <c r="AG114" s="6"/>
      <c r="AH114" s="64"/>
      <c r="AM114" s="6"/>
      <c r="AN114" s="6"/>
      <c r="AO114" s="6"/>
      <c r="AP114" s="64"/>
      <c r="AQ114" s="65"/>
      <c r="AT114" s="34"/>
      <c r="AU114" s="63"/>
      <c r="AV114" s="63"/>
      <c r="AW114" s="100"/>
      <c r="AX114" s="63"/>
      <c r="BA114" s="63"/>
      <c r="BB114" s="114"/>
      <c r="BC114" s="115"/>
    </row>
    <row r="115" spans="1:55" s="7" customFormat="1" x14ac:dyDescent="0.2">
      <c r="A115" s="293">
        <v>38534</v>
      </c>
      <c r="B115" s="305">
        <v>6.35</v>
      </c>
      <c r="C115" s="294">
        <v>5.88</v>
      </c>
      <c r="D115" s="47"/>
      <c r="E115" s="48"/>
      <c r="F115" s="48"/>
      <c r="G115" s="48"/>
      <c r="H115" s="49"/>
      <c r="I115" s="49"/>
      <c r="S115" s="38"/>
      <c r="T115" s="38"/>
      <c r="U115" s="38"/>
      <c r="V115" s="38"/>
      <c r="W115" s="38"/>
      <c r="Z115" s="38"/>
      <c r="AE115" s="6"/>
      <c r="AF115" s="6"/>
      <c r="AG115" s="6"/>
      <c r="AH115" s="64"/>
      <c r="AM115" s="6"/>
      <c r="AN115" s="6"/>
      <c r="AO115" s="6"/>
      <c r="AP115" s="64"/>
      <c r="AQ115" s="65"/>
      <c r="AT115" s="34"/>
      <c r="AU115" s="63"/>
      <c r="AV115" s="63"/>
      <c r="AW115" s="100"/>
      <c r="AX115" s="63"/>
      <c r="BA115" s="63"/>
      <c r="BB115" s="114"/>
      <c r="BC115" s="115"/>
    </row>
    <row r="116" spans="1:55" s="7" customFormat="1" x14ac:dyDescent="0.2">
      <c r="A116" s="293">
        <v>38626</v>
      </c>
      <c r="B116" s="305">
        <v>6.28</v>
      </c>
      <c r="C116" s="294">
        <v>5.91</v>
      </c>
      <c r="D116" s="47"/>
      <c r="E116" s="48"/>
      <c r="F116" s="48"/>
      <c r="G116" s="48"/>
      <c r="H116" s="49"/>
      <c r="I116" s="49"/>
      <c r="S116" s="38"/>
      <c r="T116" s="38"/>
      <c r="U116" s="38"/>
      <c r="V116" s="38"/>
      <c r="W116" s="38"/>
      <c r="Z116" s="38"/>
      <c r="AE116" s="6"/>
      <c r="AF116" s="6"/>
      <c r="AG116" s="6"/>
      <c r="AH116" s="64"/>
      <c r="AM116" s="6"/>
      <c r="AN116" s="6"/>
      <c r="AO116" s="6"/>
      <c r="AP116" s="64"/>
      <c r="AQ116" s="65"/>
      <c r="AT116" s="34"/>
      <c r="AU116" s="63"/>
      <c r="AV116" s="63"/>
      <c r="AW116" s="100"/>
      <c r="AX116" s="63"/>
      <c r="BA116" s="63"/>
      <c r="BB116" s="114"/>
      <c r="BC116" s="115"/>
    </row>
    <row r="117" spans="1:55" s="7" customFormat="1" x14ac:dyDescent="0.2">
      <c r="A117" s="293">
        <v>38718</v>
      </c>
      <c r="B117" s="305">
        <v>6.18</v>
      </c>
      <c r="C117" s="294">
        <v>5.94</v>
      </c>
      <c r="D117" s="47"/>
      <c r="E117" s="48"/>
      <c r="F117" s="48"/>
      <c r="G117" s="48"/>
      <c r="H117" s="49"/>
      <c r="I117" s="49"/>
      <c r="S117" s="38"/>
      <c r="T117" s="38"/>
      <c r="U117" s="38"/>
      <c r="V117" s="38"/>
      <c r="W117" s="38"/>
      <c r="Z117" s="38"/>
      <c r="AE117" s="6"/>
      <c r="AF117" s="6"/>
      <c r="AG117" s="6"/>
      <c r="AH117" s="64"/>
      <c r="AM117" s="6"/>
      <c r="AN117" s="6"/>
      <c r="AO117" s="6"/>
      <c r="AP117" s="64"/>
      <c r="AQ117" s="65"/>
      <c r="AT117" s="34"/>
      <c r="AU117" s="63"/>
      <c r="AV117" s="63"/>
      <c r="AW117" s="100"/>
      <c r="AX117" s="63"/>
      <c r="BA117" s="63"/>
      <c r="BB117" s="114"/>
      <c r="BC117" s="115"/>
    </row>
    <row r="118" spans="1:55" s="7" customFormat="1" x14ac:dyDescent="0.2">
      <c r="A118" s="293">
        <v>38808</v>
      </c>
      <c r="B118" s="305">
        <v>5.84</v>
      </c>
      <c r="C118" s="294">
        <v>5.67</v>
      </c>
      <c r="D118" s="47"/>
      <c r="E118" s="48"/>
      <c r="F118" s="48"/>
      <c r="G118" s="48"/>
      <c r="H118" s="49"/>
      <c r="I118" s="49"/>
      <c r="S118" s="38"/>
      <c r="T118" s="38"/>
      <c r="U118" s="38"/>
      <c r="V118" s="38"/>
      <c r="W118" s="38"/>
      <c r="Z118" s="38"/>
      <c r="AE118" s="6"/>
      <c r="AF118" s="6"/>
      <c r="AG118" s="6"/>
      <c r="AH118" s="64"/>
      <c r="AM118" s="6"/>
      <c r="AN118" s="6"/>
      <c r="AO118" s="6"/>
      <c r="AP118" s="64"/>
      <c r="AQ118" s="65"/>
      <c r="AT118" s="34"/>
      <c r="AU118" s="63"/>
      <c r="AV118" s="63"/>
      <c r="AW118" s="100"/>
      <c r="AX118" s="63"/>
      <c r="BA118" s="63"/>
      <c r="BB118" s="114"/>
      <c r="BC118" s="115"/>
    </row>
    <row r="119" spans="1:55" s="7" customFormat="1" x14ac:dyDescent="0.2">
      <c r="A119" s="293">
        <v>38899</v>
      </c>
      <c r="B119" s="305">
        <v>5.98</v>
      </c>
      <c r="C119" s="294">
        <v>5.64</v>
      </c>
      <c r="D119" s="47"/>
      <c r="E119" s="48"/>
      <c r="F119" s="48"/>
      <c r="G119" s="48"/>
      <c r="H119" s="49"/>
      <c r="I119" s="49"/>
      <c r="S119" s="38"/>
      <c r="T119" s="38"/>
      <c r="U119" s="38"/>
      <c r="V119" s="38"/>
      <c r="W119" s="38"/>
      <c r="Z119" s="38"/>
      <c r="AE119" s="6"/>
      <c r="AF119" s="6"/>
      <c r="AG119" s="6"/>
      <c r="AH119" s="64"/>
      <c r="AM119" s="6"/>
      <c r="AN119" s="6"/>
      <c r="AO119" s="6"/>
      <c r="AP119" s="64"/>
      <c r="AQ119" s="65"/>
      <c r="AT119" s="34"/>
      <c r="AU119" s="63"/>
      <c r="AV119" s="63"/>
      <c r="AW119" s="100"/>
      <c r="AX119" s="63"/>
      <c r="BA119" s="63"/>
      <c r="BB119" s="114"/>
      <c r="BC119" s="115"/>
    </row>
    <row r="120" spans="1:55" s="7" customFormat="1" x14ac:dyDescent="0.2">
      <c r="A120" s="293">
        <v>38991</v>
      </c>
      <c r="B120" s="305">
        <v>6.02</v>
      </c>
      <c r="C120" s="294">
        <v>5.64</v>
      </c>
      <c r="D120" s="47"/>
      <c r="E120" s="48"/>
      <c r="F120" s="48"/>
      <c r="G120" s="48"/>
      <c r="H120" s="49"/>
      <c r="I120" s="49"/>
      <c r="S120" s="38"/>
      <c r="T120" s="38"/>
      <c r="U120" s="38"/>
      <c r="V120" s="38"/>
      <c r="W120" s="38"/>
      <c r="Z120" s="38"/>
      <c r="AE120" s="6"/>
      <c r="AF120" s="6"/>
      <c r="AG120" s="6"/>
      <c r="AH120" s="64"/>
      <c r="AM120" s="6"/>
      <c r="AN120" s="6"/>
      <c r="AO120" s="6"/>
      <c r="AP120" s="64"/>
      <c r="AQ120" s="65"/>
      <c r="AT120" s="34"/>
      <c r="AU120" s="63"/>
      <c r="AV120" s="63"/>
      <c r="AW120" s="100"/>
      <c r="AX120" s="63"/>
      <c r="BA120" s="63"/>
      <c r="BB120" s="114"/>
      <c r="BC120" s="115"/>
    </row>
    <row r="121" spans="1:55" s="7" customFormat="1" x14ac:dyDescent="0.2">
      <c r="A121" s="293">
        <v>39083</v>
      </c>
      <c r="B121" s="305">
        <v>5.76</v>
      </c>
      <c r="C121" s="294">
        <v>5.37</v>
      </c>
      <c r="D121" s="47"/>
      <c r="E121" s="48"/>
      <c r="F121" s="48"/>
      <c r="G121" s="48"/>
      <c r="H121" s="49"/>
      <c r="I121" s="49"/>
      <c r="S121" s="38"/>
      <c r="T121" s="38"/>
      <c r="U121" s="38"/>
      <c r="V121" s="38"/>
      <c r="W121" s="38"/>
      <c r="Z121" s="38"/>
      <c r="AE121" s="6"/>
      <c r="AF121" s="6"/>
      <c r="AG121" s="6"/>
      <c r="AH121" s="64"/>
      <c r="AM121" s="6"/>
      <c r="AN121" s="6"/>
      <c r="AO121" s="6"/>
      <c r="AP121" s="64"/>
      <c r="AQ121" s="65"/>
      <c r="AT121" s="34"/>
      <c r="AU121" s="63"/>
      <c r="AV121" s="63"/>
      <c r="AW121" s="100"/>
      <c r="AX121" s="63"/>
      <c r="BA121" s="63"/>
      <c r="BB121" s="114"/>
      <c r="BC121" s="115"/>
    </row>
    <row r="122" spans="1:55" s="7" customFormat="1" x14ac:dyDescent="0.2">
      <c r="A122" s="293">
        <v>39173</v>
      </c>
      <c r="B122" s="305">
        <v>5.83</v>
      </c>
      <c r="C122" s="294">
        <v>5.76</v>
      </c>
      <c r="D122" s="47"/>
      <c r="E122" s="48"/>
      <c r="F122" s="48"/>
      <c r="G122" s="48"/>
      <c r="H122" s="49"/>
      <c r="I122" s="49"/>
      <c r="S122" s="38"/>
      <c r="T122" s="38"/>
      <c r="U122" s="38"/>
      <c r="V122" s="38"/>
      <c r="W122" s="38"/>
      <c r="Z122" s="38"/>
      <c r="AE122" s="6"/>
      <c r="AF122" s="6"/>
      <c r="AG122" s="6"/>
      <c r="AH122" s="64"/>
      <c r="AM122" s="6"/>
      <c r="AN122" s="6"/>
      <c r="AO122" s="6"/>
      <c r="AP122" s="64"/>
      <c r="AQ122" s="65"/>
      <c r="AT122" s="34"/>
      <c r="AU122" s="63"/>
      <c r="AV122" s="63"/>
      <c r="AW122" s="100"/>
      <c r="AX122" s="63"/>
      <c r="BA122" s="63"/>
      <c r="BB122" s="114"/>
      <c r="BC122" s="115"/>
    </row>
    <row r="123" spans="1:55" s="7" customFormat="1" x14ac:dyDescent="0.2">
      <c r="A123" s="293">
        <v>39264</v>
      </c>
      <c r="B123" s="305">
        <v>6.01</v>
      </c>
      <c r="C123" s="294">
        <v>5.94</v>
      </c>
      <c r="D123" s="47"/>
      <c r="E123" s="48"/>
      <c r="F123" s="48"/>
      <c r="G123" s="48"/>
      <c r="H123" s="49"/>
      <c r="I123" s="49"/>
      <c r="S123" s="38"/>
      <c r="T123" s="38"/>
      <c r="U123" s="38"/>
      <c r="V123" s="38"/>
      <c r="W123" s="38"/>
      <c r="Z123" s="38"/>
      <c r="AE123" s="6"/>
      <c r="AF123" s="6"/>
      <c r="AG123" s="6"/>
      <c r="AH123" s="64"/>
      <c r="AM123" s="6"/>
      <c r="AN123" s="6"/>
      <c r="AO123" s="6"/>
      <c r="AP123" s="64"/>
      <c r="AQ123" s="65"/>
      <c r="AT123" s="34"/>
      <c r="AU123" s="63"/>
      <c r="AV123" s="63"/>
      <c r="AW123" s="100"/>
      <c r="AX123" s="63"/>
      <c r="BA123" s="63"/>
      <c r="BB123" s="114"/>
      <c r="BC123" s="115"/>
    </row>
    <row r="124" spans="1:55" s="7" customFormat="1" x14ac:dyDescent="0.2">
      <c r="A124" s="293">
        <v>39356</v>
      </c>
      <c r="B124" s="305">
        <v>6.1</v>
      </c>
      <c r="C124" s="294">
        <v>5.86</v>
      </c>
      <c r="D124" s="47"/>
      <c r="E124" s="48"/>
      <c r="F124" s="48"/>
      <c r="G124" s="48"/>
      <c r="H124" s="49"/>
      <c r="I124" s="49"/>
      <c r="S124" s="38"/>
      <c r="T124" s="38"/>
      <c r="U124" s="38"/>
      <c r="V124" s="38"/>
      <c r="W124" s="38"/>
      <c r="Z124" s="38"/>
      <c r="AE124" s="6"/>
      <c r="AF124" s="6"/>
      <c r="AG124" s="6"/>
      <c r="AH124" s="64"/>
      <c r="AM124" s="6"/>
      <c r="AN124" s="6"/>
      <c r="AO124" s="6"/>
      <c r="AP124" s="64"/>
      <c r="AQ124" s="65"/>
      <c r="AT124" s="34"/>
      <c r="AU124" s="63"/>
      <c r="AV124" s="63"/>
      <c r="AW124" s="100"/>
      <c r="AX124" s="63"/>
      <c r="BA124" s="63"/>
      <c r="BB124" s="114"/>
      <c r="BC124" s="115"/>
    </row>
    <row r="125" spans="1:55" s="7" customFormat="1" x14ac:dyDescent="0.2">
      <c r="A125" s="293">
        <v>39448</v>
      </c>
      <c r="B125" s="305">
        <v>6.25</v>
      </c>
      <c r="C125" s="294">
        <v>5.91</v>
      </c>
      <c r="D125" s="47"/>
      <c r="E125" s="48"/>
      <c r="F125" s="48"/>
      <c r="G125" s="48"/>
      <c r="H125" s="49"/>
      <c r="I125" s="49"/>
      <c r="S125" s="38"/>
      <c r="T125" s="38"/>
      <c r="U125" s="38"/>
      <c r="V125" s="38"/>
      <c r="W125" s="38"/>
      <c r="Z125" s="38"/>
      <c r="AE125" s="6"/>
      <c r="AF125" s="6"/>
      <c r="AG125" s="6"/>
      <c r="AH125" s="64"/>
      <c r="AM125" s="6"/>
      <c r="AN125" s="6"/>
      <c r="AO125" s="6"/>
      <c r="AP125" s="64"/>
      <c r="AQ125" s="65"/>
      <c r="AT125" s="34"/>
      <c r="AU125" s="63"/>
      <c r="AV125" s="63"/>
      <c r="AW125" s="100"/>
      <c r="AX125" s="63"/>
      <c r="BA125" s="63"/>
      <c r="BB125" s="114"/>
      <c r="BC125" s="115"/>
    </row>
    <row r="126" spans="1:55" s="7" customFormat="1" x14ac:dyDescent="0.2">
      <c r="A126" s="293">
        <v>39539</v>
      </c>
      <c r="B126" s="305">
        <v>6.31</v>
      </c>
      <c r="C126" s="294">
        <v>6.06</v>
      </c>
      <c r="D126" s="47"/>
      <c r="E126" s="48"/>
      <c r="F126" s="48"/>
      <c r="G126" s="48"/>
      <c r="H126" s="49"/>
      <c r="I126" s="49"/>
      <c r="S126" s="38"/>
      <c r="T126" s="38"/>
      <c r="U126" s="38"/>
      <c r="V126" s="38"/>
      <c r="W126" s="38"/>
      <c r="Z126" s="38"/>
      <c r="AE126" s="6"/>
      <c r="AF126" s="6"/>
      <c r="AG126" s="6"/>
      <c r="AH126" s="64"/>
      <c r="AM126" s="6"/>
      <c r="AN126" s="6"/>
      <c r="AO126" s="6"/>
      <c r="AP126" s="64"/>
      <c r="AQ126" s="65"/>
      <c r="AT126" s="34"/>
      <c r="AU126" s="63"/>
      <c r="AV126" s="63"/>
      <c r="AW126" s="100"/>
      <c r="AX126" s="63"/>
      <c r="BA126" s="63"/>
      <c r="BB126" s="114"/>
      <c r="BC126" s="115"/>
    </row>
    <row r="127" spans="1:55" s="7" customFormat="1" x14ac:dyDescent="0.2">
      <c r="A127" s="293">
        <v>39630</v>
      </c>
      <c r="B127" s="305">
        <v>6.52</v>
      </c>
      <c r="C127" s="294">
        <v>6.47</v>
      </c>
      <c r="D127" s="47"/>
      <c r="E127" s="48"/>
      <c r="F127" s="48"/>
      <c r="G127" s="48"/>
      <c r="H127" s="49"/>
      <c r="I127" s="49"/>
      <c r="S127" s="38"/>
      <c r="T127" s="38"/>
      <c r="U127" s="38"/>
      <c r="V127" s="38"/>
      <c r="W127" s="38"/>
      <c r="Z127" s="38"/>
      <c r="AE127" s="6"/>
      <c r="AF127" s="6"/>
      <c r="AG127" s="6"/>
      <c r="AH127" s="64"/>
      <c r="AM127" s="6"/>
      <c r="AN127" s="6"/>
      <c r="AO127" s="6"/>
      <c r="AP127" s="64"/>
      <c r="AQ127" s="65"/>
      <c r="AT127" s="34"/>
      <c r="AU127" s="63"/>
      <c r="AV127" s="63"/>
      <c r="AW127" s="100"/>
      <c r="AX127" s="63"/>
      <c r="BA127" s="63"/>
      <c r="BB127" s="114"/>
      <c r="BC127" s="115"/>
    </row>
    <row r="128" spans="1:55" s="7" customFormat="1" x14ac:dyDescent="0.2">
      <c r="A128" s="293">
        <v>39722</v>
      </c>
      <c r="B128" s="305">
        <v>6.74</v>
      </c>
      <c r="C128" s="294">
        <v>6.84</v>
      </c>
      <c r="D128" s="47"/>
      <c r="E128" s="48"/>
      <c r="F128" s="48"/>
      <c r="G128" s="48"/>
      <c r="H128" s="49"/>
      <c r="I128" s="49"/>
      <c r="S128" s="38"/>
      <c r="T128" s="38"/>
      <c r="U128" s="38"/>
      <c r="V128" s="38"/>
      <c r="W128" s="38"/>
      <c r="Z128" s="38"/>
      <c r="AE128" s="6"/>
      <c r="AF128" s="6"/>
      <c r="AG128" s="6"/>
      <c r="AH128" s="64"/>
      <c r="AM128" s="6"/>
      <c r="AN128" s="6"/>
      <c r="AO128" s="6"/>
      <c r="AP128" s="64"/>
      <c r="AQ128" s="65"/>
      <c r="AT128" s="34"/>
      <c r="AU128" s="63"/>
      <c r="AV128" s="63"/>
      <c r="AW128" s="100"/>
      <c r="AX128" s="63"/>
      <c r="BA128" s="63"/>
      <c r="BB128" s="114"/>
      <c r="BC128" s="115"/>
    </row>
    <row r="129" spans="1:55" s="7" customFormat="1" x14ac:dyDescent="0.2">
      <c r="A129" s="293">
        <v>39814</v>
      </c>
      <c r="B129" s="305">
        <v>7.49</v>
      </c>
      <c r="C129" s="294">
        <v>6.6</v>
      </c>
      <c r="D129" s="47"/>
      <c r="E129" s="48"/>
      <c r="F129" s="48"/>
      <c r="G129" s="48"/>
      <c r="H129" s="49"/>
      <c r="I129" s="49"/>
      <c r="S129" s="38"/>
      <c r="T129" s="38"/>
      <c r="U129" s="38"/>
      <c r="V129" s="38"/>
      <c r="W129" s="38"/>
      <c r="Z129" s="38"/>
      <c r="AE129" s="6"/>
      <c r="AF129" s="6"/>
      <c r="AG129" s="6"/>
      <c r="AH129" s="64"/>
      <c r="AM129" s="6"/>
      <c r="AN129" s="6"/>
      <c r="AO129" s="6"/>
      <c r="AP129" s="64"/>
      <c r="AQ129" s="65"/>
      <c r="AT129" s="34"/>
      <c r="AU129" s="63"/>
      <c r="AV129" s="63"/>
      <c r="AW129" s="100"/>
      <c r="AX129" s="63"/>
      <c r="BA129" s="63"/>
      <c r="BB129" s="114"/>
      <c r="BC129" s="115"/>
    </row>
    <row r="130" spans="1:55" s="7" customFormat="1" x14ac:dyDescent="0.2">
      <c r="A130" s="293">
        <v>39904</v>
      </c>
      <c r="B130" s="305">
        <v>7.01</v>
      </c>
      <c r="C130" s="294">
        <v>6.13</v>
      </c>
      <c r="D130" s="47"/>
      <c r="E130" s="48"/>
      <c r="F130" s="48"/>
      <c r="G130" s="48"/>
      <c r="H130" s="49"/>
      <c r="I130" s="49"/>
      <c r="S130" s="38"/>
      <c r="T130" s="38"/>
      <c r="U130" s="38"/>
      <c r="V130" s="38"/>
      <c r="W130" s="38"/>
      <c r="Z130" s="38"/>
      <c r="AE130" s="6"/>
      <c r="AF130" s="6"/>
      <c r="AG130" s="6"/>
      <c r="AH130" s="64"/>
      <c r="AM130" s="6"/>
      <c r="AN130" s="6"/>
      <c r="AO130" s="6"/>
      <c r="AP130" s="64"/>
      <c r="AQ130" s="65"/>
      <c r="AT130" s="34"/>
      <c r="AU130" s="63"/>
      <c r="AV130" s="63"/>
      <c r="AW130" s="100"/>
      <c r="AX130" s="63"/>
      <c r="BA130" s="63"/>
      <c r="BB130" s="114"/>
      <c r="BC130" s="115"/>
    </row>
    <row r="131" spans="1:55" s="7" customFormat="1" x14ac:dyDescent="0.2">
      <c r="A131" s="293">
        <v>39995</v>
      </c>
      <c r="B131" s="305">
        <v>6.46</v>
      </c>
      <c r="C131" s="294">
        <v>5.55</v>
      </c>
      <c r="D131" s="47"/>
      <c r="E131" s="48"/>
      <c r="F131" s="48"/>
      <c r="G131" s="48"/>
      <c r="H131" s="49"/>
      <c r="I131" s="49"/>
      <c r="S131" s="38"/>
      <c r="T131" s="38"/>
      <c r="U131" s="38"/>
      <c r="V131" s="38"/>
      <c r="W131" s="38"/>
      <c r="Z131" s="38"/>
      <c r="AE131" s="6"/>
      <c r="AF131" s="6"/>
      <c r="AG131" s="6"/>
      <c r="AH131" s="64"/>
      <c r="AM131" s="6"/>
      <c r="AN131" s="6"/>
      <c r="AO131" s="6"/>
      <c r="AP131" s="64"/>
      <c r="AQ131" s="65"/>
      <c r="AT131" s="34"/>
      <c r="AU131" s="63"/>
      <c r="AV131" s="63"/>
      <c r="AW131" s="100"/>
      <c r="AX131" s="63"/>
      <c r="BA131" s="63"/>
      <c r="BB131" s="114"/>
      <c r="BC131" s="115"/>
    </row>
    <row r="132" spans="1:55" s="7" customFormat="1" x14ac:dyDescent="0.2">
      <c r="A132" s="293">
        <v>40087</v>
      </c>
      <c r="B132" s="305">
        <v>6.1</v>
      </c>
      <c r="C132" s="294">
        <v>5.17</v>
      </c>
      <c r="D132" s="47"/>
      <c r="E132" s="48"/>
      <c r="F132" s="48"/>
      <c r="G132" s="48"/>
      <c r="H132" s="49"/>
      <c r="I132" s="49"/>
      <c r="S132" s="38"/>
      <c r="T132" s="38"/>
      <c r="U132" s="38"/>
      <c r="V132" s="38"/>
      <c r="W132" s="38"/>
      <c r="Z132" s="38"/>
      <c r="AE132" s="6"/>
      <c r="AF132" s="6"/>
      <c r="AG132" s="6"/>
      <c r="AH132" s="64"/>
      <c r="AM132" s="6"/>
      <c r="AN132" s="6"/>
      <c r="AO132" s="6"/>
      <c r="AP132" s="64"/>
      <c r="AQ132" s="65"/>
      <c r="AT132" s="34"/>
      <c r="AU132" s="63"/>
      <c r="AV132" s="63"/>
      <c r="AW132" s="100"/>
      <c r="AX132" s="63"/>
      <c r="BA132" s="63"/>
      <c r="BB132" s="114"/>
      <c r="BC132" s="115"/>
    </row>
    <row r="133" spans="1:55" s="7" customFormat="1" x14ac:dyDescent="0.2">
      <c r="A133" s="293">
        <v>40179</v>
      </c>
      <c r="B133" s="305">
        <v>3.79</v>
      </c>
      <c r="C133" s="294">
        <v>4.1399999999999997</v>
      </c>
      <c r="D133" s="47"/>
      <c r="E133" s="48"/>
      <c r="F133" s="48"/>
      <c r="G133" s="48"/>
      <c r="H133" s="49"/>
      <c r="I133" s="49"/>
      <c r="S133" s="38"/>
      <c r="T133" s="38"/>
      <c r="U133" s="38"/>
      <c r="V133" s="38"/>
      <c r="W133" s="38"/>
      <c r="Z133" s="38"/>
      <c r="AE133" s="6"/>
      <c r="AF133" s="6"/>
      <c r="AG133" s="6"/>
      <c r="AH133" s="64"/>
      <c r="AM133" s="6"/>
      <c r="AN133" s="6"/>
      <c r="AO133" s="6"/>
      <c r="AP133" s="64"/>
      <c r="AQ133" s="65"/>
      <c r="AT133" s="34"/>
      <c r="AU133" s="63"/>
      <c r="AV133" s="63"/>
      <c r="AW133" s="100"/>
      <c r="AX133" s="63"/>
      <c r="BA133" s="63"/>
      <c r="BB133" s="114"/>
      <c r="BC133" s="115"/>
    </row>
    <row r="134" spans="1:55" s="7" customFormat="1" x14ac:dyDescent="0.2">
      <c r="A134" s="293">
        <v>40269</v>
      </c>
      <c r="B134" s="305">
        <v>3.62</v>
      </c>
      <c r="C134" s="294">
        <v>3.92</v>
      </c>
      <c r="D134" s="47"/>
      <c r="E134" s="48"/>
      <c r="F134" s="48"/>
      <c r="G134" s="48"/>
      <c r="H134" s="49"/>
      <c r="I134" s="49"/>
      <c r="S134" s="38"/>
      <c r="T134" s="38"/>
      <c r="U134" s="38"/>
      <c r="V134" s="38"/>
      <c r="W134" s="38"/>
      <c r="Z134" s="38"/>
      <c r="AE134" s="6"/>
      <c r="AF134" s="6"/>
      <c r="AG134" s="6"/>
      <c r="AH134" s="64"/>
      <c r="AM134" s="6"/>
      <c r="AN134" s="6"/>
      <c r="AO134" s="6"/>
      <c r="AP134" s="64"/>
      <c r="AQ134" s="65"/>
      <c r="AT134" s="34"/>
      <c r="AU134" s="63"/>
      <c r="AV134" s="63"/>
      <c r="AW134" s="100"/>
      <c r="AX134" s="63"/>
      <c r="BA134" s="63"/>
      <c r="BB134" s="114"/>
      <c r="BC134" s="115"/>
    </row>
    <row r="135" spans="1:55" s="7" customFormat="1" x14ac:dyDescent="0.2">
      <c r="A135" s="293">
        <v>40360</v>
      </c>
      <c r="B135" s="305">
        <v>3.76</v>
      </c>
      <c r="C135" s="294">
        <v>3.94</v>
      </c>
      <c r="D135" s="47"/>
      <c r="E135" s="48"/>
      <c r="F135" s="48"/>
      <c r="G135" s="48"/>
      <c r="H135" s="49"/>
      <c r="I135" s="49"/>
      <c r="S135" s="38"/>
      <c r="T135" s="38"/>
      <c r="U135" s="38"/>
      <c r="V135" s="38"/>
      <c r="W135" s="38"/>
      <c r="Z135" s="38"/>
      <c r="AE135" s="6"/>
      <c r="AF135" s="6"/>
      <c r="AG135" s="6"/>
      <c r="AH135" s="64"/>
      <c r="AM135" s="6"/>
      <c r="AN135" s="6"/>
      <c r="AO135" s="6"/>
      <c r="AP135" s="64"/>
      <c r="AQ135" s="65"/>
      <c r="AT135" s="34"/>
      <c r="AU135" s="63"/>
      <c r="AV135" s="63"/>
      <c r="AW135" s="100"/>
      <c r="AX135" s="63"/>
      <c r="BA135" s="63"/>
      <c r="BB135" s="114"/>
      <c r="BC135" s="115"/>
    </row>
    <row r="136" spans="1:55" s="7" customFormat="1" x14ac:dyDescent="0.2">
      <c r="A136" s="293">
        <v>40452</v>
      </c>
      <c r="B136" s="305">
        <v>3.63</v>
      </c>
      <c r="C136" s="294">
        <v>3.6</v>
      </c>
      <c r="D136" s="47"/>
      <c r="E136" s="48"/>
      <c r="F136" s="48"/>
      <c r="G136" s="48"/>
      <c r="H136" s="49"/>
      <c r="I136" s="49"/>
      <c r="S136" s="38"/>
      <c r="T136" s="38"/>
      <c r="U136" s="38"/>
      <c r="V136" s="38"/>
      <c r="W136" s="38"/>
      <c r="Z136" s="38"/>
      <c r="AE136" s="6"/>
      <c r="AF136" s="6"/>
      <c r="AG136" s="6"/>
      <c r="AH136" s="64"/>
      <c r="AM136" s="6"/>
      <c r="AN136" s="6"/>
      <c r="AO136" s="6"/>
      <c r="AP136" s="64"/>
      <c r="AQ136" s="65"/>
      <c r="AT136" s="34"/>
      <c r="AU136" s="63"/>
      <c r="AV136" s="63"/>
      <c r="AW136" s="100"/>
      <c r="AX136" s="63"/>
      <c r="BA136" s="63"/>
      <c r="BB136" s="114"/>
      <c r="BC136" s="115"/>
    </row>
    <row r="137" spans="1:55" s="7" customFormat="1" x14ac:dyDescent="0.2">
      <c r="A137" s="293">
        <v>40544</v>
      </c>
      <c r="B137" s="305">
        <v>3.98</v>
      </c>
      <c r="C137" s="294">
        <v>3.99</v>
      </c>
      <c r="D137" s="47"/>
      <c r="E137" s="48"/>
      <c r="F137" s="48"/>
      <c r="G137" s="48"/>
      <c r="H137" s="49"/>
      <c r="I137" s="49"/>
      <c r="S137" s="38"/>
      <c r="T137" s="38"/>
      <c r="U137" s="38"/>
      <c r="V137" s="38"/>
      <c r="W137" s="38"/>
      <c r="Z137" s="38"/>
      <c r="AE137" s="6"/>
      <c r="AF137" s="6"/>
      <c r="AG137" s="6"/>
      <c r="AH137" s="64"/>
      <c r="AM137" s="6"/>
      <c r="AN137" s="6"/>
      <c r="AO137" s="6"/>
      <c r="AP137" s="64"/>
      <c r="AQ137" s="65"/>
      <c r="AT137" s="34"/>
      <c r="AU137" s="63"/>
      <c r="AV137" s="63"/>
      <c r="AW137" s="100"/>
      <c r="AX137" s="63"/>
      <c r="BA137" s="63"/>
      <c r="BB137" s="114"/>
      <c r="BC137" s="115"/>
    </row>
    <row r="138" spans="1:55" s="7" customFormat="1" x14ac:dyDescent="0.2">
      <c r="A138" s="293">
        <v>40634</v>
      </c>
      <c r="B138" s="305">
        <v>4.12</v>
      </c>
      <c r="C138" s="294">
        <v>4.05</v>
      </c>
      <c r="D138" s="47"/>
      <c r="E138" s="48"/>
      <c r="F138" s="48"/>
      <c r="G138" s="48"/>
      <c r="H138" s="49"/>
      <c r="I138" s="49"/>
      <c r="S138" s="38"/>
      <c r="T138" s="38"/>
      <c r="U138" s="38"/>
      <c r="V138" s="38"/>
      <c r="W138" s="38"/>
      <c r="Z138" s="38"/>
      <c r="AE138" s="6"/>
      <c r="AF138" s="6"/>
      <c r="AG138" s="6"/>
      <c r="AH138" s="64"/>
      <c r="AM138" s="6"/>
      <c r="AN138" s="6"/>
      <c r="AO138" s="6"/>
      <c r="AP138" s="64"/>
      <c r="AQ138" s="65"/>
      <c r="AT138" s="34"/>
      <c r="AU138" s="63"/>
      <c r="AV138" s="63"/>
      <c r="AW138" s="100"/>
      <c r="AX138" s="63"/>
      <c r="BA138" s="63"/>
      <c r="BB138" s="114"/>
      <c r="BC138" s="115"/>
    </row>
    <row r="139" spans="1:55" s="7" customFormat="1" x14ac:dyDescent="0.2">
      <c r="A139" s="293">
        <v>40725</v>
      </c>
      <c r="B139" s="305">
        <v>4</v>
      </c>
      <c r="C139" s="294">
        <v>4.05</v>
      </c>
      <c r="D139" s="47"/>
      <c r="E139" s="48"/>
      <c r="F139" s="48"/>
      <c r="G139" s="48"/>
      <c r="H139" s="49"/>
      <c r="I139" s="49"/>
      <c r="S139" s="38"/>
      <c r="T139" s="38"/>
      <c r="U139" s="38"/>
      <c r="V139" s="38"/>
      <c r="W139" s="38"/>
      <c r="Z139" s="38"/>
      <c r="AE139" s="6"/>
      <c r="AF139" s="6"/>
      <c r="AG139" s="6"/>
      <c r="AH139" s="64"/>
      <c r="AM139" s="6"/>
      <c r="AN139" s="6"/>
      <c r="AO139" s="6"/>
      <c r="AP139" s="64"/>
      <c r="AQ139" s="65"/>
      <c r="AT139" s="34"/>
      <c r="AU139" s="63"/>
      <c r="AV139" s="63"/>
      <c r="AW139" s="100"/>
      <c r="AX139" s="63"/>
      <c r="BA139" s="63"/>
      <c r="BB139" s="114"/>
      <c r="BC139" s="115"/>
    </row>
    <row r="140" spans="1:55" s="7" customFormat="1" x14ac:dyDescent="0.2">
      <c r="A140" s="293">
        <v>40817</v>
      </c>
      <c r="B140" s="305">
        <v>3.98</v>
      </c>
      <c r="C140" s="294">
        <v>4.0999999999999996</v>
      </c>
      <c r="D140" s="47"/>
      <c r="E140" s="48"/>
      <c r="F140" s="48"/>
      <c r="G140" s="48"/>
      <c r="H140" s="49"/>
      <c r="I140" s="49"/>
      <c r="S140" s="38"/>
      <c r="T140" s="38"/>
      <c r="U140" s="38"/>
      <c r="V140" s="38"/>
      <c r="W140" s="38"/>
      <c r="Z140" s="38"/>
      <c r="AE140" s="6"/>
      <c r="AF140" s="6"/>
      <c r="AG140" s="6"/>
      <c r="AH140" s="64"/>
      <c r="AM140" s="6"/>
      <c r="AN140" s="6"/>
      <c r="AO140" s="6"/>
      <c r="AP140" s="64"/>
      <c r="AQ140" s="65"/>
      <c r="AT140" s="34"/>
      <c r="AU140" s="63"/>
      <c r="AV140" s="63"/>
      <c r="AW140" s="100"/>
      <c r="AX140" s="63"/>
      <c r="BA140" s="63"/>
      <c r="BB140" s="114"/>
      <c r="BC140" s="115"/>
    </row>
    <row r="141" spans="1:55" s="7" customFormat="1" x14ac:dyDescent="0.2">
      <c r="A141" s="293">
        <v>40909</v>
      </c>
      <c r="B141" s="305">
        <v>4.82</v>
      </c>
      <c r="C141" s="294">
        <v>4.59</v>
      </c>
      <c r="D141" s="47"/>
      <c r="E141" s="48"/>
      <c r="F141" s="48"/>
      <c r="G141" s="48"/>
      <c r="H141" s="49"/>
      <c r="I141" s="49"/>
      <c r="S141" s="38"/>
      <c r="T141" s="38"/>
      <c r="U141" s="38"/>
      <c r="V141" s="38"/>
      <c r="W141" s="38"/>
      <c r="Z141" s="38"/>
      <c r="AE141" s="6"/>
      <c r="AF141" s="6"/>
      <c r="AG141" s="6"/>
      <c r="AH141" s="64"/>
      <c r="AM141" s="6"/>
      <c r="AN141" s="6"/>
      <c r="AO141" s="6"/>
      <c r="AP141" s="64"/>
      <c r="AQ141" s="65"/>
      <c r="AT141" s="34"/>
      <c r="AU141" s="63"/>
      <c r="AV141" s="63"/>
      <c r="AW141" s="100"/>
      <c r="AX141" s="63"/>
      <c r="BA141" s="63"/>
      <c r="BB141" s="114"/>
      <c r="BC141" s="115"/>
    </row>
    <row r="142" spans="1:55" s="7" customFormat="1" x14ac:dyDescent="0.2">
      <c r="A142" s="293">
        <v>41000</v>
      </c>
      <c r="B142" s="305">
        <v>4.63</v>
      </c>
      <c r="C142" s="294">
        <v>4.37</v>
      </c>
      <c r="D142" s="47"/>
      <c r="E142" s="48"/>
      <c r="F142" s="48"/>
      <c r="G142" s="48"/>
      <c r="H142" s="49"/>
      <c r="I142" s="49"/>
      <c r="S142" s="38"/>
      <c r="T142" s="38"/>
      <c r="U142" s="38"/>
      <c r="V142" s="38"/>
      <c r="W142" s="38"/>
      <c r="Z142" s="38"/>
      <c r="AE142" s="6"/>
      <c r="AF142" s="6"/>
      <c r="AG142" s="6"/>
      <c r="AH142" s="64"/>
      <c r="AM142" s="6"/>
      <c r="AN142" s="6"/>
      <c r="AO142" s="6"/>
      <c r="AP142" s="64"/>
      <c r="AQ142" s="65"/>
      <c r="AT142" s="34"/>
      <c r="AU142" s="63"/>
      <c r="AV142" s="63"/>
      <c r="AW142" s="100"/>
      <c r="AX142" s="63"/>
      <c r="BA142" s="63"/>
      <c r="BB142" s="114"/>
      <c r="BC142" s="115"/>
    </row>
    <row r="143" spans="1:55" s="7" customFormat="1" x14ac:dyDescent="0.2">
      <c r="A143" s="293">
        <v>41091</v>
      </c>
      <c r="B143" s="305">
        <v>4.59</v>
      </c>
      <c r="C143" s="294">
        <v>4.24</v>
      </c>
      <c r="D143" s="47"/>
      <c r="E143" s="48"/>
      <c r="F143" s="48"/>
      <c r="G143" s="48"/>
      <c r="H143" s="49"/>
      <c r="I143" s="49"/>
      <c r="S143" s="38"/>
      <c r="T143" s="38"/>
      <c r="U143" s="38"/>
      <c r="V143" s="38"/>
      <c r="W143" s="38"/>
      <c r="Z143" s="38"/>
      <c r="AE143" s="6"/>
      <c r="AF143" s="6"/>
      <c r="AG143" s="6"/>
      <c r="AH143" s="64"/>
      <c r="AM143" s="6"/>
      <c r="AN143" s="6"/>
      <c r="AO143" s="6"/>
      <c r="AP143" s="64"/>
      <c r="AQ143" s="65"/>
      <c r="AT143" s="34"/>
      <c r="AU143" s="63"/>
      <c r="AV143" s="63"/>
      <c r="AW143" s="100"/>
      <c r="AX143" s="63"/>
      <c r="BA143" s="63"/>
      <c r="BB143" s="114"/>
      <c r="BC143" s="115"/>
    </row>
    <row r="144" spans="1:55" s="7" customFormat="1" x14ac:dyDescent="0.2">
      <c r="A144" s="293">
        <v>41183</v>
      </c>
      <c r="B144" s="305">
        <v>4.4000000000000004</v>
      </c>
      <c r="C144" s="294">
        <v>4.12</v>
      </c>
      <c r="D144" s="47"/>
      <c r="E144" s="48"/>
      <c r="F144" s="48"/>
      <c r="G144" s="48"/>
      <c r="H144" s="49"/>
      <c r="I144" s="49"/>
      <c r="S144" s="38"/>
      <c r="T144" s="38"/>
      <c r="U144" s="38"/>
      <c r="V144" s="38"/>
      <c r="W144" s="38"/>
      <c r="Z144" s="38"/>
      <c r="AE144" s="6"/>
      <c r="AF144" s="6"/>
      <c r="AG144" s="6"/>
      <c r="AH144" s="64"/>
      <c r="AM144" s="6"/>
      <c r="AN144" s="6"/>
      <c r="AO144" s="6"/>
      <c r="AP144" s="64"/>
      <c r="AQ144" s="65"/>
      <c r="AT144" s="34"/>
      <c r="AU144" s="63"/>
      <c r="AV144" s="63"/>
      <c r="AW144" s="100"/>
      <c r="AX144" s="63"/>
      <c r="BA144" s="63"/>
      <c r="BB144" s="114"/>
      <c r="BC144" s="115"/>
    </row>
    <row r="145" spans="1:55" s="7" customFormat="1" x14ac:dyDescent="0.2">
      <c r="A145" s="293">
        <v>41275</v>
      </c>
      <c r="B145" s="305">
        <v>3.93</v>
      </c>
      <c r="C145" s="294">
        <v>3.92</v>
      </c>
      <c r="D145" s="47"/>
      <c r="E145" s="48"/>
      <c r="F145" s="48"/>
      <c r="G145" s="48"/>
      <c r="H145" s="49"/>
      <c r="I145" s="49"/>
      <c r="S145" s="38"/>
      <c r="T145" s="38"/>
      <c r="U145" s="38"/>
      <c r="V145" s="38"/>
      <c r="W145" s="38"/>
      <c r="Z145" s="38"/>
      <c r="AE145" s="6"/>
      <c r="AF145" s="6"/>
      <c r="AG145" s="6"/>
      <c r="AH145" s="64"/>
      <c r="AM145" s="6"/>
      <c r="AN145" s="6"/>
      <c r="AO145" s="6"/>
      <c r="AP145" s="64"/>
      <c r="AQ145" s="65"/>
      <c r="AT145" s="34"/>
      <c r="AU145" s="63"/>
      <c r="AV145" s="63"/>
      <c r="AW145" s="100"/>
      <c r="AX145" s="63"/>
      <c r="BA145" s="63"/>
      <c r="BB145" s="114"/>
      <c r="BC145" s="115"/>
    </row>
    <row r="146" spans="1:55" s="7" customFormat="1" x14ac:dyDescent="0.2">
      <c r="A146" s="293">
        <v>41365</v>
      </c>
      <c r="B146" s="305">
        <v>3.79</v>
      </c>
      <c r="C146" s="294">
        <v>3.8</v>
      </c>
      <c r="D146" s="47"/>
      <c r="E146" s="48"/>
      <c r="F146" s="48"/>
      <c r="G146" s="48"/>
      <c r="H146" s="49"/>
      <c r="I146" s="49"/>
      <c r="S146" s="38"/>
      <c r="T146" s="38"/>
      <c r="U146" s="38"/>
      <c r="V146" s="38"/>
      <c r="W146" s="38"/>
      <c r="Z146" s="38"/>
      <c r="AE146" s="6"/>
      <c r="AF146" s="6"/>
      <c r="AG146" s="6"/>
      <c r="AH146" s="64"/>
      <c r="AM146" s="6"/>
      <c r="AN146" s="6"/>
      <c r="AO146" s="6"/>
      <c r="AP146" s="64"/>
      <c r="AQ146" s="65"/>
      <c r="AT146" s="34"/>
      <c r="AU146" s="63"/>
      <c r="AV146" s="63"/>
      <c r="AW146" s="100"/>
      <c r="AX146" s="63"/>
      <c r="BA146" s="63"/>
      <c r="BB146" s="114"/>
      <c r="BC146" s="115"/>
    </row>
    <row r="147" spans="1:55" s="7" customFormat="1" x14ac:dyDescent="0.2">
      <c r="A147" s="293">
        <v>41456</v>
      </c>
      <c r="B147" s="305">
        <v>3.92</v>
      </c>
      <c r="C147" s="294">
        <v>3.8</v>
      </c>
      <c r="D147" s="47"/>
      <c r="E147" s="48"/>
      <c r="F147" s="48"/>
      <c r="G147" s="48"/>
      <c r="H147" s="49"/>
      <c r="I147" s="49"/>
      <c r="S147" s="38"/>
      <c r="T147" s="38"/>
      <c r="U147" s="38"/>
      <c r="V147" s="38"/>
      <c r="W147" s="38"/>
      <c r="Z147" s="38"/>
      <c r="AE147" s="6"/>
      <c r="AF147" s="6"/>
      <c r="AG147" s="6"/>
      <c r="AH147" s="64"/>
      <c r="AM147" s="6"/>
      <c r="AN147" s="6"/>
      <c r="AO147" s="6"/>
      <c r="AP147" s="64"/>
      <c r="AQ147" s="65"/>
      <c r="AT147" s="34"/>
      <c r="AU147" s="63"/>
      <c r="AV147" s="63"/>
      <c r="AW147" s="100"/>
      <c r="AX147" s="63"/>
      <c r="BA147" s="63"/>
      <c r="BB147" s="114"/>
      <c r="BC147" s="115"/>
    </row>
    <row r="148" spans="1:55" s="7" customFormat="1" x14ac:dyDescent="0.2">
      <c r="A148" s="293">
        <v>41548</v>
      </c>
      <c r="B148" s="305">
        <v>3.96</v>
      </c>
      <c r="C148" s="294">
        <v>3.83</v>
      </c>
      <c r="D148" s="47"/>
      <c r="E148" s="48"/>
      <c r="F148" s="48"/>
      <c r="G148" s="48"/>
      <c r="H148" s="49"/>
      <c r="I148" s="49"/>
      <c r="S148" s="38"/>
      <c r="T148" s="38"/>
      <c r="U148" s="38"/>
      <c r="V148" s="38"/>
      <c r="W148" s="38"/>
      <c r="Z148" s="38"/>
      <c r="AE148" s="6"/>
      <c r="AF148" s="6"/>
      <c r="AG148" s="6"/>
      <c r="AH148" s="64"/>
      <c r="AM148" s="6"/>
      <c r="AN148" s="6"/>
      <c r="AO148" s="6"/>
      <c r="AP148" s="64"/>
      <c r="AQ148" s="65"/>
      <c r="AT148" s="34"/>
      <c r="AU148" s="63"/>
      <c r="AV148" s="63"/>
      <c r="AW148" s="100"/>
      <c r="AX148" s="63"/>
      <c r="BA148" s="63"/>
      <c r="BB148" s="114"/>
      <c r="BC148" s="115"/>
    </row>
    <row r="149" spans="1:55" s="7" customFormat="1" x14ac:dyDescent="0.2">
      <c r="A149" s="293">
        <v>41640</v>
      </c>
      <c r="B149" s="305">
        <v>3.9</v>
      </c>
      <c r="C149" s="294">
        <v>3.82</v>
      </c>
      <c r="D149" s="47"/>
      <c r="E149" s="48"/>
      <c r="F149" s="48"/>
      <c r="G149" s="48"/>
      <c r="H149" s="49"/>
      <c r="I149" s="49"/>
      <c r="S149" s="38"/>
      <c r="T149" s="38"/>
      <c r="U149" s="38"/>
      <c r="V149" s="38"/>
      <c r="W149" s="38"/>
      <c r="Z149" s="38"/>
      <c r="AE149" s="6"/>
      <c r="AF149" s="6"/>
      <c r="AG149" s="6"/>
      <c r="AH149" s="64"/>
      <c r="AM149" s="6"/>
      <c r="AN149" s="6"/>
      <c r="AO149" s="6"/>
      <c r="AP149" s="64"/>
      <c r="AQ149" s="65"/>
      <c r="AT149" s="34"/>
      <c r="AU149" s="63"/>
      <c r="AV149" s="63"/>
      <c r="AW149" s="100"/>
      <c r="AX149" s="63"/>
      <c r="BA149" s="63"/>
      <c r="BB149" s="114"/>
      <c r="BC149" s="115"/>
    </row>
    <row r="150" spans="1:55" s="7" customFormat="1" x14ac:dyDescent="0.2">
      <c r="A150" s="293">
        <v>41730</v>
      </c>
      <c r="B150" s="305">
        <v>3.67</v>
      </c>
      <c r="C150" s="294">
        <v>3.74</v>
      </c>
      <c r="D150" s="47"/>
      <c r="E150" s="48"/>
      <c r="F150" s="48"/>
      <c r="G150" s="48"/>
      <c r="H150" s="49"/>
      <c r="I150" s="49"/>
      <c r="S150" s="38"/>
      <c r="T150" s="38"/>
      <c r="U150" s="38"/>
      <c r="V150" s="38"/>
      <c r="W150" s="38"/>
      <c r="Z150" s="38"/>
      <c r="AE150" s="6"/>
      <c r="AF150" s="6"/>
      <c r="AG150" s="6"/>
      <c r="AH150" s="64"/>
      <c r="AM150" s="6"/>
      <c r="AN150" s="6"/>
      <c r="AO150" s="6"/>
      <c r="AP150" s="64"/>
      <c r="AQ150" s="65"/>
      <c r="AT150" s="34"/>
      <c r="AU150" s="63"/>
      <c r="AV150" s="63"/>
      <c r="AW150" s="100"/>
      <c r="AX150" s="63"/>
      <c r="BA150" s="63"/>
      <c r="BB150" s="114"/>
      <c r="BC150" s="115"/>
    </row>
    <row r="151" spans="1:55" s="7" customFormat="1" x14ac:dyDescent="0.2">
      <c r="A151" s="293">
        <v>41821</v>
      </c>
      <c r="B151" s="305">
        <v>3.49</v>
      </c>
      <c r="C151" s="294">
        <v>3.73</v>
      </c>
      <c r="D151" s="47"/>
      <c r="E151" s="48"/>
      <c r="F151" s="48"/>
      <c r="G151" s="48"/>
      <c r="H151" s="49"/>
      <c r="I151" s="49"/>
      <c r="S151" s="38"/>
      <c r="T151" s="38"/>
      <c r="U151" s="38"/>
      <c r="V151" s="38"/>
      <c r="W151" s="38"/>
      <c r="Z151" s="38"/>
      <c r="AE151" s="6"/>
      <c r="AF151" s="6"/>
      <c r="AG151" s="6"/>
      <c r="AH151" s="64"/>
      <c r="AM151" s="6"/>
      <c r="AN151" s="6"/>
      <c r="AO151" s="6"/>
      <c r="AP151" s="64"/>
      <c r="AQ151" s="65"/>
      <c r="AT151" s="34"/>
      <c r="AU151" s="63"/>
      <c r="AV151" s="63"/>
      <c r="AW151" s="100"/>
      <c r="AX151" s="63"/>
      <c r="BA151" s="63"/>
      <c r="BB151" s="114"/>
      <c r="BC151" s="115"/>
    </row>
    <row r="152" spans="1:55" s="7" customFormat="1" x14ac:dyDescent="0.2">
      <c r="A152" s="293">
        <v>41913</v>
      </c>
      <c r="B152" s="305">
        <v>3.73</v>
      </c>
      <c r="C152" s="294">
        <v>3.84</v>
      </c>
      <c r="D152" s="47"/>
      <c r="E152" s="48"/>
      <c r="F152" s="48"/>
      <c r="G152" s="48"/>
      <c r="H152" s="49"/>
      <c r="I152" s="49"/>
      <c r="S152" s="38"/>
      <c r="T152" s="38"/>
      <c r="U152" s="38"/>
      <c r="V152" s="38"/>
      <c r="W152" s="38"/>
      <c r="Z152" s="38"/>
      <c r="AE152" s="6"/>
      <c r="AF152" s="6"/>
      <c r="AG152" s="6"/>
      <c r="AH152" s="64"/>
      <c r="AM152" s="6"/>
      <c r="AN152" s="6"/>
      <c r="AO152" s="6"/>
      <c r="AP152" s="64"/>
      <c r="AQ152" s="65"/>
      <c r="AT152" s="34"/>
      <c r="AU152" s="63"/>
      <c r="AV152" s="63"/>
      <c r="AW152" s="100"/>
      <c r="AX152" s="63"/>
      <c r="BA152" s="63"/>
      <c r="BB152" s="114"/>
      <c r="BC152" s="115"/>
    </row>
    <row r="153" spans="1:55" s="7" customFormat="1" x14ac:dyDescent="0.2">
      <c r="A153" s="293">
        <v>42005</v>
      </c>
      <c r="B153" s="305">
        <v>4.08</v>
      </c>
      <c r="C153" s="294">
        <v>4.1399999999999997</v>
      </c>
      <c r="D153" s="47"/>
      <c r="E153" s="48"/>
      <c r="F153" s="48"/>
      <c r="G153" s="48"/>
      <c r="H153" s="49"/>
      <c r="I153" s="49"/>
      <c r="S153" s="38"/>
      <c r="T153" s="38"/>
      <c r="U153" s="38"/>
      <c r="V153" s="38"/>
      <c r="W153" s="38"/>
      <c r="Z153" s="38"/>
      <c r="AE153" s="6"/>
      <c r="AF153" s="6"/>
      <c r="AG153" s="6"/>
      <c r="AH153" s="64"/>
      <c r="AM153" s="6"/>
      <c r="AN153" s="6"/>
      <c r="AO153" s="6"/>
      <c r="AP153" s="64"/>
      <c r="AQ153" s="65"/>
      <c r="AT153" s="34"/>
      <c r="AU153" s="63"/>
      <c r="AV153" s="63"/>
      <c r="AW153" s="100"/>
      <c r="AX153" s="63"/>
      <c r="BA153" s="63"/>
      <c r="BB153" s="114"/>
      <c r="BC153" s="115"/>
    </row>
    <row r="154" spans="1:55" s="7" customFormat="1" x14ac:dyDescent="0.2">
      <c r="A154" s="293">
        <v>42095</v>
      </c>
      <c r="B154" s="305">
        <v>4.21</v>
      </c>
      <c r="C154" s="294">
        <v>4.26</v>
      </c>
      <c r="D154" s="47"/>
      <c r="E154" s="48"/>
      <c r="F154" s="48"/>
      <c r="G154" s="48"/>
      <c r="H154" s="49"/>
      <c r="I154" s="49"/>
      <c r="S154" s="38"/>
      <c r="T154" s="38"/>
      <c r="U154" s="38"/>
      <c r="V154" s="38"/>
      <c r="W154" s="38"/>
      <c r="Z154" s="38"/>
      <c r="AE154" s="6"/>
      <c r="AF154" s="6"/>
      <c r="AG154" s="6"/>
      <c r="AH154" s="64"/>
      <c r="AM154" s="6"/>
      <c r="AN154" s="6"/>
      <c r="AO154" s="6"/>
      <c r="AP154" s="64"/>
      <c r="AQ154" s="65"/>
      <c r="AT154" s="34"/>
      <c r="AU154" s="63"/>
      <c r="AV154" s="63"/>
      <c r="AW154" s="100"/>
      <c r="AX154" s="63"/>
      <c r="BA154" s="63"/>
      <c r="BB154" s="114"/>
      <c r="BC154" s="115"/>
    </row>
    <row r="155" spans="1:55" s="7" customFormat="1" x14ac:dyDescent="0.2">
      <c r="A155" s="293">
        <v>42186</v>
      </c>
      <c r="B155" s="305">
        <v>4.1900000000000004</v>
      </c>
      <c r="C155" s="294">
        <v>4.22</v>
      </c>
      <c r="D155" s="47"/>
      <c r="E155" s="48"/>
      <c r="F155" s="48"/>
      <c r="G155" s="48"/>
      <c r="H155" s="49"/>
      <c r="I155" s="49"/>
      <c r="S155" s="38"/>
      <c r="T155" s="38"/>
      <c r="U155" s="38"/>
      <c r="V155" s="38"/>
      <c r="W155" s="38"/>
      <c r="Z155" s="38"/>
      <c r="AE155" s="6"/>
      <c r="AF155" s="6"/>
      <c r="AG155" s="6"/>
      <c r="AH155" s="64"/>
      <c r="AM155" s="6"/>
      <c r="AN155" s="6"/>
      <c r="AO155" s="6"/>
      <c r="AP155" s="64"/>
      <c r="AQ155" s="65"/>
      <c r="AT155" s="34"/>
      <c r="AU155" s="63"/>
      <c r="AV155" s="63"/>
      <c r="AW155" s="100"/>
      <c r="AX155" s="63"/>
      <c r="BA155" s="63"/>
      <c r="BB155" s="114"/>
      <c r="BC155" s="115"/>
    </row>
    <row r="156" spans="1:55" s="7" customFormat="1" x14ac:dyDescent="0.2">
      <c r="A156" s="293">
        <v>42278</v>
      </c>
      <c r="B156" s="305">
        <v>4.5199999999999996</v>
      </c>
      <c r="C156" s="294">
        <v>4.84</v>
      </c>
      <c r="D156" s="47"/>
      <c r="E156" s="48"/>
      <c r="F156" s="48"/>
      <c r="G156" s="48"/>
      <c r="H156" s="49"/>
      <c r="I156" s="49"/>
      <c r="S156" s="38"/>
      <c r="T156" s="38"/>
      <c r="U156" s="38"/>
      <c r="V156" s="38"/>
      <c r="W156" s="38"/>
      <c r="Z156" s="38"/>
      <c r="AE156" s="6"/>
      <c r="AF156" s="6"/>
      <c r="AG156" s="6"/>
      <c r="AH156" s="64"/>
      <c r="AM156" s="6"/>
      <c r="AN156" s="6"/>
      <c r="AO156" s="6"/>
      <c r="AP156" s="64"/>
      <c r="AQ156" s="65"/>
      <c r="AT156" s="34"/>
      <c r="AU156" s="63"/>
      <c r="AV156" s="63"/>
      <c r="AW156" s="100"/>
      <c r="AX156" s="63"/>
      <c r="BA156" s="63"/>
      <c r="BB156" s="114"/>
      <c r="BC156" s="115"/>
    </row>
    <row r="157" spans="1:55" s="7" customFormat="1" x14ac:dyDescent="0.2">
      <c r="A157" s="293">
        <v>42370</v>
      </c>
      <c r="B157" s="305">
        <v>6.26</v>
      </c>
      <c r="C157" s="294">
        <v>5.43</v>
      </c>
      <c r="D157" s="47"/>
      <c r="E157" s="48"/>
      <c r="F157" s="48"/>
      <c r="G157" s="48"/>
      <c r="H157" s="49"/>
      <c r="I157" s="49"/>
      <c r="S157" s="38"/>
      <c r="T157" s="38"/>
      <c r="U157" s="38"/>
      <c r="V157" s="38"/>
      <c r="W157" s="38"/>
      <c r="Z157" s="38"/>
      <c r="AE157" s="6"/>
      <c r="AF157" s="6"/>
      <c r="AG157" s="6"/>
      <c r="AH157" s="64"/>
      <c r="AM157" s="6"/>
      <c r="AN157" s="6"/>
      <c r="AO157" s="6"/>
      <c r="AP157" s="64"/>
      <c r="AQ157" s="65"/>
      <c r="AT157" s="34"/>
      <c r="AU157" s="63"/>
      <c r="AV157" s="63"/>
      <c r="AW157" s="100"/>
      <c r="AX157" s="63"/>
      <c r="BA157" s="63"/>
      <c r="BB157" s="114"/>
      <c r="BC157" s="115"/>
    </row>
    <row r="158" spans="1:55" s="7" customFormat="1" x14ac:dyDescent="0.2">
      <c r="A158" s="293">
        <v>42461</v>
      </c>
      <c r="B158" s="305">
        <v>6.24</v>
      </c>
      <c r="C158" s="294">
        <v>5.9</v>
      </c>
      <c r="D158" s="47"/>
      <c r="E158" s="48"/>
      <c r="F158" s="48"/>
      <c r="G158" s="48"/>
      <c r="H158" s="49"/>
      <c r="I158" s="49"/>
      <c r="S158" s="38"/>
      <c r="T158" s="38"/>
      <c r="U158" s="38"/>
      <c r="V158" s="38"/>
      <c r="W158" s="38"/>
      <c r="Z158" s="38"/>
      <c r="AE158" s="6"/>
      <c r="AF158" s="6"/>
      <c r="AG158" s="6"/>
      <c r="AH158" s="64"/>
      <c r="AM158" s="6"/>
      <c r="AN158" s="6"/>
      <c r="AO158" s="6"/>
      <c r="AP158" s="64"/>
      <c r="AQ158" s="65"/>
      <c r="AT158" s="34"/>
      <c r="AU158" s="63"/>
      <c r="AV158" s="63"/>
      <c r="AW158" s="100"/>
      <c r="AX158" s="63"/>
      <c r="BA158" s="63"/>
      <c r="BB158" s="114"/>
      <c r="BC158" s="115"/>
    </row>
    <row r="159" spans="1:55" s="7" customFormat="1" x14ac:dyDescent="0.2">
      <c r="A159" s="293">
        <v>42552</v>
      </c>
      <c r="B159" s="305">
        <v>6.85</v>
      </c>
      <c r="C159" s="294">
        <v>6.45</v>
      </c>
      <c r="D159" s="47"/>
      <c r="E159" s="48"/>
      <c r="F159" s="48"/>
      <c r="G159" s="48"/>
      <c r="H159" s="49"/>
      <c r="I159" s="49"/>
      <c r="S159" s="38"/>
      <c r="T159" s="38"/>
      <c r="U159" s="38"/>
      <c r="V159" s="38"/>
      <c r="W159" s="38"/>
      <c r="Z159" s="38"/>
      <c r="AE159" s="6"/>
      <c r="AF159" s="6"/>
      <c r="AG159" s="6"/>
      <c r="AH159" s="64"/>
      <c r="AM159" s="6"/>
      <c r="AN159" s="6"/>
      <c r="AO159" s="6"/>
      <c r="AP159" s="64"/>
      <c r="AQ159" s="65"/>
      <c r="AT159" s="34"/>
      <c r="AU159" s="63"/>
      <c r="AV159" s="63"/>
      <c r="AW159" s="100"/>
      <c r="AX159" s="63"/>
      <c r="BA159" s="63"/>
      <c r="BB159" s="114"/>
      <c r="BC159" s="115"/>
    </row>
    <row r="160" spans="1:55" s="7" customFormat="1" x14ac:dyDescent="0.2">
      <c r="A160" s="293">
        <v>42644</v>
      </c>
      <c r="B160" s="305">
        <v>6.61</v>
      </c>
      <c r="C160" s="294">
        <v>6.09</v>
      </c>
      <c r="D160" s="47"/>
      <c r="E160" s="48"/>
      <c r="F160" s="48"/>
      <c r="G160" s="48"/>
      <c r="H160" s="49"/>
      <c r="I160" s="49"/>
      <c r="S160" s="38"/>
      <c r="T160" s="38"/>
      <c r="U160" s="38"/>
      <c r="V160" s="38"/>
      <c r="W160" s="38"/>
      <c r="Z160" s="38"/>
      <c r="AE160" s="6"/>
      <c r="AF160" s="6"/>
      <c r="AG160" s="6"/>
      <c r="AH160" s="64"/>
      <c r="AM160" s="6"/>
      <c r="AN160" s="6"/>
      <c r="AO160" s="6"/>
      <c r="AP160" s="64"/>
      <c r="AQ160" s="65"/>
      <c r="AT160" s="34"/>
      <c r="AU160" s="63"/>
      <c r="AV160" s="63"/>
      <c r="AW160" s="100"/>
      <c r="AX160" s="63"/>
      <c r="BA160" s="63"/>
      <c r="BB160" s="114"/>
      <c r="BC160" s="115"/>
    </row>
    <row r="161" spans="1:55" s="7" customFormat="1" x14ac:dyDescent="0.2">
      <c r="A161" s="293">
        <v>42736</v>
      </c>
      <c r="B161" s="305">
        <v>6.22</v>
      </c>
      <c r="C161" s="294">
        <v>5.41</v>
      </c>
      <c r="D161" s="47"/>
      <c r="E161" s="48"/>
      <c r="F161" s="48"/>
      <c r="G161" s="48"/>
      <c r="H161" s="49"/>
      <c r="I161" s="49"/>
      <c r="S161" s="38"/>
      <c r="T161" s="38"/>
      <c r="U161" s="38"/>
      <c r="V161" s="38"/>
      <c r="W161" s="38"/>
      <c r="Z161" s="38"/>
      <c r="AE161" s="6"/>
      <c r="AF161" s="6"/>
      <c r="AG161" s="6"/>
      <c r="AH161" s="64"/>
      <c r="AM161" s="6"/>
      <c r="AN161" s="6"/>
      <c r="AO161" s="6"/>
      <c r="AP161" s="64"/>
      <c r="AQ161" s="65"/>
      <c r="AT161" s="34"/>
      <c r="AU161" s="63"/>
      <c r="AV161" s="63"/>
      <c r="AW161" s="100"/>
      <c r="AX161" s="63"/>
      <c r="BA161" s="63"/>
      <c r="BB161" s="114"/>
      <c r="BC161" s="115"/>
    </row>
    <row r="162" spans="1:55" s="7" customFormat="1" x14ac:dyDescent="0.2">
      <c r="A162" s="293">
        <v>42826</v>
      </c>
      <c r="B162" s="305">
        <v>5.8807835820895527</v>
      </c>
      <c r="C162" s="294">
        <v>5.2783783783783784</v>
      </c>
      <c r="D162" s="309"/>
      <c r="E162" s="378"/>
      <c r="F162" s="48"/>
      <c r="G162" s="48"/>
      <c r="H162" s="49"/>
      <c r="I162" s="49"/>
      <c r="S162" s="38"/>
      <c r="T162" s="38"/>
      <c r="U162" s="38"/>
      <c r="V162" s="38"/>
      <c r="W162" s="38"/>
      <c r="Z162" s="38"/>
      <c r="AE162" s="6"/>
      <c r="AF162" s="6"/>
      <c r="AG162" s="6"/>
      <c r="AH162" s="64"/>
      <c r="AM162" s="6"/>
      <c r="AN162" s="6"/>
      <c r="AO162" s="6"/>
      <c r="AP162" s="64"/>
      <c r="AQ162" s="65"/>
      <c r="AT162" s="34"/>
      <c r="AU162" s="63"/>
      <c r="AV162" s="63"/>
      <c r="AW162" s="100"/>
      <c r="AX162" s="63"/>
      <c r="BA162" s="63"/>
      <c r="BB162" s="114"/>
      <c r="BC162" s="115"/>
    </row>
    <row r="163" spans="1:55" s="7" customFormat="1" x14ac:dyDescent="0.2">
      <c r="A163" s="293">
        <v>42917</v>
      </c>
      <c r="B163" s="305">
        <v>5.7500000000000009</v>
      </c>
      <c r="C163" s="294">
        <v>5.0801369863013699</v>
      </c>
      <c r="D163" s="309"/>
      <c r="E163" s="48"/>
      <c r="F163" s="48"/>
      <c r="G163" s="48"/>
      <c r="H163" s="49"/>
      <c r="I163" s="49"/>
      <c r="S163" s="38"/>
      <c r="T163" s="38"/>
      <c r="U163" s="38"/>
      <c r="V163" s="38"/>
      <c r="W163" s="38"/>
      <c r="Z163" s="38"/>
      <c r="AE163" s="6"/>
      <c r="AF163" s="6"/>
      <c r="AG163" s="6"/>
      <c r="AH163" s="64"/>
      <c r="AM163" s="6"/>
      <c r="AN163" s="6"/>
      <c r="AO163" s="6"/>
      <c r="AP163" s="64"/>
      <c r="AQ163" s="65"/>
      <c r="AT163" s="34"/>
      <c r="AU163" s="63"/>
      <c r="AV163" s="63"/>
      <c r="AW163" s="100"/>
      <c r="AX163" s="63"/>
      <c r="BA163" s="63"/>
      <c r="BB163" s="114"/>
      <c r="BC163" s="115"/>
    </row>
    <row r="164" spans="1:55" s="7" customFormat="1" x14ac:dyDescent="0.2">
      <c r="A164" s="293">
        <v>43009</v>
      </c>
      <c r="B164" s="305">
        <v>5.6012288135593229</v>
      </c>
      <c r="C164" s="294">
        <v>4.9988732394366204</v>
      </c>
      <c r="D164" s="309"/>
      <c r="E164" s="309"/>
      <c r="F164" s="48"/>
      <c r="G164" s="48"/>
      <c r="H164" s="49"/>
      <c r="I164" s="49"/>
      <c r="S164" s="38"/>
      <c r="T164" s="38"/>
      <c r="U164" s="38"/>
      <c r="V164" s="38"/>
      <c r="W164" s="38"/>
      <c r="Z164" s="38"/>
      <c r="AE164" s="6"/>
      <c r="AF164" s="6"/>
      <c r="AG164" s="6"/>
      <c r="AH164" s="64"/>
      <c r="AM164" s="6"/>
      <c r="AN164" s="6"/>
      <c r="AO164" s="6"/>
      <c r="AP164" s="64"/>
      <c r="AQ164" s="65"/>
      <c r="AT164" s="34"/>
      <c r="AU164" s="63"/>
      <c r="AV164" s="63"/>
      <c r="AW164" s="100"/>
      <c r="AX164" s="63"/>
      <c r="BA164" s="63"/>
      <c r="BB164" s="114"/>
      <c r="BC164" s="115"/>
    </row>
    <row r="165" spans="1:55" s="7" customFormat="1" x14ac:dyDescent="0.2">
      <c r="A165" s="293">
        <v>43101</v>
      </c>
      <c r="B165" s="305">
        <v>5.0999999999999996</v>
      </c>
      <c r="C165" s="294">
        <v>4.83</v>
      </c>
      <c r="D165" s="309"/>
      <c r="E165" s="309"/>
      <c r="F165" s="48"/>
      <c r="G165" s="48"/>
      <c r="H165" s="49"/>
      <c r="I165" s="49"/>
      <c r="S165" s="38"/>
      <c r="T165" s="38"/>
      <c r="U165" s="38"/>
      <c r="V165" s="38"/>
      <c r="W165" s="38"/>
      <c r="Z165" s="38"/>
      <c r="AE165" s="6"/>
      <c r="AF165" s="6"/>
      <c r="AG165" s="6"/>
      <c r="AH165" s="64"/>
      <c r="AM165" s="6"/>
      <c r="AN165" s="6"/>
      <c r="AO165" s="6"/>
      <c r="AP165" s="64"/>
      <c r="AQ165" s="65"/>
      <c r="AT165" s="34"/>
      <c r="AU165" s="63"/>
      <c r="AV165" s="63"/>
      <c r="AW165" s="100"/>
      <c r="AX165" s="63"/>
      <c r="BA165" s="63"/>
      <c r="BB165" s="114"/>
      <c r="BC165" s="115"/>
    </row>
    <row r="166" spans="1:55" s="7" customFormat="1" x14ac:dyDescent="0.2">
      <c r="A166" s="293">
        <v>43191</v>
      </c>
      <c r="B166" s="305">
        <v>4.9400000000000004</v>
      </c>
      <c r="C166" s="294">
        <v>4.67</v>
      </c>
      <c r="D166" s="309"/>
      <c r="E166" s="309"/>
      <c r="F166" s="309"/>
      <c r="G166" s="309"/>
      <c r="H166" s="49"/>
      <c r="I166" s="49"/>
      <c r="S166" s="38"/>
      <c r="T166" s="38"/>
      <c r="U166" s="38"/>
      <c r="V166" s="38"/>
      <c r="W166" s="38"/>
      <c r="Z166" s="38"/>
      <c r="AE166" s="6"/>
      <c r="AF166" s="6"/>
      <c r="AG166" s="6"/>
      <c r="AH166" s="64"/>
      <c r="AM166" s="6"/>
      <c r="AN166" s="6"/>
      <c r="AO166" s="6"/>
      <c r="AP166" s="64"/>
      <c r="AQ166" s="65"/>
      <c r="AT166" s="34"/>
      <c r="AU166" s="63"/>
      <c r="AV166" s="63"/>
      <c r="AW166" s="100"/>
      <c r="AX166" s="63"/>
      <c r="BA166" s="63"/>
      <c r="BB166" s="114"/>
      <c r="BC166" s="115"/>
    </row>
    <row r="167" spans="1:55" s="7" customFormat="1" x14ac:dyDescent="0.2">
      <c r="A167" s="293">
        <v>43282</v>
      </c>
      <c r="B167" s="305">
        <v>4.62</v>
      </c>
      <c r="C167" s="294">
        <v>4.6100000000000003</v>
      </c>
      <c r="D167" s="309"/>
      <c r="E167" s="309"/>
      <c r="F167" s="309"/>
      <c r="G167" s="309"/>
      <c r="H167" s="49"/>
      <c r="I167" s="49"/>
      <c r="S167" s="38"/>
      <c r="T167" s="38"/>
      <c r="U167" s="38"/>
      <c r="V167" s="38"/>
      <c r="W167" s="38"/>
      <c r="Z167" s="38"/>
      <c r="AE167" s="6"/>
      <c r="AF167" s="6"/>
      <c r="AG167" s="6"/>
      <c r="AH167" s="64"/>
      <c r="AM167" s="6"/>
      <c r="AN167" s="6"/>
      <c r="AO167" s="6"/>
      <c r="AP167" s="64"/>
      <c r="AQ167" s="65"/>
      <c r="AT167" s="34"/>
      <c r="AU167" s="63"/>
      <c r="AV167" s="63"/>
      <c r="AW167" s="100"/>
      <c r="AX167" s="63"/>
      <c r="BA167" s="63"/>
      <c r="BB167" s="114"/>
      <c r="BC167" s="115"/>
    </row>
    <row r="168" spans="1:55" s="7" customFormat="1" x14ac:dyDescent="0.2">
      <c r="A168" s="293">
        <v>43374</v>
      </c>
      <c r="B168" s="305">
        <v>4.76</v>
      </c>
      <c r="C168" s="294">
        <v>4.6100000000000003</v>
      </c>
      <c r="D168" s="309"/>
      <c r="E168" s="309"/>
      <c r="F168" s="309"/>
      <c r="G168" s="309"/>
      <c r="H168" s="49"/>
      <c r="I168" s="49"/>
      <c r="S168" s="38"/>
      <c r="T168" s="38"/>
      <c r="U168" s="38"/>
      <c r="V168" s="38"/>
      <c r="W168" s="38"/>
      <c r="Z168" s="38"/>
      <c r="AE168" s="6"/>
      <c r="AF168" s="6"/>
      <c r="AG168" s="6"/>
      <c r="AH168" s="64"/>
      <c r="AM168" s="6"/>
      <c r="AN168" s="6"/>
      <c r="AO168" s="6"/>
      <c r="AP168" s="64"/>
      <c r="AQ168" s="65"/>
      <c r="AT168" s="34"/>
      <c r="AU168" s="63"/>
      <c r="AV168" s="63"/>
      <c r="AW168" s="100"/>
      <c r="AX168" s="63"/>
      <c r="BA168" s="63"/>
      <c r="BB168" s="114"/>
      <c r="BC168" s="115"/>
    </row>
    <row r="169" spans="1:55" s="7" customFormat="1" x14ac:dyDescent="0.2">
      <c r="A169" s="293">
        <v>43466</v>
      </c>
      <c r="B169" s="305">
        <v>4.97</v>
      </c>
      <c r="C169" s="294">
        <v>4.75</v>
      </c>
      <c r="D169" s="309"/>
      <c r="E169" s="309"/>
      <c r="F169" s="309"/>
      <c r="G169" s="309"/>
      <c r="H169" s="49"/>
      <c r="I169" s="49"/>
      <c r="S169" s="38"/>
      <c r="T169" s="38"/>
      <c r="U169" s="38"/>
      <c r="V169" s="38"/>
      <c r="W169" s="38"/>
      <c r="Z169" s="38"/>
      <c r="AE169" s="6"/>
      <c r="AF169" s="6"/>
      <c r="AG169" s="6"/>
      <c r="AH169" s="64"/>
      <c r="AM169" s="6"/>
      <c r="AN169" s="6"/>
      <c r="AO169" s="6"/>
      <c r="AP169" s="64"/>
      <c r="AQ169" s="65"/>
      <c r="AT169" s="34"/>
      <c r="AU169" s="63"/>
      <c r="AV169" s="63"/>
      <c r="AW169" s="100"/>
      <c r="AX169" s="63"/>
      <c r="BA169" s="63"/>
      <c r="BB169" s="114"/>
      <c r="BC169" s="115"/>
    </row>
    <row r="170" spans="1:55" s="7" customFormat="1" x14ac:dyDescent="0.2">
      <c r="A170" s="293">
        <v>43556</v>
      </c>
      <c r="B170" s="305">
        <v>4.78</v>
      </c>
      <c r="C170" s="294">
        <v>4.7</v>
      </c>
      <c r="D170" s="309"/>
      <c r="E170" s="309"/>
      <c r="F170" s="309"/>
      <c r="G170" s="309"/>
      <c r="H170" s="49"/>
      <c r="I170" s="49"/>
      <c r="S170" s="38"/>
      <c r="T170" s="38"/>
      <c r="U170" s="38"/>
      <c r="V170" s="38"/>
      <c r="W170" s="38"/>
      <c r="Z170" s="38"/>
      <c r="AE170" s="6"/>
      <c r="AF170" s="6"/>
      <c r="AG170" s="6"/>
      <c r="AH170" s="64"/>
      <c r="AM170" s="6"/>
      <c r="AN170" s="6"/>
      <c r="AO170" s="6"/>
      <c r="AP170" s="64"/>
      <c r="AQ170" s="65"/>
      <c r="AT170" s="34"/>
      <c r="AU170" s="63"/>
      <c r="AV170" s="63"/>
      <c r="AW170" s="100"/>
      <c r="AX170" s="63"/>
      <c r="BA170" s="63"/>
      <c r="BB170" s="114"/>
      <c r="BC170" s="115"/>
    </row>
    <row r="171" spans="1:55" s="7" customFormat="1" x14ac:dyDescent="0.2">
      <c r="A171" s="293">
        <v>43647</v>
      </c>
      <c r="B171" s="305">
        <v>4.584242424242424</v>
      </c>
      <c r="C171" s="294">
        <v>4.4302702702702703</v>
      </c>
      <c r="D171" s="309"/>
      <c r="E171" s="309"/>
      <c r="F171" s="309"/>
      <c r="G171" s="309"/>
      <c r="H171" s="49"/>
      <c r="I171" s="49"/>
      <c r="S171" s="38"/>
      <c r="T171" s="38"/>
      <c r="U171" s="38"/>
      <c r="V171" s="38"/>
      <c r="W171" s="38"/>
      <c r="Z171" s="38"/>
      <c r="AE171" s="6"/>
      <c r="AF171" s="6"/>
      <c r="AG171" s="6"/>
      <c r="AH171" s="64"/>
      <c r="AM171" s="6"/>
      <c r="AN171" s="6"/>
      <c r="AO171" s="6"/>
      <c r="AP171" s="64"/>
      <c r="AQ171" s="65"/>
      <c r="AT171" s="34"/>
      <c r="AU171" s="63"/>
      <c r="AV171" s="63"/>
      <c r="AW171" s="100"/>
      <c r="AX171" s="63"/>
      <c r="BA171" s="63"/>
      <c r="BB171" s="114"/>
      <c r="BC171" s="115"/>
    </row>
    <row r="172" spans="1:55" s="7" customFormat="1" x14ac:dyDescent="0.2">
      <c r="A172" s="293">
        <v>43739</v>
      </c>
      <c r="B172" s="305">
        <v>4.7699999999999996</v>
      </c>
      <c r="C172" s="294">
        <v>4.7300000000000004</v>
      </c>
      <c r="D172" s="309"/>
      <c r="E172" s="309"/>
      <c r="F172" s="309"/>
      <c r="G172" s="309"/>
      <c r="H172" s="49"/>
      <c r="I172" s="49"/>
      <c r="S172" s="38"/>
      <c r="T172" s="38"/>
      <c r="U172" s="38"/>
      <c r="V172" s="38"/>
      <c r="W172" s="38"/>
      <c r="Z172" s="38"/>
      <c r="AE172" s="6"/>
      <c r="AF172" s="6"/>
      <c r="AG172" s="6"/>
      <c r="AH172" s="64"/>
      <c r="AM172" s="6"/>
      <c r="AN172" s="6"/>
      <c r="AO172" s="6"/>
      <c r="AP172" s="64"/>
      <c r="AQ172" s="65"/>
      <c r="AT172" s="34"/>
      <c r="AU172" s="63"/>
      <c r="AV172" s="63"/>
      <c r="AW172" s="100"/>
      <c r="AX172" s="63"/>
      <c r="BA172" s="63"/>
      <c r="BB172" s="114"/>
      <c r="BC172" s="115"/>
    </row>
    <row r="173" spans="1:55" s="7" customFormat="1" x14ac:dyDescent="0.2">
      <c r="A173" s="293">
        <v>43831</v>
      </c>
      <c r="B173" s="305">
        <v>4.93</v>
      </c>
      <c r="C173" s="294">
        <v>4.79</v>
      </c>
      <c r="D173" s="309"/>
      <c r="E173" s="309"/>
      <c r="F173" s="309"/>
      <c r="G173" s="309"/>
      <c r="H173" s="49"/>
      <c r="I173" s="49"/>
      <c r="S173" s="38"/>
      <c r="T173" s="38"/>
      <c r="U173" s="38"/>
      <c r="V173" s="38"/>
      <c r="W173" s="38"/>
      <c r="Z173" s="38"/>
      <c r="AE173" s="6"/>
      <c r="AF173" s="6"/>
      <c r="AG173" s="6"/>
      <c r="AH173" s="64"/>
      <c r="AM173" s="6"/>
      <c r="AN173" s="6"/>
      <c r="AO173" s="6"/>
      <c r="AP173" s="64"/>
      <c r="AQ173" s="65"/>
      <c r="AT173" s="34"/>
      <c r="AU173" s="63"/>
      <c r="AV173" s="63"/>
      <c r="AW173" s="100"/>
      <c r="AX173" s="63"/>
      <c r="BA173" s="63"/>
      <c r="BB173" s="114"/>
      <c r="BC173" s="115"/>
    </row>
    <row r="174" spans="1:55" s="7" customFormat="1" x14ac:dyDescent="0.2">
      <c r="A174" s="293">
        <v>43922</v>
      </c>
      <c r="B174" s="305">
        <v>4.54</v>
      </c>
      <c r="C174" s="294">
        <v>4.51</v>
      </c>
      <c r="D174" s="309"/>
      <c r="E174" s="309"/>
      <c r="F174" s="309"/>
      <c r="G174" s="309"/>
      <c r="H174" s="49"/>
      <c r="I174" s="49"/>
      <c r="S174" s="38"/>
      <c r="T174" s="38"/>
      <c r="U174" s="38"/>
      <c r="V174" s="38"/>
      <c r="W174" s="38"/>
      <c r="Z174" s="38"/>
      <c r="AE174" s="6"/>
      <c r="AF174" s="6"/>
      <c r="AG174" s="6"/>
      <c r="AH174" s="64"/>
      <c r="AM174" s="6"/>
      <c r="AN174" s="6"/>
      <c r="AO174" s="6"/>
      <c r="AP174" s="64"/>
      <c r="AQ174" s="65"/>
      <c r="AT174" s="34"/>
      <c r="AU174" s="63"/>
      <c r="AV174" s="63"/>
      <c r="AW174" s="100"/>
      <c r="AX174" s="63"/>
      <c r="BA174" s="63"/>
      <c r="BB174" s="114"/>
      <c r="BC174" s="115"/>
    </row>
    <row r="175" spans="1:55" s="7" customFormat="1" x14ac:dyDescent="0.2">
      <c r="A175" s="293">
        <v>44013</v>
      </c>
      <c r="B175" s="305">
        <v>3.4803174603174605</v>
      </c>
      <c r="C175" s="294">
        <v>3.6457746478873241</v>
      </c>
      <c r="D175" s="309"/>
      <c r="E175" s="309"/>
      <c r="F175" s="309"/>
      <c r="G175" s="309"/>
      <c r="H175" s="49"/>
      <c r="I175" s="49"/>
      <c r="S175" s="38"/>
      <c r="T175" s="38"/>
      <c r="U175" s="38"/>
      <c r="V175" s="38"/>
      <c r="W175" s="38"/>
      <c r="Z175" s="38"/>
      <c r="AE175" s="6"/>
      <c r="AF175" s="6"/>
      <c r="AG175" s="6"/>
      <c r="AH175" s="64"/>
      <c r="AM175" s="6"/>
      <c r="AN175" s="6"/>
      <c r="AO175" s="6"/>
      <c r="AP175" s="64"/>
      <c r="AQ175" s="65"/>
      <c r="AT175" s="34"/>
      <c r="AU175" s="63"/>
      <c r="AV175" s="63"/>
      <c r="AW175" s="100"/>
      <c r="AX175" s="63"/>
      <c r="BA175" s="63"/>
      <c r="BB175" s="114"/>
      <c r="BC175" s="115"/>
    </row>
    <row r="176" spans="1:55" s="7" customFormat="1" x14ac:dyDescent="0.2">
      <c r="A176" s="293">
        <v>44105</v>
      </c>
      <c r="B176" s="305">
        <v>3.2062686567164183</v>
      </c>
      <c r="C176" s="294">
        <v>3.3367105263157901</v>
      </c>
      <c r="D176" s="309"/>
      <c r="E176" s="309"/>
      <c r="F176" s="309"/>
      <c r="G176" s="309"/>
      <c r="H176" s="49"/>
      <c r="I176" s="49"/>
      <c r="S176" s="38"/>
      <c r="T176" s="38"/>
      <c r="U176" s="38"/>
      <c r="V176" s="38"/>
      <c r="W176" s="38"/>
      <c r="Z176" s="38"/>
      <c r="AE176" s="6"/>
      <c r="AF176" s="6"/>
      <c r="AG176" s="6"/>
      <c r="AH176" s="64"/>
      <c r="AM176" s="6"/>
      <c r="AN176" s="6"/>
      <c r="AO176" s="6"/>
      <c r="AP176" s="64"/>
      <c r="AQ176" s="65"/>
      <c r="AT176" s="34"/>
      <c r="AU176" s="63"/>
      <c r="AV176" s="63"/>
      <c r="AW176" s="100"/>
      <c r="AX176" s="63"/>
      <c r="BA176" s="63"/>
      <c r="BB176" s="114"/>
      <c r="BC176" s="115"/>
    </row>
    <row r="177" spans="1:55" s="7" customFormat="1" x14ac:dyDescent="0.2">
      <c r="A177" s="293">
        <v>44197</v>
      </c>
      <c r="B177" s="434">
        <v>3.11</v>
      </c>
      <c r="C177" s="435">
        <v>3.72</v>
      </c>
      <c r="D177" s="309"/>
      <c r="E177" s="309"/>
      <c r="F177" s="309"/>
      <c r="G177" s="309"/>
      <c r="H177" s="49"/>
      <c r="I177" s="49"/>
      <c r="S177" s="38"/>
      <c r="T177" s="38"/>
      <c r="U177" s="38"/>
      <c r="V177" s="38"/>
      <c r="W177" s="38"/>
      <c r="Z177" s="38"/>
      <c r="AE177" s="6"/>
      <c r="AF177" s="6"/>
      <c r="AG177" s="6"/>
      <c r="AH177" s="64"/>
      <c r="AM177" s="6"/>
      <c r="AN177" s="6"/>
      <c r="AO177" s="6"/>
      <c r="AP177" s="64"/>
      <c r="AQ177" s="65"/>
      <c r="AT177" s="34"/>
      <c r="AU177" s="63"/>
      <c r="AV177" s="63"/>
      <c r="AW177" s="100"/>
      <c r="AX177" s="63"/>
      <c r="BA177" s="63"/>
      <c r="BB177" s="114"/>
      <c r="BC177" s="115"/>
    </row>
    <row r="178" spans="1:55" s="7" customFormat="1" x14ac:dyDescent="0.2">
      <c r="A178" s="293">
        <v>44287</v>
      </c>
      <c r="B178" s="305">
        <v>3.06106060606061</v>
      </c>
      <c r="C178" s="294">
        <v>3.5993150684931501</v>
      </c>
      <c r="D178" s="309"/>
      <c r="E178" s="309"/>
      <c r="F178" s="309"/>
      <c r="G178" s="309"/>
      <c r="H178" s="49"/>
      <c r="I178" s="49"/>
      <c r="S178" s="38"/>
      <c r="T178" s="38"/>
      <c r="U178" s="38"/>
      <c r="V178" s="38"/>
      <c r="W178" s="38"/>
      <c r="Z178" s="38"/>
      <c r="AE178" s="6"/>
      <c r="AF178" s="6"/>
      <c r="AG178" s="6"/>
      <c r="AH178" s="64"/>
      <c r="AM178" s="6"/>
      <c r="AN178" s="6"/>
      <c r="AO178" s="6"/>
      <c r="AP178" s="64"/>
      <c r="AQ178" s="65"/>
      <c r="AT178" s="34"/>
      <c r="AU178" s="63"/>
      <c r="AV178" s="63"/>
      <c r="AW178" s="100"/>
      <c r="AX178" s="63"/>
      <c r="BA178" s="63"/>
      <c r="BB178" s="114"/>
      <c r="BC178" s="115"/>
    </row>
    <row r="179" spans="1:55" s="7" customFormat="1" x14ac:dyDescent="0.2">
      <c r="A179" s="293">
        <v>44378</v>
      </c>
      <c r="B179" s="305">
        <v>3.49953125</v>
      </c>
      <c r="C179" s="294">
        <v>4.0990277777777777</v>
      </c>
      <c r="D179" s="309"/>
      <c r="E179" s="309"/>
      <c r="F179" s="309"/>
      <c r="G179" s="309"/>
      <c r="H179" s="49"/>
      <c r="I179" s="49"/>
      <c r="S179" s="38"/>
      <c r="T179" s="38"/>
      <c r="U179" s="38"/>
      <c r="V179" s="38"/>
      <c r="W179" s="38"/>
      <c r="Z179" s="38"/>
      <c r="AE179" s="6"/>
      <c r="AF179" s="6"/>
      <c r="AG179" s="6"/>
      <c r="AH179" s="64"/>
      <c r="AM179" s="6"/>
      <c r="AN179" s="6"/>
      <c r="AO179" s="6"/>
      <c r="AP179" s="64"/>
      <c r="AQ179" s="65"/>
      <c r="AT179" s="34"/>
      <c r="AU179" s="63"/>
      <c r="AV179" s="63"/>
      <c r="AW179" s="100"/>
      <c r="AX179" s="63"/>
      <c r="BA179" s="63"/>
      <c r="BB179" s="114"/>
      <c r="BC179" s="115"/>
    </row>
    <row r="180" spans="1:55" s="7" customFormat="1" x14ac:dyDescent="0.2">
      <c r="A180" s="293">
        <v>44470</v>
      </c>
      <c r="B180" s="305">
        <v>4.3776923076923069</v>
      </c>
      <c r="C180" s="294">
        <v>4.5300649350649342</v>
      </c>
      <c r="D180" s="309"/>
      <c r="E180" s="309"/>
      <c r="F180" s="309"/>
      <c r="G180" s="309"/>
      <c r="H180" s="49"/>
      <c r="I180" s="49"/>
      <c r="S180" s="38"/>
      <c r="T180" s="38"/>
      <c r="U180" s="38"/>
      <c r="V180" s="38"/>
      <c r="W180" s="38"/>
      <c r="Z180" s="38"/>
      <c r="AE180" s="6"/>
      <c r="AF180" s="6"/>
      <c r="AG180" s="6"/>
      <c r="AH180" s="64"/>
      <c r="AM180" s="6"/>
      <c r="AN180" s="6"/>
      <c r="AO180" s="6"/>
      <c r="AP180" s="64"/>
      <c r="AQ180" s="65"/>
      <c r="AT180" s="34"/>
      <c r="AU180" s="63"/>
      <c r="AV180" s="63"/>
      <c r="AW180" s="100"/>
      <c r="AX180" s="63"/>
      <c r="BA180" s="63"/>
      <c r="BB180" s="114"/>
      <c r="BC180" s="115"/>
    </row>
    <row r="181" spans="1:55" s="7" customFormat="1" x14ac:dyDescent="0.2">
      <c r="A181" s="293">
        <v>44562</v>
      </c>
      <c r="B181" s="305">
        <v>6.6897260273972625</v>
      </c>
      <c r="C181" s="294">
        <v>5.5521126760563391</v>
      </c>
      <c r="D181" s="309"/>
      <c r="E181" s="309"/>
      <c r="F181" s="309"/>
      <c r="G181" s="309"/>
      <c r="H181" s="49"/>
      <c r="I181" s="49"/>
      <c r="S181" s="38"/>
      <c r="T181" s="38"/>
      <c r="U181" s="38"/>
      <c r="V181" s="38"/>
      <c r="W181" s="38"/>
      <c r="Z181" s="38"/>
      <c r="AE181" s="6"/>
      <c r="AF181" s="6"/>
      <c r="AG181" s="6"/>
      <c r="AH181" s="64"/>
      <c r="AM181" s="6"/>
      <c r="AN181" s="6"/>
      <c r="AO181" s="6"/>
      <c r="AP181" s="64"/>
      <c r="AQ181" s="65"/>
      <c r="AT181" s="34"/>
      <c r="AU181" s="63"/>
      <c r="AV181" s="63"/>
      <c r="AW181" s="100"/>
      <c r="AX181" s="63"/>
      <c r="BA181" s="63"/>
      <c r="BB181" s="114"/>
      <c r="BC181" s="115"/>
    </row>
    <row r="182" spans="1:55" s="7" customFormat="1" x14ac:dyDescent="0.2">
      <c r="A182" s="293">
        <v>44652</v>
      </c>
      <c r="B182" s="305">
        <v>7.325211267605634</v>
      </c>
      <c r="C182" s="294">
        <v>6.3578666666666672</v>
      </c>
      <c r="D182" s="309"/>
      <c r="E182" s="309"/>
      <c r="F182" s="309"/>
      <c r="G182" s="309"/>
      <c r="H182" s="49"/>
      <c r="I182" s="49"/>
      <c r="S182" s="38"/>
      <c r="T182" s="38"/>
      <c r="U182" s="38"/>
      <c r="V182" s="38"/>
      <c r="W182" s="38"/>
      <c r="Z182" s="38"/>
      <c r="AE182" s="6"/>
      <c r="AF182" s="6"/>
      <c r="AG182" s="6"/>
      <c r="AH182" s="64"/>
      <c r="AM182" s="6"/>
      <c r="AN182" s="6"/>
      <c r="AO182" s="6"/>
      <c r="AP182" s="64"/>
      <c r="AQ182" s="65"/>
      <c r="AT182" s="34"/>
      <c r="AU182" s="63"/>
      <c r="AV182" s="63"/>
      <c r="AW182" s="100"/>
      <c r="AX182" s="63"/>
      <c r="BA182" s="63"/>
      <c r="BB182" s="114"/>
      <c r="BC182" s="115"/>
    </row>
    <row r="183" spans="1:55" s="7" customFormat="1" x14ac:dyDescent="0.2">
      <c r="A183" s="293">
        <v>44743</v>
      </c>
      <c r="B183" s="305">
        <v>8.4135294117647064</v>
      </c>
      <c r="C183" s="294">
        <v>7.8978082191780814</v>
      </c>
      <c r="D183" s="309"/>
      <c r="E183" s="309"/>
      <c r="F183" s="309"/>
      <c r="G183" s="309"/>
      <c r="H183" s="49"/>
      <c r="I183" s="49"/>
      <c r="S183" s="38"/>
      <c r="T183" s="38"/>
      <c r="U183" s="38"/>
      <c r="V183" s="38"/>
      <c r="W183" s="38"/>
      <c r="Z183" s="38"/>
      <c r="AE183" s="6"/>
      <c r="AF183" s="6"/>
      <c r="AG183" s="6"/>
      <c r="AH183" s="64"/>
      <c r="AM183" s="6"/>
      <c r="AN183" s="6"/>
      <c r="AO183" s="6"/>
      <c r="AP183" s="64"/>
      <c r="AQ183" s="65"/>
      <c r="AT183" s="34"/>
      <c r="AU183" s="63"/>
      <c r="AV183" s="63"/>
      <c r="AW183" s="100"/>
      <c r="AX183" s="63"/>
      <c r="BA183" s="63"/>
      <c r="BB183" s="114"/>
      <c r="BC183" s="115"/>
    </row>
    <row r="184" spans="1:55" s="7" customFormat="1" ht="13.5" thickBot="1" x14ac:dyDescent="0.25">
      <c r="A184" s="362"/>
      <c r="B184" s="363"/>
      <c r="C184" s="364"/>
      <c r="D184" s="47"/>
      <c r="E184" s="48"/>
      <c r="F184" s="48"/>
      <c r="G184" s="48"/>
      <c r="H184" s="49"/>
      <c r="I184" s="49"/>
      <c r="S184" s="38"/>
      <c r="T184" s="38"/>
      <c r="U184" s="38"/>
      <c r="V184" s="38"/>
      <c r="W184" s="38"/>
      <c r="Z184" s="38"/>
      <c r="AE184" s="6"/>
      <c r="AF184" s="6"/>
      <c r="AG184" s="6"/>
      <c r="AH184" s="64"/>
      <c r="AM184" s="6"/>
      <c r="AN184" s="6"/>
      <c r="AO184" s="6"/>
      <c r="AP184" s="64"/>
      <c r="AQ184" s="65"/>
      <c r="AT184" s="34"/>
      <c r="AU184" s="63"/>
      <c r="AV184" s="63"/>
      <c r="AW184" s="100"/>
      <c r="AX184" s="63"/>
      <c r="BA184" s="63"/>
      <c r="BB184" s="114"/>
      <c r="BC184" s="115"/>
    </row>
    <row r="185" spans="1:55" ht="13.5" thickBot="1" x14ac:dyDescent="0.25">
      <c r="A185" s="63"/>
      <c r="B185" s="396"/>
      <c r="C185" s="7"/>
      <c r="D185" s="47"/>
      <c r="E185" s="48"/>
      <c r="F185" s="48"/>
      <c r="G185" s="48"/>
      <c r="H185" s="49"/>
      <c r="I185" s="49"/>
      <c r="J185" s="7"/>
      <c r="K185" s="7"/>
      <c r="L185" s="7"/>
      <c r="M185" s="7"/>
      <c r="N185" s="7"/>
      <c r="O185" s="7"/>
      <c r="P185" s="7"/>
      <c r="Q185" s="7"/>
      <c r="R185" s="7"/>
      <c r="S185" s="38"/>
      <c r="T185" s="38"/>
      <c r="U185" s="38"/>
      <c r="V185" s="38"/>
      <c r="W185" s="38"/>
      <c r="X185" s="7"/>
      <c r="Y185" s="7"/>
      <c r="Z185" s="38"/>
      <c r="AA185" s="7"/>
      <c r="AB185" s="7"/>
      <c r="AC185" s="7"/>
      <c r="AD185" s="7"/>
      <c r="AE185" s="6"/>
      <c r="AF185" s="6"/>
      <c r="AG185" s="6"/>
      <c r="AH185" s="64"/>
      <c r="AI185" s="7"/>
      <c r="AJ185" s="7"/>
      <c r="AK185" s="7"/>
      <c r="AL185" s="7"/>
      <c r="AM185" s="6"/>
      <c r="AN185" s="6"/>
      <c r="AO185" s="6"/>
      <c r="AP185" s="64"/>
      <c r="AQ185" s="65"/>
      <c r="AT185" s="31"/>
      <c r="BC185" s="109"/>
    </row>
    <row r="186" spans="1:55" ht="16.5" thickBot="1" x14ac:dyDescent="0.3">
      <c r="A186" s="328" t="s">
        <v>110</v>
      </c>
      <c r="B186" s="296" t="s">
        <v>109</v>
      </c>
      <c r="C186" s="297">
        <v>2022</v>
      </c>
      <c r="D186" s="47"/>
      <c r="E186" s="48"/>
      <c r="F186" s="48"/>
      <c r="G186" s="48"/>
      <c r="H186" s="49"/>
      <c r="I186" s="49"/>
      <c r="J186" s="7"/>
      <c r="K186" s="7"/>
      <c r="L186" s="7"/>
      <c r="M186" s="7"/>
      <c r="N186" s="7"/>
      <c r="O186" s="7"/>
      <c r="P186" s="7"/>
      <c r="Q186" s="7"/>
      <c r="R186" s="7"/>
      <c r="S186" s="38"/>
      <c r="T186" s="38"/>
      <c r="U186" s="38"/>
      <c r="V186" s="38"/>
      <c r="W186" s="38"/>
      <c r="X186" s="7"/>
      <c r="Y186" s="7"/>
      <c r="Z186" s="38"/>
      <c r="AA186" s="7"/>
      <c r="AB186" s="7"/>
      <c r="AC186" s="7"/>
      <c r="AD186" s="7"/>
      <c r="AE186" s="6"/>
      <c r="AF186" s="6"/>
      <c r="AG186" s="6"/>
      <c r="AH186" s="64"/>
      <c r="AI186" s="7"/>
      <c r="AJ186" s="7"/>
      <c r="AK186" s="7"/>
      <c r="AL186" s="7"/>
      <c r="AM186" s="6"/>
      <c r="AN186" s="6"/>
      <c r="AO186" s="6"/>
      <c r="AP186" s="64"/>
      <c r="AQ186" s="65"/>
      <c r="AT186" s="31"/>
      <c r="BC186" s="109"/>
    </row>
    <row r="187" spans="1:55" ht="16.5" thickBot="1" x14ac:dyDescent="0.3">
      <c r="A187" s="306" t="s">
        <v>89</v>
      </c>
      <c r="B187" s="174" t="s">
        <v>19</v>
      </c>
      <c r="C187" s="286">
        <v>44197</v>
      </c>
      <c r="D187" s="286">
        <v>44287</v>
      </c>
      <c r="E187" s="286">
        <v>44378</v>
      </c>
      <c r="F187" s="286">
        <v>44470</v>
      </c>
      <c r="G187" s="286">
        <v>44562</v>
      </c>
      <c r="H187" s="286">
        <v>44652</v>
      </c>
      <c r="I187" s="286">
        <v>44743</v>
      </c>
      <c r="J187" s="286">
        <v>44835</v>
      </c>
      <c r="K187" s="7"/>
      <c r="L187" s="7"/>
      <c r="M187" s="7"/>
      <c r="N187" s="7"/>
      <c r="O187" s="7"/>
      <c r="P187" s="7"/>
      <c r="Q187" s="7"/>
      <c r="R187" s="7"/>
      <c r="S187" s="38"/>
      <c r="T187" s="38"/>
      <c r="U187" s="38"/>
      <c r="V187" s="38"/>
      <c r="W187" s="38"/>
      <c r="X187" s="7"/>
      <c r="Y187" s="7"/>
      <c r="Z187" s="38"/>
      <c r="AA187" s="7"/>
      <c r="AB187" s="7"/>
      <c r="AC187" s="7"/>
      <c r="AD187" s="7"/>
      <c r="AE187" s="6"/>
      <c r="AF187" s="6"/>
      <c r="AG187" s="6"/>
      <c r="AH187" s="64"/>
      <c r="AI187" s="7"/>
      <c r="AJ187" s="7"/>
      <c r="AK187" s="7"/>
      <c r="AL187" s="7"/>
      <c r="AM187" s="6"/>
      <c r="AN187" s="6"/>
      <c r="AO187" s="6"/>
      <c r="AP187" s="64"/>
      <c r="AQ187" s="65"/>
      <c r="AT187" s="31"/>
      <c r="BC187" s="109"/>
    </row>
    <row r="188" spans="1:55" ht="15.75" x14ac:dyDescent="0.25">
      <c r="A188" s="241">
        <v>44197</v>
      </c>
      <c r="B188" s="316">
        <v>3.72</v>
      </c>
      <c r="C188" s="313">
        <v>3.72</v>
      </c>
      <c r="D188" s="309"/>
      <c r="E188" s="309"/>
      <c r="F188" s="309"/>
      <c r="G188" s="309"/>
      <c r="H188" s="309"/>
      <c r="I188" s="309"/>
      <c r="J188" s="314"/>
      <c r="K188" s="7"/>
      <c r="L188" s="290"/>
      <c r="M188" s="67"/>
      <c r="N188" s="34"/>
      <c r="O188" s="34"/>
      <c r="P188" s="34"/>
      <c r="Q188" s="34"/>
      <c r="R188" s="34"/>
      <c r="S188" s="34"/>
      <c r="T188" s="34"/>
      <c r="U188" s="34"/>
      <c r="V188" s="38"/>
      <c r="W188" s="38"/>
      <c r="X188" s="7"/>
      <c r="Y188" s="7"/>
      <c r="Z188" s="38"/>
      <c r="AA188" s="7"/>
      <c r="AB188" s="7"/>
      <c r="AC188" s="7"/>
      <c r="AD188" s="7"/>
      <c r="AE188" s="6"/>
      <c r="AF188" s="6"/>
      <c r="AG188" s="6"/>
      <c r="AH188" s="64"/>
      <c r="AI188" s="7"/>
      <c r="AJ188" s="7"/>
      <c r="AK188" s="7"/>
      <c r="AL188" s="7"/>
      <c r="AM188" s="6"/>
      <c r="AN188" s="6"/>
      <c r="AO188" s="6"/>
      <c r="AP188" s="64"/>
      <c r="AQ188" s="65"/>
      <c r="AT188" s="31"/>
      <c r="BA188" s="2">
        <v>5.43</v>
      </c>
      <c r="BC188" s="109"/>
    </row>
    <row r="189" spans="1:55" ht="15.75" x14ac:dyDescent="0.25">
      <c r="A189" s="241">
        <v>44287</v>
      </c>
      <c r="B189" s="316">
        <v>3.5993150684931501</v>
      </c>
      <c r="C189" s="309"/>
      <c r="D189" s="309">
        <v>3.5993150684931501</v>
      </c>
      <c r="E189" s="309"/>
      <c r="F189" s="309"/>
      <c r="G189" s="309"/>
      <c r="H189" s="309"/>
      <c r="I189" s="309"/>
      <c r="J189" s="314"/>
      <c r="K189" s="7"/>
      <c r="L189" s="290"/>
      <c r="M189" s="67"/>
      <c r="N189" s="34"/>
      <c r="O189" s="150"/>
      <c r="P189" s="34"/>
      <c r="Q189" s="34"/>
      <c r="R189" s="34"/>
      <c r="S189" s="34"/>
      <c r="T189" s="150"/>
      <c r="U189" s="34"/>
      <c r="V189" s="38"/>
      <c r="W189" s="38"/>
      <c r="X189" s="7"/>
      <c r="Y189" s="7"/>
      <c r="Z189" s="38"/>
      <c r="AA189" s="7"/>
      <c r="AB189" s="7"/>
      <c r="AC189" s="7"/>
      <c r="AD189" s="7"/>
      <c r="AE189" s="6"/>
      <c r="AF189" s="6"/>
      <c r="AG189" s="6"/>
      <c r="AH189" s="64"/>
      <c r="AI189" s="7"/>
      <c r="AJ189" s="7"/>
      <c r="AK189" s="7"/>
      <c r="AL189" s="7"/>
      <c r="AM189" s="6"/>
      <c r="AN189" s="6"/>
      <c r="AO189" s="6"/>
      <c r="AP189" s="64"/>
      <c r="AQ189" s="65"/>
      <c r="AT189" s="31"/>
      <c r="BA189" s="2">
        <v>5.9</v>
      </c>
      <c r="BC189" s="109"/>
    </row>
    <row r="190" spans="1:55" ht="15.75" x14ac:dyDescent="0.25">
      <c r="A190" s="241">
        <v>44378</v>
      </c>
      <c r="B190" s="316">
        <v>4.0990277777777777</v>
      </c>
      <c r="C190" s="309"/>
      <c r="D190" s="309"/>
      <c r="E190" s="309">
        <v>4.0990277777777777</v>
      </c>
      <c r="F190" s="309"/>
      <c r="G190" s="309"/>
      <c r="H190" s="309"/>
      <c r="I190" s="309"/>
      <c r="J190" s="314"/>
      <c r="K190" s="7"/>
      <c r="L190" s="290"/>
      <c r="M190" s="67"/>
      <c r="N190" s="34"/>
      <c r="O190" s="34"/>
      <c r="P190" s="150"/>
      <c r="Q190" s="34"/>
      <c r="R190" s="34"/>
      <c r="S190" s="34"/>
      <c r="T190" s="34"/>
      <c r="U190" s="34"/>
      <c r="V190" s="38"/>
      <c r="W190" s="38"/>
      <c r="X190" s="7"/>
      <c r="Y190" s="7"/>
      <c r="Z190" s="38"/>
      <c r="AA190" s="7"/>
      <c r="AB190" s="7"/>
      <c r="AC190" s="7"/>
      <c r="AD190" s="7"/>
      <c r="AE190" s="6"/>
      <c r="AF190" s="6"/>
      <c r="AG190" s="6"/>
      <c r="AH190" s="64"/>
      <c r="AI190" s="7"/>
      <c r="AJ190" s="7"/>
      <c r="AK190" s="7"/>
      <c r="AL190" s="7"/>
      <c r="AM190" s="6"/>
      <c r="AN190" s="6"/>
      <c r="AO190" s="6"/>
      <c r="AP190" s="64"/>
      <c r="AQ190" s="65"/>
      <c r="AT190" s="31"/>
      <c r="BA190" s="2">
        <v>6.45</v>
      </c>
      <c r="BC190" s="109"/>
    </row>
    <row r="191" spans="1:55" ht="15.75" x14ac:dyDescent="0.25">
      <c r="A191" s="241">
        <v>44470</v>
      </c>
      <c r="B191" s="316">
        <v>4.5300649350649342</v>
      </c>
      <c r="C191" s="309"/>
      <c r="D191" s="309"/>
      <c r="E191" s="309"/>
      <c r="F191" s="309">
        <v>4.5300649350649342</v>
      </c>
      <c r="G191" s="309"/>
      <c r="H191" s="309"/>
      <c r="I191" s="309"/>
      <c r="J191" s="314"/>
      <c r="K191" s="7"/>
      <c r="L191" s="290"/>
      <c r="M191" s="67"/>
      <c r="N191" s="34"/>
      <c r="O191" s="34"/>
      <c r="P191" s="34"/>
      <c r="Q191" s="150"/>
      <c r="R191" s="34"/>
      <c r="S191" s="34"/>
      <c r="T191" s="34"/>
      <c r="U191" s="34"/>
      <c r="V191" s="38"/>
      <c r="W191" s="38"/>
      <c r="X191" s="7"/>
      <c r="Y191" s="7"/>
      <c r="Z191" s="38"/>
      <c r="AA191" s="7"/>
      <c r="AB191" s="7"/>
      <c r="AC191" s="7"/>
      <c r="AD191" s="7"/>
      <c r="AE191" s="6"/>
      <c r="AF191" s="6"/>
      <c r="AG191" s="6"/>
      <c r="AH191" s="64"/>
      <c r="AI191" s="7"/>
      <c r="AJ191" s="7"/>
      <c r="AK191" s="7"/>
      <c r="AL191" s="7"/>
      <c r="AM191" s="6"/>
      <c r="AN191" s="6"/>
      <c r="AO191" s="6"/>
      <c r="AP191" s="64"/>
      <c r="AQ191" s="65"/>
      <c r="AT191" s="31"/>
      <c r="BA191" s="2">
        <v>6.09</v>
      </c>
      <c r="BC191" s="109"/>
    </row>
    <row r="192" spans="1:55" ht="15.75" x14ac:dyDescent="0.25">
      <c r="A192" s="241">
        <v>44562</v>
      </c>
      <c r="B192" s="316">
        <v>6.6897260273972625</v>
      </c>
      <c r="C192" s="309"/>
      <c r="D192" s="309"/>
      <c r="E192" s="309"/>
      <c r="F192" s="309"/>
      <c r="G192" s="309">
        <v>6.6897260273972625</v>
      </c>
      <c r="H192" s="309"/>
      <c r="I192" s="309"/>
      <c r="J192" s="314"/>
      <c r="K192" s="7"/>
      <c r="L192" s="290"/>
      <c r="M192" s="67"/>
      <c r="N192" s="34"/>
      <c r="O192" s="34"/>
      <c r="P192" s="34"/>
      <c r="Q192" s="34"/>
      <c r="R192" s="150"/>
      <c r="S192" s="34"/>
      <c r="T192" s="34"/>
      <c r="U192" s="34"/>
      <c r="V192" s="38"/>
      <c r="W192" s="38"/>
      <c r="X192" s="7"/>
      <c r="Y192" s="7"/>
      <c r="Z192" s="38"/>
      <c r="AA192" s="7"/>
      <c r="AB192" s="7"/>
      <c r="AC192" s="7"/>
      <c r="AD192" s="7"/>
      <c r="AE192" s="6"/>
      <c r="AF192" s="6"/>
      <c r="AG192" s="6"/>
      <c r="AH192" s="64"/>
      <c r="AI192" s="7"/>
      <c r="AJ192" s="7"/>
      <c r="AK192" s="7"/>
      <c r="AL192" s="7"/>
      <c r="AM192" s="6"/>
      <c r="AN192" s="6"/>
      <c r="AO192" s="6"/>
      <c r="AP192" s="64"/>
      <c r="AQ192" s="65"/>
      <c r="AT192" s="31"/>
      <c r="BA192" s="2">
        <v>6.22</v>
      </c>
      <c r="BC192" s="109"/>
    </row>
    <row r="193" spans="1:188" ht="15.75" x14ac:dyDescent="0.25">
      <c r="A193" s="241">
        <v>44652</v>
      </c>
      <c r="B193" s="316">
        <v>7.325211267605634</v>
      </c>
      <c r="C193" s="309"/>
      <c r="D193" s="309"/>
      <c r="E193" s="309"/>
      <c r="F193" s="309"/>
      <c r="G193" s="309"/>
      <c r="H193" s="309">
        <v>7.325211267605634</v>
      </c>
      <c r="I193" s="309"/>
      <c r="J193" s="314"/>
      <c r="K193" s="7"/>
      <c r="L193" s="290"/>
      <c r="M193" s="67"/>
      <c r="N193" s="34"/>
      <c r="O193" s="206"/>
      <c r="P193" s="299"/>
      <c r="Q193" s="299"/>
      <c r="R193" s="299"/>
      <c r="S193" s="150"/>
      <c r="T193" s="207"/>
      <c r="U193" s="34"/>
      <c r="V193" s="38"/>
      <c r="W193" s="38"/>
      <c r="X193" s="7"/>
      <c r="Y193" s="7"/>
      <c r="Z193" s="38"/>
      <c r="AA193" s="7"/>
      <c r="AB193" s="7"/>
      <c r="AC193" s="7"/>
      <c r="AD193" s="7"/>
      <c r="AE193" s="6"/>
      <c r="AF193" s="6"/>
      <c r="AG193" s="6"/>
      <c r="AH193" s="64"/>
      <c r="AI193" s="7"/>
      <c r="AJ193" s="7"/>
      <c r="AK193" s="7"/>
      <c r="AL193" s="7"/>
      <c r="AM193" s="6"/>
      <c r="AN193" s="6"/>
      <c r="AO193" s="6"/>
      <c r="AP193" s="64"/>
      <c r="AQ193" s="65"/>
      <c r="AT193" s="31"/>
      <c r="BA193" s="2">
        <v>0.12999999999999989</v>
      </c>
      <c r="BC193" s="109"/>
    </row>
    <row r="194" spans="1:188" ht="15.75" x14ac:dyDescent="0.25">
      <c r="A194" s="241">
        <v>44743</v>
      </c>
      <c r="B194" s="316">
        <v>8.4135294117647064</v>
      </c>
      <c r="C194" s="309"/>
      <c r="D194" s="309"/>
      <c r="E194" s="309"/>
      <c r="F194" s="309"/>
      <c r="G194" s="309"/>
      <c r="H194" s="309"/>
      <c r="I194" s="309">
        <v>8.4135294117647064</v>
      </c>
      <c r="J194" s="314"/>
      <c r="K194" s="7"/>
      <c r="L194" s="290"/>
      <c r="M194" s="67"/>
      <c r="N194" s="34"/>
      <c r="O194" s="206"/>
      <c r="P194" s="299"/>
      <c r="Q194" s="299"/>
      <c r="R194" s="299"/>
      <c r="S194" s="207"/>
      <c r="T194" s="319"/>
      <c r="U194" s="34"/>
      <c r="V194" s="38"/>
      <c r="W194" s="38"/>
      <c r="X194" s="7"/>
      <c r="Y194" s="7"/>
      <c r="Z194" s="38"/>
      <c r="AA194" s="7"/>
      <c r="AB194" s="7"/>
      <c r="AC194" s="7"/>
      <c r="AD194" s="7"/>
      <c r="AE194" s="6"/>
      <c r="AF194" s="6"/>
      <c r="AG194" s="6"/>
      <c r="AH194" s="64"/>
      <c r="AI194" s="7"/>
      <c r="AJ194" s="7"/>
      <c r="AK194" s="7"/>
      <c r="AL194" s="7"/>
      <c r="AM194" s="6"/>
      <c r="AN194" s="6"/>
      <c r="AO194" s="6"/>
      <c r="AP194" s="64"/>
      <c r="AQ194" s="65"/>
      <c r="AT194" s="31"/>
      <c r="BC194" s="109"/>
    </row>
    <row r="195" spans="1:188" ht="16.5" thickBot="1" x14ac:dyDescent="0.3">
      <c r="A195" s="241" t="s">
        <v>200</v>
      </c>
      <c r="B195" s="316" t="s">
        <v>200</v>
      </c>
      <c r="C195" s="315"/>
      <c r="D195" s="315"/>
      <c r="E195" s="315"/>
      <c r="F195" s="315"/>
      <c r="G195" s="315"/>
      <c r="H195" s="315"/>
      <c r="I195" s="315"/>
      <c r="J195" s="309" t="s">
        <v>200</v>
      </c>
      <c r="K195" s="7"/>
      <c r="L195" s="290"/>
      <c r="M195" s="67"/>
      <c r="N195" s="34"/>
      <c r="O195" s="206"/>
      <c r="P195" s="299"/>
      <c r="Q195" s="299"/>
      <c r="R195" s="299"/>
      <c r="S195" s="207"/>
      <c r="T195" s="207"/>
      <c r="U195" s="319"/>
      <c r="V195" s="38"/>
      <c r="W195" s="38"/>
      <c r="X195" s="7">
        <v>44835</v>
      </c>
      <c r="Y195" s="7"/>
      <c r="Z195" s="38"/>
      <c r="AA195" s="7"/>
      <c r="AB195" s="7"/>
      <c r="AC195" s="7"/>
      <c r="AD195" s="7"/>
      <c r="AE195" s="6"/>
      <c r="AF195" s="6"/>
      <c r="AG195" s="6"/>
      <c r="AH195" s="64"/>
      <c r="AI195" s="7"/>
      <c r="AJ195" s="7"/>
      <c r="AK195" s="7"/>
      <c r="AL195" s="7"/>
      <c r="AM195" s="6"/>
      <c r="AN195" s="6"/>
      <c r="AO195" s="6"/>
      <c r="AP195" s="64"/>
      <c r="AQ195" s="65"/>
      <c r="AT195" s="31"/>
      <c r="BC195" s="109"/>
    </row>
    <row r="196" spans="1:188" ht="16.5" thickBot="1" x14ac:dyDescent="0.3">
      <c r="A196" s="290"/>
      <c r="B196" s="67"/>
      <c r="C196" s="7"/>
      <c r="D196" s="47"/>
      <c r="E196" s="48"/>
      <c r="F196" s="48"/>
      <c r="G196" s="48"/>
      <c r="H196" s="49"/>
      <c r="I196" s="49"/>
      <c r="J196" s="7"/>
      <c r="K196" s="7"/>
      <c r="L196" s="34"/>
      <c r="M196" s="34"/>
      <c r="N196" s="34"/>
      <c r="O196" s="34"/>
      <c r="P196" s="34"/>
      <c r="Q196" s="34"/>
      <c r="R196" s="34"/>
      <c r="S196" s="39"/>
      <c r="T196" s="39"/>
      <c r="U196" s="39"/>
      <c r="V196" s="38"/>
      <c r="W196" s="38"/>
      <c r="X196" s="7"/>
      <c r="Y196" s="7"/>
      <c r="Z196" s="38"/>
      <c r="AA196" s="7"/>
      <c r="AB196" s="7"/>
      <c r="AC196" s="7"/>
      <c r="AD196" s="7"/>
      <c r="AE196" s="6"/>
      <c r="AF196" s="6"/>
      <c r="AG196" s="6"/>
      <c r="AH196" s="64"/>
      <c r="AI196" s="7"/>
      <c r="AJ196" s="7"/>
      <c r="AK196" s="7"/>
      <c r="AL196" s="7"/>
      <c r="AM196" s="6"/>
      <c r="AN196" s="6"/>
      <c r="AO196" s="6"/>
      <c r="AP196" s="64"/>
      <c r="AQ196" s="65"/>
      <c r="AT196" s="31"/>
      <c r="BC196" s="109"/>
    </row>
    <row r="197" spans="1:188" ht="16.5" thickBot="1" x14ac:dyDescent="0.3">
      <c r="A197" s="328" t="s">
        <v>111</v>
      </c>
      <c r="B197" s="296" t="s">
        <v>109</v>
      </c>
      <c r="C197" s="298">
        <v>2023</v>
      </c>
      <c r="D197" s="47"/>
      <c r="E197" s="48"/>
      <c r="F197" s="48"/>
      <c r="G197" s="48"/>
      <c r="H197" s="49"/>
      <c r="I197" s="49"/>
      <c r="J197" s="7"/>
      <c r="K197" s="7"/>
      <c r="L197" s="34"/>
      <c r="M197" s="34"/>
      <c r="N197" s="34"/>
      <c r="O197" s="34"/>
      <c r="P197" s="34"/>
      <c r="Q197" s="34"/>
      <c r="R197" s="34"/>
      <c r="S197" s="39"/>
      <c r="T197" s="39"/>
      <c r="U197" s="39"/>
      <c r="V197" s="38"/>
      <c r="W197" s="38"/>
      <c r="X197" s="7"/>
      <c r="Y197" s="7"/>
      <c r="Z197" s="38"/>
      <c r="AA197" s="7"/>
      <c r="AB197" s="7"/>
      <c r="AC197" s="7"/>
      <c r="AD197" s="7"/>
      <c r="AE197" s="6"/>
      <c r="AF197" s="6"/>
      <c r="AG197" s="6"/>
      <c r="AH197" s="64"/>
      <c r="AI197" s="7"/>
      <c r="AJ197" s="7"/>
      <c r="AK197" s="7"/>
      <c r="AL197" s="7"/>
      <c r="AM197" s="6"/>
      <c r="AN197" s="6"/>
      <c r="AO197" s="6"/>
      <c r="AP197" s="64"/>
      <c r="AQ197" s="65"/>
      <c r="AT197" s="31"/>
      <c r="BC197" s="109"/>
    </row>
    <row r="198" spans="1:188" ht="16.5" thickBot="1" x14ac:dyDescent="0.3">
      <c r="A198" s="173" t="s">
        <v>89</v>
      </c>
      <c r="B198" s="174" t="s">
        <v>19</v>
      </c>
      <c r="C198" s="286">
        <v>44562</v>
      </c>
      <c r="D198" s="286">
        <v>44652</v>
      </c>
      <c r="E198" s="286">
        <v>44743</v>
      </c>
      <c r="F198" s="287">
        <v>44835</v>
      </c>
      <c r="G198" s="155"/>
      <c r="H198" s="155"/>
      <c r="I198" s="155"/>
      <c r="J198" s="155"/>
      <c r="K198" s="7"/>
      <c r="L198" s="290"/>
      <c r="M198" s="67"/>
      <c r="N198" s="63"/>
      <c r="O198" s="34"/>
      <c r="P198" s="34"/>
      <c r="Q198" s="34"/>
      <c r="R198" s="34"/>
      <c r="S198" s="39"/>
      <c r="T198" s="39"/>
      <c r="U198" s="39"/>
      <c r="V198" s="38"/>
      <c r="W198" s="38"/>
      <c r="X198" s="7"/>
      <c r="Y198" s="7"/>
      <c r="Z198" s="38"/>
      <c r="AA198" s="7"/>
      <c r="AB198" s="7"/>
      <c r="AC198" s="7"/>
      <c r="AD198" s="7"/>
      <c r="AE198" s="6"/>
      <c r="AF198" s="6"/>
      <c r="AG198" s="6"/>
      <c r="AH198" s="64"/>
      <c r="AI198" s="7"/>
      <c r="AJ198" s="7"/>
      <c r="AK198" s="7"/>
      <c r="AL198" s="7"/>
      <c r="AM198" s="6"/>
      <c r="AN198" s="6"/>
      <c r="AO198" s="6"/>
      <c r="AP198" s="64"/>
      <c r="AQ198" s="65"/>
      <c r="AT198" s="31"/>
      <c r="BC198" s="109"/>
    </row>
    <row r="199" spans="1:188" ht="15.75" x14ac:dyDescent="0.25">
      <c r="A199" s="161">
        <v>44562</v>
      </c>
      <c r="B199" s="78">
        <v>5.5521126760563391</v>
      </c>
      <c r="C199" s="291">
        <v>5.5521126760563391</v>
      </c>
      <c r="D199" s="7"/>
      <c r="E199" s="7"/>
      <c r="F199" s="45"/>
      <c r="G199" s="34"/>
      <c r="H199" s="34"/>
      <c r="I199" s="34"/>
      <c r="J199" s="34"/>
      <c r="K199" s="7"/>
      <c r="L199" s="290"/>
      <c r="M199" s="67"/>
      <c r="N199" s="34"/>
      <c r="O199" s="150"/>
      <c r="P199" s="34"/>
      <c r="Q199" s="34"/>
      <c r="R199" s="34"/>
      <c r="S199" s="39"/>
      <c r="T199" s="39"/>
      <c r="U199" s="39"/>
      <c r="V199" s="38"/>
      <c r="W199" s="38"/>
      <c r="X199" s="7"/>
      <c r="Y199" s="7"/>
      <c r="Z199" s="38"/>
      <c r="AA199" s="7"/>
      <c r="AB199" s="7"/>
      <c r="AC199" s="7"/>
      <c r="AD199" s="7"/>
      <c r="AE199" s="6"/>
      <c r="AF199" s="6"/>
      <c r="AG199" s="6"/>
      <c r="AH199" s="64"/>
      <c r="AI199" s="7"/>
      <c r="AJ199" s="7"/>
      <c r="AK199" s="7"/>
      <c r="AL199" s="7"/>
      <c r="AM199" s="6"/>
      <c r="AN199" s="6"/>
      <c r="AO199" s="6"/>
      <c r="AP199" s="64"/>
      <c r="AQ199" s="65"/>
      <c r="AT199" s="31"/>
      <c r="BC199" s="109"/>
    </row>
    <row r="200" spans="1:188" ht="15.75" x14ac:dyDescent="0.25">
      <c r="A200" s="161">
        <v>44652</v>
      </c>
      <c r="B200" s="67">
        <v>6.3578666666666672</v>
      </c>
      <c r="C200" s="291"/>
      <c r="D200" s="7">
        <v>6.3578666666666672</v>
      </c>
      <c r="E200" s="7"/>
      <c r="F200" s="45"/>
      <c r="G200" s="34"/>
      <c r="H200" s="34"/>
      <c r="I200" s="150"/>
      <c r="J200" s="34"/>
      <c r="K200" s="7"/>
      <c r="L200" s="290"/>
      <c r="M200" s="67"/>
      <c r="N200" s="34"/>
      <c r="O200" s="34"/>
      <c r="P200" s="150"/>
      <c r="Q200" s="34"/>
      <c r="R200" s="34"/>
      <c r="S200" s="39"/>
      <c r="T200" s="39"/>
      <c r="U200" s="39"/>
      <c r="V200" s="38"/>
      <c r="W200" s="38"/>
      <c r="X200" s="7"/>
      <c r="Y200" s="7"/>
      <c r="Z200" s="38"/>
      <c r="AA200" s="7"/>
      <c r="AB200" s="7"/>
      <c r="AC200" s="7"/>
      <c r="AD200" s="7"/>
      <c r="AE200" s="6"/>
      <c r="AF200" s="6"/>
      <c r="AG200" s="6"/>
      <c r="AH200" s="64"/>
      <c r="AI200" s="7"/>
      <c r="AJ200" s="7"/>
      <c r="AK200" s="7"/>
      <c r="AL200" s="7"/>
      <c r="AM200" s="6"/>
      <c r="AN200" s="6"/>
      <c r="AO200" s="6"/>
      <c r="AP200" s="64"/>
      <c r="AQ200" s="65"/>
      <c r="AT200" s="31"/>
      <c r="BC200" s="109"/>
    </row>
    <row r="201" spans="1:188" ht="15.75" x14ac:dyDescent="0.25">
      <c r="A201" s="161">
        <v>44743</v>
      </c>
      <c r="B201" s="67">
        <v>7.8978082191780814</v>
      </c>
      <c r="C201" s="7"/>
      <c r="D201" s="7"/>
      <c r="E201" s="7">
        <v>7.8978082191780814</v>
      </c>
      <c r="F201" s="45"/>
      <c r="G201" s="34"/>
      <c r="H201" s="34"/>
      <c r="I201" s="34"/>
      <c r="J201" s="34"/>
      <c r="K201" s="7"/>
      <c r="L201" s="290"/>
      <c r="M201" s="67"/>
      <c r="N201" s="34"/>
      <c r="O201" s="34"/>
      <c r="P201" s="34"/>
      <c r="Q201" s="150"/>
      <c r="R201" s="34"/>
      <c r="S201" s="39"/>
      <c r="T201" s="39"/>
      <c r="U201" s="39"/>
      <c r="V201" s="38"/>
      <c r="W201" s="38"/>
      <c r="X201" s="7"/>
      <c r="Y201" s="7"/>
      <c r="Z201" s="38"/>
      <c r="AA201" s="7"/>
      <c r="AB201" s="7"/>
      <c r="AC201" s="7"/>
      <c r="AD201" s="7"/>
      <c r="AE201" s="6"/>
      <c r="AF201" s="6"/>
      <c r="AG201" s="6"/>
      <c r="AH201" s="64"/>
      <c r="AI201" s="7"/>
      <c r="AJ201" s="7"/>
      <c r="AK201" s="7"/>
      <c r="AL201" s="7"/>
      <c r="AM201" s="6"/>
      <c r="AN201" s="6"/>
      <c r="AO201" s="6"/>
      <c r="AP201" s="64"/>
      <c r="AQ201" s="65"/>
      <c r="AT201" s="31"/>
      <c r="BC201" s="109"/>
    </row>
    <row r="202" spans="1:188" ht="15.75" x14ac:dyDescent="0.25">
      <c r="A202" s="161" t="s">
        <v>200</v>
      </c>
      <c r="B202" s="67" t="s">
        <v>200</v>
      </c>
      <c r="C202" s="7"/>
      <c r="D202" s="7"/>
      <c r="E202" s="7"/>
      <c r="F202" s="300" t="s">
        <v>200</v>
      </c>
      <c r="G202" s="34"/>
      <c r="H202" s="34"/>
      <c r="I202" s="34"/>
      <c r="J202" s="34"/>
      <c r="K202" s="7"/>
      <c r="L202" s="290"/>
      <c r="M202" s="67"/>
      <c r="N202" s="34"/>
      <c r="O202" s="206"/>
      <c r="P202" s="299"/>
      <c r="Q202" s="299"/>
      <c r="R202" s="34"/>
      <c r="S202" s="39"/>
      <c r="T202" s="39"/>
      <c r="U202" s="39"/>
      <c r="V202" s="38"/>
      <c r="W202" s="38"/>
      <c r="X202" s="7"/>
      <c r="Y202" s="7"/>
      <c r="Z202" s="38"/>
      <c r="AA202" s="7"/>
      <c r="AB202" s="7"/>
      <c r="AC202" s="7"/>
      <c r="AD202" s="7"/>
      <c r="AE202" s="6"/>
      <c r="AF202" s="6"/>
      <c r="AG202" s="6"/>
      <c r="AH202" s="64"/>
      <c r="AI202" s="7"/>
      <c r="AJ202" s="7"/>
      <c r="AK202" s="7"/>
      <c r="AL202" s="7"/>
      <c r="AM202" s="6"/>
      <c r="AN202" s="6"/>
      <c r="AO202" s="6"/>
      <c r="AP202" s="64"/>
      <c r="AQ202" s="65"/>
      <c r="AT202" s="31"/>
      <c r="BC202" s="109"/>
    </row>
    <row r="203" spans="1:188" ht="16.5" thickBot="1" x14ac:dyDescent="0.3">
      <c r="A203" s="169"/>
      <c r="B203" s="170"/>
      <c r="C203" s="46"/>
      <c r="D203" s="288"/>
      <c r="E203" s="289"/>
      <c r="F203" s="301"/>
      <c r="G203" s="299"/>
      <c r="H203" s="207"/>
      <c r="I203" s="207"/>
      <c r="J203" s="34"/>
      <c r="L203" s="290"/>
      <c r="M203" s="67"/>
      <c r="N203" s="34"/>
      <c r="O203" s="206"/>
      <c r="P203" s="299"/>
      <c r="Q203" s="299"/>
      <c r="R203" s="34"/>
      <c r="S203" s="34"/>
      <c r="T203" s="34"/>
      <c r="U203" s="34"/>
      <c r="V203" s="11"/>
      <c r="W203" s="11"/>
      <c r="X203" s="11"/>
      <c r="AE203" s="511"/>
      <c r="AF203" s="512"/>
      <c r="AG203" s="513"/>
    </row>
    <row r="204" spans="1:188" x14ac:dyDescent="0.2">
      <c r="L204" s="34"/>
      <c r="M204" s="34"/>
      <c r="N204" s="34"/>
      <c r="O204" s="34"/>
      <c r="P204" s="34"/>
      <c r="Q204" s="34"/>
      <c r="R204" s="34"/>
      <c r="S204" s="34"/>
      <c r="T204" s="34"/>
      <c r="U204" s="34"/>
    </row>
    <row r="205" spans="1:188" x14ac:dyDescent="0.2">
      <c r="A205" s="33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AF205" s="9"/>
      <c r="AR205" s="8"/>
      <c r="BJ205" s="8"/>
      <c r="BK205" s="8"/>
      <c r="BM205" s="8"/>
      <c r="ES205" s="109"/>
    </row>
    <row r="206" spans="1:188" ht="15.75" x14ac:dyDescent="0.25">
      <c r="A206" s="308" t="s">
        <v>33</v>
      </c>
      <c r="B206" s="307"/>
      <c r="C206" s="307"/>
      <c r="D206" s="307"/>
      <c r="E206" s="307"/>
      <c r="F206" s="307"/>
      <c r="G206" s="307"/>
      <c r="H206" s="307"/>
      <c r="I206" s="307"/>
      <c r="J206" s="307"/>
      <c r="K206" s="307"/>
      <c r="L206" s="510"/>
      <c r="M206" s="510"/>
      <c r="N206" s="510"/>
      <c r="O206" s="510"/>
      <c r="P206" s="510"/>
      <c r="Q206" s="510"/>
      <c r="R206" s="510"/>
      <c r="S206" s="510"/>
      <c r="T206" s="510"/>
      <c r="U206" s="510"/>
      <c r="V206" s="510"/>
      <c r="W206" s="510"/>
      <c r="X206" s="510"/>
      <c r="Y206" s="510"/>
      <c r="Z206" s="510"/>
      <c r="AA206" s="510"/>
      <c r="AB206" s="510"/>
      <c r="AC206" s="510"/>
      <c r="AD206" s="510"/>
      <c r="AE206" s="510"/>
      <c r="AF206" s="510"/>
      <c r="AG206" s="510"/>
      <c r="AH206" s="510"/>
      <c r="AI206" s="510"/>
      <c r="AJ206" s="44"/>
      <c r="AR206" s="44"/>
      <c r="AV206" s="44"/>
      <c r="AW206" s="44"/>
      <c r="AX206" s="44"/>
      <c r="AY206" s="44"/>
      <c r="AZ206" s="44"/>
      <c r="BH206" s="44"/>
      <c r="BI206" s="70"/>
      <c r="BJ206" s="70"/>
      <c r="BK206" s="70"/>
      <c r="BL206" s="70"/>
      <c r="BM206" s="87"/>
      <c r="BN206" s="70"/>
      <c r="BO206" s="70"/>
      <c r="BP206" s="44"/>
      <c r="BQ206" s="70"/>
      <c r="BR206" s="70"/>
      <c r="BS206" s="70"/>
      <c r="BT206" s="70"/>
      <c r="BU206" s="70"/>
      <c r="BV206" s="70"/>
      <c r="BW206" s="70"/>
      <c r="BX206" s="44"/>
      <c r="BY206" s="70"/>
      <c r="BZ206" s="70"/>
      <c r="CA206" s="70"/>
      <c r="CC206" s="70"/>
      <c r="CD206" s="70"/>
      <c r="CE206" s="70"/>
      <c r="CF206" s="44"/>
      <c r="CN206" s="44"/>
      <c r="CV206" s="44"/>
      <c r="DA206" s="44"/>
      <c r="DD206" s="44"/>
      <c r="DL206" s="44"/>
      <c r="DT206" s="44"/>
      <c r="ES206" s="109"/>
      <c r="GF206" s="109"/>
    </row>
    <row r="207" spans="1:188" ht="13.5" thickBot="1" x14ac:dyDescent="0.25">
      <c r="A207" s="30"/>
      <c r="B207" s="307"/>
      <c r="C207" s="307"/>
      <c r="D207" s="307"/>
      <c r="E207" s="307"/>
      <c r="F207" s="307"/>
      <c r="G207" s="307"/>
      <c r="H207" s="307"/>
      <c r="I207" s="307"/>
      <c r="J207" s="307"/>
      <c r="K207" s="307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8"/>
      <c r="AJ207" s="44"/>
      <c r="AR207" s="44"/>
      <c r="AV207" s="44"/>
      <c r="AW207" s="44"/>
      <c r="AX207" s="44"/>
      <c r="AY207" s="44"/>
      <c r="AZ207" s="44"/>
      <c r="BH207" s="44"/>
      <c r="BI207" s="70"/>
      <c r="BJ207" s="70"/>
      <c r="BK207" s="70"/>
      <c r="BL207" s="70"/>
      <c r="BM207" s="87"/>
      <c r="BN207" s="70"/>
      <c r="BO207" s="70"/>
      <c r="BP207" s="44"/>
      <c r="BQ207" s="70"/>
      <c r="BR207" s="70"/>
      <c r="BS207" s="70"/>
      <c r="BT207" s="70"/>
      <c r="BU207" s="70"/>
      <c r="BV207" s="70"/>
      <c r="BW207" s="70"/>
      <c r="BX207" s="44"/>
      <c r="BY207" s="70"/>
      <c r="BZ207" s="70"/>
      <c r="CA207" s="70"/>
      <c r="CC207" s="70"/>
      <c r="CD207" s="70"/>
      <c r="CE207" s="70"/>
      <c r="CF207" s="44"/>
      <c r="CN207" s="44"/>
      <c r="CV207" s="44"/>
      <c r="DA207" s="44"/>
      <c r="DD207" s="44"/>
      <c r="DL207" s="44"/>
      <c r="DT207" s="44"/>
      <c r="ES207" s="109"/>
      <c r="GF207" s="109"/>
    </row>
    <row r="208" spans="1:188" x14ac:dyDescent="0.2">
      <c r="A208" s="292"/>
      <c r="B208" s="235" t="s">
        <v>82</v>
      </c>
      <c r="C208" s="295" t="s">
        <v>83</v>
      </c>
      <c r="D208" s="47"/>
      <c r="E208" s="48"/>
      <c r="F208" s="48"/>
      <c r="G208" s="48"/>
      <c r="H208" s="49"/>
      <c r="I208" s="49"/>
      <c r="J208" s="7"/>
      <c r="K208" s="307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  <c r="Z208" s="208"/>
      <c r="AA208" s="208"/>
      <c r="AB208" s="208"/>
      <c r="AC208" s="208"/>
      <c r="AD208" s="208"/>
      <c r="AE208" s="208"/>
      <c r="AF208" s="208"/>
      <c r="AG208" s="208"/>
      <c r="AH208" s="208"/>
      <c r="AI208" s="208"/>
      <c r="AJ208" s="44"/>
      <c r="AR208" s="44"/>
      <c r="AV208" s="44"/>
      <c r="AW208" s="44"/>
      <c r="AX208" s="44"/>
      <c r="AY208" s="44"/>
      <c r="AZ208" s="44"/>
      <c r="BH208" s="44"/>
      <c r="BI208" s="70"/>
      <c r="BJ208" s="70"/>
      <c r="BK208" s="70"/>
      <c r="BL208" s="70"/>
      <c r="BM208" s="87"/>
      <c r="BN208" s="70"/>
      <c r="BO208" s="70"/>
      <c r="BP208" s="44"/>
      <c r="BQ208" s="70"/>
      <c r="BR208" s="70"/>
      <c r="BS208" s="70"/>
      <c r="BT208" s="70"/>
      <c r="BU208" s="70"/>
      <c r="BV208" s="70"/>
      <c r="BW208" s="70"/>
      <c r="BX208" s="44"/>
      <c r="BY208" s="70"/>
      <c r="BZ208" s="70"/>
      <c r="CA208" s="70"/>
      <c r="CC208" s="70"/>
      <c r="CD208" s="70"/>
      <c r="CE208" s="70"/>
      <c r="CF208" s="44"/>
      <c r="CN208" s="44"/>
      <c r="CV208" s="44"/>
      <c r="DA208" s="44"/>
      <c r="DD208" s="44"/>
      <c r="DL208" s="44"/>
      <c r="DT208" s="44"/>
      <c r="ES208" s="109"/>
      <c r="GF208" s="109"/>
    </row>
    <row r="209" spans="1:188" x14ac:dyDescent="0.2">
      <c r="A209" s="293">
        <v>36617</v>
      </c>
      <c r="B209" s="305">
        <v>1.2506329113924051</v>
      </c>
      <c r="C209" s="294">
        <v>2.5493506493506497</v>
      </c>
      <c r="D209" s="47"/>
      <c r="E209" s="48"/>
      <c r="F209" s="48"/>
      <c r="G209" s="48"/>
      <c r="H209" s="49"/>
      <c r="I209" s="49"/>
      <c r="J209" s="7"/>
      <c r="K209" s="307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  <c r="AB209" s="208"/>
      <c r="AC209" s="208"/>
      <c r="AD209" s="208"/>
      <c r="AE209" s="208"/>
      <c r="AF209" s="208"/>
      <c r="AG209" s="208"/>
      <c r="AH209" s="208"/>
      <c r="AI209" s="208"/>
      <c r="AJ209" s="44"/>
      <c r="AR209" s="44"/>
      <c r="AV209" s="44"/>
      <c r="AW209" s="44"/>
      <c r="AX209" s="44"/>
      <c r="AY209" s="44"/>
      <c r="AZ209" s="44"/>
      <c r="BH209" s="44"/>
      <c r="BI209" s="70"/>
      <c r="BJ209" s="70"/>
      <c r="BK209" s="70"/>
      <c r="BL209" s="70"/>
      <c r="BM209" s="87"/>
      <c r="BN209" s="70"/>
      <c r="BO209" s="70"/>
      <c r="BP209" s="44"/>
      <c r="BQ209" s="70"/>
      <c r="BR209" s="70"/>
      <c r="BS209" s="70"/>
      <c r="BT209" s="70"/>
      <c r="BU209" s="70"/>
      <c r="BV209" s="70"/>
      <c r="BW209" s="70"/>
      <c r="BX209" s="44"/>
      <c r="BY209" s="70"/>
      <c r="BZ209" s="70"/>
      <c r="CA209" s="70"/>
      <c r="CC209" s="70"/>
      <c r="CD209" s="70"/>
      <c r="CE209" s="70"/>
      <c r="CF209" s="44"/>
      <c r="CN209" s="44"/>
      <c r="CV209" s="44"/>
      <c r="DA209" s="44"/>
      <c r="DD209" s="44"/>
      <c r="DL209" s="44"/>
      <c r="DT209" s="44"/>
      <c r="ES209" s="109"/>
      <c r="GF209" s="109"/>
    </row>
    <row r="210" spans="1:188" x14ac:dyDescent="0.2">
      <c r="A210" s="293">
        <v>36708</v>
      </c>
      <c r="B210" s="305">
        <v>2.3934090909090915</v>
      </c>
      <c r="C210" s="294">
        <v>3.2606666666666673</v>
      </c>
      <c r="D210" s="47"/>
      <c r="E210" s="48"/>
      <c r="F210" s="48"/>
      <c r="G210" s="48"/>
      <c r="H210" s="49"/>
      <c r="I210" s="49"/>
      <c r="J210" s="7"/>
      <c r="K210" s="307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  <c r="AB210" s="208"/>
      <c r="AC210" s="208"/>
      <c r="AD210" s="208"/>
      <c r="AE210" s="208"/>
      <c r="AF210" s="208"/>
      <c r="AG210" s="208"/>
      <c r="AH210" s="208"/>
      <c r="AI210" s="208"/>
      <c r="AJ210" s="44"/>
      <c r="AR210" s="44"/>
      <c r="AV210" s="44"/>
      <c r="AW210" s="44"/>
      <c r="AX210" s="44"/>
      <c r="AY210" s="44"/>
      <c r="AZ210" s="44"/>
      <c r="BH210" s="44"/>
      <c r="BI210" s="70"/>
      <c r="BJ210" s="70"/>
      <c r="BK210" s="70"/>
      <c r="BL210" s="70"/>
      <c r="BM210" s="87"/>
      <c r="BN210" s="70"/>
      <c r="BO210" s="70"/>
      <c r="BP210" s="44"/>
      <c r="BQ210" s="70"/>
      <c r="BR210" s="70"/>
      <c r="BS210" s="70"/>
      <c r="BT210" s="70"/>
      <c r="BU210" s="70"/>
      <c r="BV210" s="70"/>
      <c r="BW210" s="70"/>
      <c r="BX210" s="44"/>
      <c r="BY210" s="70"/>
      <c r="BZ210" s="70"/>
      <c r="CA210" s="70"/>
      <c r="CC210" s="70"/>
      <c r="CD210" s="70"/>
      <c r="CE210" s="70"/>
      <c r="CF210" s="44"/>
      <c r="CN210" s="44"/>
      <c r="CV210" s="44"/>
      <c r="DA210" s="44"/>
      <c r="DD210" s="44"/>
      <c r="DL210" s="44"/>
      <c r="DT210" s="44"/>
      <c r="ES210" s="109"/>
      <c r="GF210" s="109"/>
    </row>
    <row r="211" spans="1:188" x14ac:dyDescent="0.2">
      <c r="A211" s="293">
        <v>36800</v>
      </c>
      <c r="B211" s="305">
        <v>2.5858227848101265</v>
      </c>
      <c r="C211" s="294">
        <v>3.2317500000000003</v>
      </c>
      <c r="D211" s="47"/>
      <c r="E211" s="48"/>
      <c r="F211" s="48"/>
      <c r="G211" s="48"/>
      <c r="H211" s="49"/>
      <c r="I211" s="49"/>
      <c r="J211" s="7"/>
      <c r="K211" s="307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  <c r="AC211" s="208"/>
      <c r="AD211" s="208"/>
      <c r="AE211" s="208"/>
      <c r="AF211" s="208"/>
      <c r="AG211" s="208"/>
      <c r="AH211" s="208"/>
      <c r="AI211" s="208"/>
      <c r="AJ211" s="44"/>
      <c r="AR211" s="44"/>
      <c r="AV211" s="44"/>
      <c r="AW211" s="44"/>
      <c r="AX211" s="44"/>
      <c r="AY211" s="44"/>
      <c r="AZ211" s="44"/>
      <c r="BH211" s="44"/>
      <c r="BI211" s="70"/>
      <c r="BJ211" s="70"/>
      <c r="BK211" s="70"/>
      <c r="BL211" s="70"/>
      <c r="BM211" s="87"/>
      <c r="BN211" s="70"/>
      <c r="BO211" s="70"/>
      <c r="BP211" s="44"/>
      <c r="BQ211" s="70"/>
      <c r="BR211" s="70"/>
      <c r="BS211" s="70"/>
      <c r="BT211" s="70"/>
      <c r="BU211" s="70"/>
      <c r="BV211" s="70"/>
      <c r="BW211" s="70"/>
      <c r="BX211" s="44"/>
      <c r="BY211" s="70"/>
      <c r="BZ211" s="70"/>
      <c r="CA211" s="70"/>
      <c r="CC211" s="70"/>
      <c r="CD211" s="70"/>
      <c r="CE211" s="70"/>
      <c r="CF211" s="44"/>
      <c r="CN211" s="44"/>
      <c r="CV211" s="44"/>
      <c r="DA211" s="44"/>
      <c r="DD211" s="44"/>
      <c r="DL211" s="44"/>
      <c r="DT211" s="44"/>
      <c r="ES211" s="109"/>
      <c r="GF211" s="109"/>
    </row>
    <row r="212" spans="1:188" x14ac:dyDescent="0.2">
      <c r="A212" s="293">
        <v>36892</v>
      </c>
      <c r="B212" s="305">
        <v>3.2755128205128212</v>
      </c>
      <c r="C212" s="294">
        <v>3.8220779220779213</v>
      </c>
      <c r="D212" s="47"/>
      <c r="E212" s="48"/>
      <c r="F212" s="48"/>
      <c r="G212" s="48"/>
      <c r="H212" s="49"/>
      <c r="I212" s="49"/>
      <c r="J212" s="7"/>
      <c r="K212" s="307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8"/>
      <c r="AA212" s="208"/>
      <c r="AB212" s="208"/>
      <c r="AC212" s="208"/>
      <c r="AD212" s="208"/>
      <c r="AE212" s="208"/>
      <c r="AF212" s="208"/>
      <c r="AG212" s="208"/>
      <c r="AH212" s="208"/>
      <c r="AI212" s="208"/>
      <c r="AJ212" s="44"/>
      <c r="AR212" s="44"/>
      <c r="AV212" s="44"/>
      <c r="AW212" s="44"/>
      <c r="AX212" s="44"/>
      <c r="AY212" s="44"/>
      <c r="AZ212" s="44"/>
      <c r="BH212" s="44"/>
      <c r="BI212" s="70"/>
      <c r="BJ212" s="70"/>
      <c r="BK212" s="70"/>
      <c r="BL212" s="70"/>
      <c r="BM212" s="87"/>
      <c r="BN212" s="70"/>
      <c r="BO212" s="70"/>
      <c r="BP212" s="44"/>
      <c r="BQ212" s="70"/>
      <c r="BR212" s="70"/>
      <c r="BS212" s="70"/>
      <c r="BT212" s="70"/>
      <c r="BU212" s="70"/>
      <c r="BV212" s="70"/>
      <c r="BW212" s="70"/>
      <c r="BX212" s="44"/>
      <c r="BY212" s="70"/>
      <c r="BZ212" s="70"/>
      <c r="CA212" s="70"/>
      <c r="CC212" s="70"/>
      <c r="CD212" s="70"/>
      <c r="CE212" s="70"/>
      <c r="CF212" s="44"/>
      <c r="CN212" s="44"/>
      <c r="CV212" s="44"/>
      <c r="DA212" s="44"/>
      <c r="DD212" s="44"/>
      <c r="DL212" s="44"/>
      <c r="DT212" s="44"/>
      <c r="ES212" s="109"/>
      <c r="GF212" s="109"/>
    </row>
    <row r="213" spans="1:188" x14ac:dyDescent="0.2">
      <c r="A213" s="293">
        <v>36982</v>
      </c>
      <c r="B213" s="305">
        <v>2.8290666666666673</v>
      </c>
      <c r="C213" s="294">
        <v>3.3746666666666676</v>
      </c>
      <c r="D213" s="47"/>
      <c r="E213" s="48"/>
      <c r="F213" s="48"/>
      <c r="G213" s="48"/>
      <c r="H213" s="49"/>
      <c r="I213" s="49"/>
      <c r="J213" s="7"/>
      <c r="K213" s="307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  <c r="Z213" s="208"/>
      <c r="AA213" s="208"/>
      <c r="AB213" s="208"/>
      <c r="AC213" s="208"/>
      <c r="AD213" s="208"/>
      <c r="AE213" s="208"/>
      <c r="AF213" s="208"/>
      <c r="AG213" s="208"/>
      <c r="AH213" s="208"/>
      <c r="AI213" s="208"/>
      <c r="AJ213" s="44"/>
      <c r="AR213" s="44"/>
      <c r="AV213" s="44"/>
      <c r="AW213" s="44"/>
      <c r="AX213" s="44"/>
      <c r="AY213" s="44"/>
      <c r="AZ213" s="44"/>
      <c r="BH213" s="44"/>
      <c r="BI213" s="70"/>
      <c r="BJ213" s="70"/>
      <c r="BK213" s="70"/>
      <c r="BL213" s="70"/>
      <c r="BM213" s="87"/>
      <c r="BN213" s="70"/>
      <c r="BO213" s="70"/>
      <c r="BP213" s="44"/>
      <c r="BQ213" s="70"/>
      <c r="BR213" s="70"/>
      <c r="BS213" s="70"/>
      <c r="BT213" s="70"/>
      <c r="BU213" s="70"/>
      <c r="BV213" s="70"/>
      <c r="BW213" s="70"/>
      <c r="BX213" s="44"/>
      <c r="BY213" s="70"/>
      <c r="BZ213" s="70"/>
      <c r="CA213" s="70"/>
      <c r="CC213" s="70"/>
      <c r="CD213" s="70"/>
      <c r="CE213" s="70"/>
      <c r="CF213" s="44"/>
      <c r="CN213" s="44"/>
      <c r="CV213" s="44"/>
      <c r="DA213" s="44"/>
      <c r="DD213" s="44"/>
      <c r="DL213" s="44"/>
      <c r="DT213" s="44"/>
      <c r="ES213" s="109"/>
      <c r="GF213" s="109"/>
    </row>
    <row r="214" spans="1:188" x14ac:dyDescent="0.2">
      <c r="A214" s="293">
        <v>37073</v>
      </c>
      <c r="B214" s="305">
        <v>2.336666666666666</v>
      </c>
      <c r="C214" s="294">
        <v>2.8907407407407417</v>
      </c>
      <c r="D214" s="47"/>
      <c r="E214" s="48"/>
      <c r="F214" s="48"/>
      <c r="G214" s="48"/>
      <c r="H214" s="49"/>
      <c r="I214" s="49"/>
      <c r="J214" s="7"/>
      <c r="K214" s="307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  <c r="Z214" s="208"/>
      <c r="AA214" s="208"/>
      <c r="AB214" s="208"/>
      <c r="AC214" s="208"/>
      <c r="AD214" s="208"/>
      <c r="AE214" s="208"/>
      <c r="AF214" s="208"/>
      <c r="AG214" s="208"/>
      <c r="AH214" s="208"/>
      <c r="AI214" s="208"/>
      <c r="AJ214" s="44"/>
      <c r="AR214" s="44"/>
      <c r="AV214" s="44"/>
      <c r="AW214" s="44"/>
      <c r="AX214" s="44"/>
      <c r="AY214" s="44"/>
      <c r="AZ214" s="44"/>
      <c r="BH214" s="44"/>
      <c r="BI214" s="70"/>
      <c r="BJ214" s="70"/>
      <c r="BK214" s="70"/>
      <c r="BL214" s="70"/>
      <c r="BM214" s="87"/>
      <c r="BN214" s="70"/>
      <c r="BO214" s="70"/>
      <c r="BP214" s="44"/>
      <c r="BQ214" s="70"/>
      <c r="BR214" s="70"/>
      <c r="BS214" s="70"/>
      <c r="BT214" s="70"/>
      <c r="BU214" s="70"/>
      <c r="BV214" s="70"/>
      <c r="BW214" s="70"/>
      <c r="BX214" s="44"/>
      <c r="BY214" s="70"/>
      <c r="BZ214" s="70"/>
      <c r="CA214" s="70"/>
      <c r="CC214" s="70"/>
      <c r="CD214" s="70"/>
      <c r="CE214" s="70"/>
      <c r="CF214" s="44"/>
      <c r="CN214" s="44"/>
      <c r="CV214" s="44"/>
      <c r="DA214" s="44"/>
      <c r="DD214" s="44"/>
      <c r="DL214" s="44"/>
      <c r="DT214" s="44"/>
      <c r="ES214" s="109"/>
      <c r="GF214" s="109"/>
    </row>
    <row r="215" spans="1:188" x14ac:dyDescent="0.2">
      <c r="A215" s="293">
        <v>37165</v>
      </c>
      <c r="B215" s="305">
        <v>1.9579012345679006</v>
      </c>
      <c r="C215" s="294">
        <v>2.5838271604938279</v>
      </c>
      <c r="D215" s="47"/>
      <c r="E215" s="48"/>
      <c r="F215" s="48"/>
      <c r="G215" s="48"/>
      <c r="H215" s="49"/>
      <c r="I215" s="49"/>
      <c r="J215" s="7"/>
      <c r="K215" s="307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  <c r="AB215" s="208"/>
      <c r="AC215" s="208"/>
      <c r="AD215" s="208"/>
      <c r="AE215" s="208"/>
      <c r="AF215" s="208"/>
      <c r="AG215" s="208"/>
      <c r="AH215" s="208"/>
      <c r="AI215" s="208"/>
      <c r="AJ215" s="44"/>
      <c r="AR215" s="44"/>
      <c r="AV215" s="44"/>
      <c r="AW215" s="44"/>
      <c r="AX215" s="44"/>
      <c r="AY215" s="44"/>
      <c r="AZ215" s="44"/>
      <c r="BH215" s="44"/>
      <c r="BI215" s="70"/>
      <c r="BJ215" s="70"/>
      <c r="BK215" s="70"/>
      <c r="BL215" s="70"/>
      <c r="BM215" s="87"/>
      <c r="BN215" s="70"/>
      <c r="BO215" s="70"/>
      <c r="BP215" s="44"/>
      <c r="BQ215" s="70"/>
      <c r="BR215" s="70"/>
      <c r="BS215" s="70"/>
      <c r="BT215" s="70"/>
      <c r="BU215" s="70"/>
      <c r="BV215" s="70"/>
      <c r="BW215" s="70"/>
      <c r="BX215" s="44"/>
      <c r="BY215" s="70"/>
      <c r="BZ215" s="70"/>
      <c r="CA215" s="70"/>
      <c r="CC215" s="70"/>
      <c r="CD215" s="70"/>
      <c r="CE215" s="70"/>
      <c r="CF215" s="44"/>
      <c r="CN215" s="44"/>
      <c r="CV215" s="44"/>
      <c r="DA215" s="44"/>
      <c r="DD215" s="44"/>
      <c r="DL215" s="44"/>
      <c r="DT215" s="44"/>
      <c r="ES215" s="109"/>
      <c r="GF215" s="109"/>
    </row>
    <row r="216" spans="1:188" x14ac:dyDescent="0.2">
      <c r="A216" s="293">
        <v>37257</v>
      </c>
      <c r="B216" s="305">
        <v>2.1368749999999999</v>
      </c>
      <c r="C216" s="294">
        <v>2.6543037974683541</v>
      </c>
      <c r="D216" s="47"/>
      <c r="E216" s="48"/>
      <c r="F216" s="48"/>
      <c r="G216" s="48"/>
      <c r="H216" s="49"/>
      <c r="I216" s="49"/>
      <c r="J216" s="7"/>
      <c r="K216" s="307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  <c r="AB216" s="208"/>
      <c r="AC216" s="208"/>
      <c r="AD216" s="208"/>
      <c r="AE216" s="208"/>
      <c r="AF216" s="208"/>
      <c r="AG216" s="208"/>
      <c r="AH216" s="208"/>
      <c r="AI216" s="208"/>
      <c r="AJ216" s="44"/>
      <c r="AR216" s="44"/>
      <c r="AV216" s="44"/>
      <c r="AW216" s="44"/>
      <c r="AX216" s="44"/>
      <c r="AY216" s="44"/>
      <c r="AZ216" s="44"/>
      <c r="BH216" s="44"/>
      <c r="BI216" s="70"/>
      <c r="BJ216" s="70"/>
      <c r="BK216" s="70"/>
      <c r="BL216" s="70"/>
      <c r="BM216" s="87"/>
      <c r="BN216" s="70"/>
      <c r="BO216" s="70"/>
      <c r="BP216" s="44"/>
      <c r="BQ216" s="70"/>
      <c r="BR216" s="70"/>
      <c r="BS216" s="70"/>
      <c r="BT216" s="70"/>
      <c r="BU216" s="70"/>
      <c r="BV216" s="70"/>
      <c r="BW216" s="70"/>
      <c r="BX216" s="44"/>
      <c r="BY216" s="70"/>
      <c r="BZ216" s="70"/>
      <c r="CA216" s="70"/>
      <c r="CC216" s="70"/>
      <c r="CD216" s="70"/>
      <c r="CE216" s="70"/>
      <c r="CF216" s="44"/>
      <c r="CN216" s="44"/>
      <c r="CV216" s="44"/>
      <c r="DA216" s="44"/>
      <c r="DD216" s="44"/>
      <c r="DL216" s="44"/>
      <c r="DT216" s="44"/>
      <c r="ES216" s="109"/>
      <c r="GF216" s="109"/>
    </row>
    <row r="217" spans="1:188" x14ac:dyDescent="0.2">
      <c r="A217" s="293">
        <v>37347</v>
      </c>
      <c r="B217" s="305">
        <v>1.9141975308641981</v>
      </c>
      <c r="C217" s="294">
        <v>2.4808860759493676</v>
      </c>
      <c r="D217" s="47"/>
      <c r="E217" s="48"/>
      <c r="F217" s="48"/>
      <c r="G217" s="48"/>
      <c r="H217" s="49"/>
      <c r="I217" s="49"/>
      <c r="J217" s="7"/>
      <c r="K217" s="307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08"/>
      <c r="AE217" s="208"/>
      <c r="AF217" s="208"/>
      <c r="AG217" s="208"/>
      <c r="AH217" s="208"/>
      <c r="AI217" s="208"/>
      <c r="AJ217" s="44"/>
      <c r="AR217" s="44"/>
      <c r="AV217" s="44"/>
      <c r="AW217" s="44"/>
      <c r="AX217" s="44"/>
      <c r="AY217" s="44"/>
      <c r="AZ217" s="44"/>
      <c r="BH217" s="44"/>
      <c r="BI217" s="70"/>
      <c r="BJ217" s="70"/>
      <c r="BK217" s="70"/>
      <c r="BL217" s="70"/>
      <c r="BM217" s="87"/>
      <c r="BN217" s="70"/>
      <c r="BO217" s="70"/>
      <c r="BP217" s="44"/>
      <c r="BQ217" s="70"/>
      <c r="BR217" s="70"/>
      <c r="BS217" s="70"/>
      <c r="BT217" s="70"/>
      <c r="BU217" s="70"/>
      <c r="BV217" s="70"/>
      <c r="BW217" s="70"/>
      <c r="BX217" s="44"/>
      <c r="BY217" s="70"/>
      <c r="BZ217" s="70"/>
      <c r="CA217" s="70"/>
      <c r="CC217" s="70"/>
      <c r="CD217" s="70"/>
      <c r="CE217" s="70"/>
      <c r="CF217" s="44"/>
      <c r="CN217" s="44"/>
      <c r="CV217" s="44"/>
      <c r="DA217" s="44"/>
      <c r="DD217" s="44"/>
      <c r="DL217" s="44"/>
      <c r="DT217" s="44"/>
      <c r="ES217" s="109"/>
      <c r="GF217" s="109"/>
    </row>
    <row r="218" spans="1:188" x14ac:dyDescent="0.2">
      <c r="A218" s="293">
        <v>37438</v>
      </c>
      <c r="B218" s="305">
        <v>1.4819999999999998</v>
      </c>
      <c r="C218" s="294">
        <v>2.2534567901234563</v>
      </c>
      <c r="D218" s="47"/>
      <c r="E218" s="48"/>
      <c r="F218" s="48"/>
      <c r="G218" s="48"/>
      <c r="H218" s="49"/>
      <c r="I218" s="49"/>
      <c r="J218" s="7"/>
      <c r="K218" s="307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  <c r="AB218" s="208"/>
      <c r="AC218" s="208"/>
      <c r="AD218" s="208"/>
      <c r="AE218" s="208"/>
      <c r="AF218" s="208"/>
      <c r="AG218" s="208"/>
      <c r="AH218" s="208"/>
      <c r="AI218" s="208"/>
      <c r="AJ218" s="44"/>
      <c r="AR218" s="44"/>
      <c r="AV218" s="44"/>
      <c r="AW218" s="44"/>
      <c r="AX218" s="44"/>
      <c r="AY218" s="44"/>
      <c r="AZ218" s="44"/>
      <c r="BH218" s="44"/>
      <c r="BI218" s="70"/>
      <c r="BJ218" s="70"/>
      <c r="BK218" s="70"/>
      <c r="BL218" s="70"/>
      <c r="BM218" s="87"/>
      <c r="BN218" s="70"/>
      <c r="BO218" s="70"/>
      <c r="BP218" s="44"/>
      <c r="BQ218" s="70"/>
      <c r="BR218" s="70"/>
      <c r="BS218" s="70"/>
      <c r="BT218" s="70"/>
      <c r="BU218" s="70"/>
      <c r="BV218" s="70"/>
      <c r="BW218" s="70"/>
      <c r="BX218" s="44"/>
      <c r="BY218" s="70"/>
      <c r="BZ218" s="70"/>
      <c r="CA218" s="70"/>
      <c r="CC218" s="70"/>
      <c r="CD218" s="70"/>
      <c r="CE218" s="70"/>
      <c r="CF218" s="44"/>
      <c r="CN218" s="44"/>
      <c r="CV218" s="44"/>
      <c r="DA218" s="44"/>
      <c r="DD218" s="44"/>
      <c r="DL218" s="44"/>
      <c r="DT218" s="44"/>
      <c r="ES218" s="109"/>
      <c r="GF218" s="109"/>
    </row>
    <row r="219" spans="1:188" x14ac:dyDescent="0.2">
      <c r="A219" s="293">
        <v>37530</v>
      </c>
      <c r="B219" s="305">
        <v>1.6774999999999998</v>
      </c>
      <c r="C219" s="294">
        <v>2.3667901234567901</v>
      </c>
      <c r="D219" s="47"/>
      <c r="E219" s="48"/>
      <c r="F219" s="48"/>
      <c r="G219" s="48"/>
      <c r="H219" s="49"/>
      <c r="I219" s="49"/>
      <c r="J219" s="7"/>
      <c r="K219" s="307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  <c r="AC219" s="208"/>
      <c r="AD219" s="208"/>
      <c r="AE219" s="208"/>
      <c r="AF219" s="208"/>
      <c r="AG219" s="208"/>
      <c r="AH219" s="208"/>
      <c r="AI219" s="208"/>
      <c r="AJ219" s="44"/>
      <c r="AR219" s="44"/>
      <c r="AV219" s="44"/>
      <c r="AW219" s="44"/>
      <c r="AX219" s="44"/>
      <c r="AY219" s="44"/>
      <c r="AZ219" s="44"/>
      <c r="BH219" s="44"/>
      <c r="BI219" s="70"/>
      <c r="BJ219" s="70"/>
      <c r="BK219" s="70"/>
      <c r="BL219" s="70"/>
      <c r="BM219" s="87"/>
      <c r="BN219" s="70"/>
      <c r="BO219" s="70"/>
      <c r="BP219" s="44"/>
      <c r="BQ219" s="70"/>
      <c r="BR219" s="70"/>
      <c r="BS219" s="70"/>
      <c r="BT219" s="70"/>
      <c r="BU219" s="70"/>
      <c r="BV219" s="70"/>
      <c r="BW219" s="70"/>
      <c r="BX219" s="44"/>
      <c r="BY219" s="70"/>
      <c r="BZ219" s="70"/>
      <c r="CA219" s="70"/>
      <c r="CC219" s="70"/>
      <c r="CD219" s="70"/>
      <c r="CE219" s="70"/>
      <c r="CF219" s="44"/>
      <c r="CN219" s="44"/>
      <c r="CV219" s="44"/>
      <c r="DA219" s="44"/>
      <c r="DD219" s="44"/>
      <c r="DL219" s="44"/>
      <c r="DT219" s="44"/>
      <c r="ES219" s="109"/>
      <c r="GF219" s="109"/>
    </row>
    <row r="220" spans="1:188" x14ac:dyDescent="0.2">
      <c r="A220" s="293">
        <v>37622</v>
      </c>
      <c r="B220" s="305">
        <v>2.17625</v>
      </c>
      <c r="C220" s="294">
        <v>2.7724691358024689</v>
      </c>
      <c r="D220" s="47"/>
      <c r="E220" s="48"/>
      <c r="F220" s="48"/>
      <c r="G220" s="48"/>
      <c r="H220" s="49"/>
      <c r="I220" s="49"/>
      <c r="J220" s="7"/>
      <c r="K220" s="307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  <c r="AB220" s="208"/>
      <c r="AC220" s="208"/>
      <c r="AD220" s="208"/>
      <c r="AE220" s="208"/>
      <c r="AF220" s="208"/>
      <c r="AG220" s="208"/>
      <c r="AH220" s="208"/>
      <c r="AI220" s="208"/>
      <c r="AJ220" s="44"/>
      <c r="AR220" s="44"/>
      <c r="AV220" s="44"/>
      <c r="AW220" s="44"/>
      <c r="AX220" s="44"/>
      <c r="AY220" s="44"/>
      <c r="AZ220" s="44"/>
      <c r="BH220" s="44"/>
      <c r="BI220" s="70"/>
      <c r="BJ220" s="70"/>
      <c r="BK220" s="70"/>
      <c r="BL220" s="70"/>
      <c r="BM220" s="87"/>
      <c r="BN220" s="70"/>
      <c r="BO220" s="70"/>
      <c r="BP220" s="44"/>
      <c r="BQ220" s="70"/>
      <c r="BR220" s="70"/>
      <c r="BS220" s="70"/>
      <c r="BT220" s="70"/>
      <c r="BU220" s="70"/>
      <c r="BV220" s="70"/>
      <c r="BW220" s="70"/>
      <c r="BX220" s="44"/>
      <c r="BY220" s="70"/>
      <c r="BZ220" s="70"/>
      <c r="CA220" s="70"/>
      <c r="CC220" s="70"/>
      <c r="CD220" s="70"/>
      <c r="CE220" s="70"/>
      <c r="CF220" s="44"/>
      <c r="CN220" s="44"/>
      <c r="CV220" s="44"/>
      <c r="DA220" s="44"/>
      <c r="DD220" s="44"/>
      <c r="DL220" s="44"/>
      <c r="DT220" s="44"/>
      <c r="ES220" s="109"/>
      <c r="GF220" s="109"/>
    </row>
    <row r="221" spans="1:188" x14ac:dyDescent="0.2">
      <c r="A221" s="293">
        <v>37712</v>
      </c>
      <c r="B221" s="305">
        <v>2.1633766233766232</v>
      </c>
      <c r="C221" s="294">
        <v>2.7115189873417722</v>
      </c>
      <c r="D221" s="47"/>
      <c r="E221" s="48"/>
      <c r="F221" s="48"/>
      <c r="G221" s="48"/>
      <c r="H221" s="49"/>
      <c r="I221" s="49"/>
      <c r="J221" s="7"/>
      <c r="K221" s="307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  <c r="AB221" s="208"/>
      <c r="AC221" s="208"/>
      <c r="AD221" s="208"/>
      <c r="AE221" s="208"/>
      <c r="AF221" s="208"/>
      <c r="AG221" s="208"/>
      <c r="AH221" s="208"/>
      <c r="AI221" s="208"/>
      <c r="AJ221" s="44"/>
      <c r="AR221" s="44"/>
      <c r="AV221" s="44"/>
      <c r="AW221" s="44"/>
      <c r="AX221" s="44"/>
      <c r="AY221" s="44"/>
      <c r="AZ221" s="44"/>
      <c r="BH221" s="44"/>
      <c r="BI221" s="70"/>
      <c r="BJ221" s="70"/>
      <c r="BK221" s="70"/>
      <c r="BL221" s="70"/>
      <c r="BM221" s="87"/>
      <c r="BN221" s="70"/>
      <c r="BO221" s="70"/>
      <c r="BP221" s="44"/>
      <c r="BQ221" s="70"/>
      <c r="BR221" s="70"/>
      <c r="BS221" s="70"/>
      <c r="BT221" s="70"/>
      <c r="BU221" s="70"/>
      <c r="BV221" s="70"/>
      <c r="BW221" s="70"/>
      <c r="BX221" s="44"/>
      <c r="BY221" s="70"/>
      <c r="BZ221" s="70"/>
      <c r="CA221" s="70"/>
      <c r="CC221" s="70"/>
      <c r="CD221" s="70"/>
      <c r="CE221" s="70"/>
      <c r="CF221" s="44"/>
      <c r="CN221" s="44"/>
      <c r="CV221" s="44"/>
      <c r="DA221" s="44"/>
      <c r="DD221" s="44"/>
      <c r="DL221" s="44"/>
      <c r="DT221" s="44"/>
      <c r="ES221" s="109"/>
      <c r="GF221" s="109"/>
    </row>
    <row r="222" spans="1:188" x14ac:dyDescent="0.2">
      <c r="A222" s="293">
        <v>37803</v>
      </c>
      <c r="B222" s="305">
        <v>2.5918518518518523</v>
      </c>
      <c r="C222" s="294">
        <v>3.1096296296296297</v>
      </c>
      <c r="D222" s="47"/>
      <c r="E222" s="48"/>
      <c r="F222" s="48"/>
      <c r="G222" s="48"/>
      <c r="H222" s="49"/>
      <c r="I222" s="49"/>
      <c r="J222" s="7"/>
      <c r="K222" s="307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  <c r="Z222" s="208"/>
      <c r="AA222" s="208"/>
      <c r="AB222" s="208"/>
      <c r="AC222" s="208"/>
      <c r="AD222" s="208"/>
      <c r="AE222" s="208"/>
      <c r="AF222" s="208"/>
      <c r="AG222" s="208"/>
      <c r="AH222" s="208"/>
      <c r="AI222" s="208"/>
      <c r="AJ222" s="44"/>
      <c r="AR222" s="44"/>
      <c r="AV222" s="44"/>
      <c r="AW222" s="44"/>
      <c r="AX222" s="44"/>
      <c r="AY222" s="44"/>
      <c r="AZ222" s="44"/>
      <c r="BH222" s="44"/>
      <c r="BI222" s="70"/>
      <c r="BJ222" s="70"/>
      <c r="BK222" s="70"/>
      <c r="BL222" s="70"/>
      <c r="BM222" s="87"/>
      <c r="BN222" s="70"/>
      <c r="BO222" s="70"/>
      <c r="BP222" s="44"/>
      <c r="BQ222" s="70"/>
      <c r="BR222" s="70"/>
      <c r="BS222" s="70"/>
      <c r="BT222" s="70"/>
      <c r="BU222" s="70"/>
      <c r="BV222" s="70"/>
      <c r="BW222" s="70"/>
      <c r="BX222" s="44"/>
      <c r="BY222" s="70"/>
      <c r="BZ222" s="70"/>
      <c r="CA222" s="70"/>
      <c r="CC222" s="70"/>
      <c r="CD222" s="70"/>
      <c r="CE222" s="70"/>
      <c r="CF222" s="44"/>
      <c r="CN222" s="44"/>
      <c r="CV222" s="44"/>
      <c r="DA222" s="44"/>
      <c r="DD222" s="44"/>
      <c r="DL222" s="44"/>
      <c r="DT222" s="44"/>
      <c r="ES222" s="109"/>
      <c r="GF222" s="109"/>
    </row>
    <row r="223" spans="1:188" x14ac:dyDescent="0.2">
      <c r="A223" s="293">
        <v>37895</v>
      </c>
      <c r="B223" s="305">
        <v>2.5495061728395068</v>
      </c>
      <c r="C223" s="294">
        <v>3.0849367088607589</v>
      </c>
      <c r="D223" s="47"/>
      <c r="E223" s="48"/>
      <c r="F223" s="48"/>
      <c r="G223" s="48"/>
      <c r="H223" s="49"/>
      <c r="I223" s="49"/>
      <c r="J223" s="7"/>
      <c r="K223" s="307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  <c r="Z223" s="208"/>
      <c r="AA223" s="208"/>
      <c r="AB223" s="208"/>
      <c r="AC223" s="208"/>
      <c r="AD223" s="208"/>
      <c r="AE223" s="208"/>
      <c r="AF223" s="208"/>
      <c r="AG223" s="208"/>
      <c r="AH223" s="208"/>
      <c r="AI223" s="208"/>
      <c r="AJ223" s="44"/>
      <c r="AR223" s="44"/>
      <c r="AV223" s="44"/>
      <c r="AW223" s="44"/>
      <c r="AX223" s="44"/>
      <c r="AY223" s="44"/>
      <c r="AZ223" s="44"/>
      <c r="BH223" s="44"/>
      <c r="BI223" s="70"/>
      <c r="BJ223" s="70"/>
      <c r="BK223" s="70"/>
      <c r="BL223" s="70"/>
      <c r="BM223" s="87"/>
      <c r="BN223" s="70"/>
      <c r="BO223" s="70"/>
      <c r="BP223" s="44"/>
      <c r="BQ223" s="70"/>
      <c r="BR223" s="70"/>
      <c r="BS223" s="70"/>
      <c r="BT223" s="70"/>
      <c r="BU223" s="70"/>
      <c r="BV223" s="70"/>
      <c r="BW223" s="70"/>
      <c r="BX223" s="44"/>
      <c r="BY223" s="70"/>
      <c r="BZ223" s="70"/>
      <c r="CA223" s="70"/>
      <c r="CC223" s="70"/>
      <c r="CD223" s="70"/>
      <c r="CE223" s="70"/>
      <c r="CF223" s="44"/>
      <c r="CN223" s="44"/>
      <c r="CV223" s="44"/>
      <c r="DA223" s="44"/>
      <c r="DD223" s="44"/>
      <c r="DL223" s="44"/>
      <c r="DT223" s="44"/>
      <c r="ES223" s="109"/>
      <c r="GF223" s="109"/>
    </row>
    <row r="224" spans="1:188" x14ac:dyDescent="0.2">
      <c r="A224" s="293">
        <v>37987</v>
      </c>
      <c r="B224" s="305">
        <v>3.4560000000000004</v>
      </c>
      <c r="C224" s="294">
        <v>3.8874647887323959</v>
      </c>
      <c r="D224" s="47"/>
      <c r="E224" s="48"/>
      <c r="F224" s="48"/>
      <c r="G224" s="48"/>
      <c r="H224" s="49"/>
      <c r="I224" s="49"/>
      <c r="J224" s="7"/>
      <c r="K224" s="307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  <c r="Z224" s="208"/>
      <c r="AA224" s="208"/>
      <c r="AB224" s="208"/>
      <c r="AC224" s="208"/>
      <c r="AD224" s="208"/>
      <c r="AE224" s="208"/>
      <c r="AF224" s="208"/>
      <c r="AG224" s="208"/>
      <c r="AH224" s="208"/>
      <c r="AI224" s="208"/>
      <c r="AJ224" s="44"/>
      <c r="AR224" s="44"/>
      <c r="AV224" s="44"/>
      <c r="AW224" s="44"/>
      <c r="AX224" s="44"/>
      <c r="AY224" s="44"/>
      <c r="AZ224" s="44"/>
      <c r="BH224" s="44"/>
      <c r="BI224" s="70"/>
      <c r="BJ224" s="70"/>
      <c r="BK224" s="70"/>
      <c r="BL224" s="70"/>
      <c r="BM224" s="87"/>
      <c r="BN224" s="70"/>
      <c r="BO224" s="70"/>
      <c r="BP224" s="44"/>
      <c r="BQ224" s="70"/>
      <c r="BR224" s="70"/>
      <c r="BS224" s="70"/>
      <c r="BT224" s="70"/>
      <c r="BU224" s="70"/>
      <c r="BV224" s="70"/>
      <c r="BW224" s="70"/>
      <c r="BX224" s="44"/>
      <c r="BY224" s="70"/>
      <c r="BZ224" s="70"/>
      <c r="CA224" s="70"/>
      <c r="CC224" s="70"/>
      <c r="CD224" s="70"/>
      <c r="CE224" s="70"/>
      <c r="CF224" s="44"/>
      <c r="CN224" s="44"/>
      <c r="CV224" s="44"/>
      <c r="DA224" s="44"/>
      <c r="DD224" s="44"/>
      <c r="DL224" s="44"/>
      <c r="DT224" s="44"/>
      <c r="ES224" s="109"/>
      <c r="GF224" s="109"/>
    </row>
    <row r="225" spans="1:188" x14ac:dyDescent="0.2">
      <c r="A225" s="293">
        <v>38078</v>
      </c>
      <c r="B225" s="305">
        <v>3.8839506172839502</v>
      </c>
      <c r="C225" s="294">
        <v>4.256875</v>
      </c>
      <c r="D225" s="47"/>
      <c r="E225" s="48"/>
      <c r="F225" s="48"/>
      <c r="G225" s="48"/>
      <c r="H225" s="49"/>
      <c r="I225" s="49"/>
      <c r="J225" s="7"/>
      <c r="K225" s="307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  <c r="Z225" s="208"/>
      <c r="AA225" s="208"/>
      <c r="AB225" s="208"/>
      <c r="AC225" s="208"/>
      <c r="AD225" s="208"/>
      <c r="AE225" s="208"/>
      <c r="AF225" s="208"/>
      <c r="AG225" s="208"/>
      <c r="AH225" s="208"/>
      <c r="AI225" s="208"/>
      <c r="AJ225" s="44"/>
      <c r="AR225" s="44"/>
      <c r="AV225" s="44"/>
      <c r="AW225" s="44"/>
      <c r="AX225" s="44"/>
      <c r="AY225" s="44"/>
      <c r="AZ225" s="44"/>
      <c r="BH225" s="44"/>
      <c r="BI225" s="70"/>
      <c r="BJ225" s="70"/>
      <c r="BK225" s="70"/>
      <c r="BL225" s="70"/>
      <c r="BM225" s="87"/>
      <c r="BN225" s="70"/>
      <c r="BO225" s="70"/>
      <c r="BP225" s="44"/>
      <c r="BQ225" s="70"/>
      <c r="BR225" s="70"/>
      <c r="BS225" s="70"/>
      <c r="BT225" s="70"/>
      <c r="BU225" s="70"/>
      <c r="BV225" s="70"/>
      <c r="BW225" s="70"/>
      <c r="BX225" s="44"/>
      <c r="BY225" s="70"/>
      <c r="BZ225" s="70"/>
      <c r="CA225" s="70"/>
      <c r="CC225" s="70"/>
      <c r="CD225" s="70"/>
      <c r="CE225" s="70"/>
      <c r="CF225" s="44"/>
      <c r="CN225" s="44"/>
      <c r="CV225" s="44"/>
      <c r="DA225" s="44"/>
      <c r="DD225" s="44"/>
      <c r="DL225" s="44"/>
      <c r="DT225" s="44"/>
      <c r="ES225" s="109"/>
      <c r="GF225" s="109"/>
    </row>
    <row r="226" spans="1:188" x14ac:dyDescent="0.2">
      <c r="A226" s="293">
        <v>38169</v>
      </c>
      <c r="B226" s="305">
        <v>3.9661728395061733</v>
      </c>
      <c r="C226" s="294">
        <v>4.2215000000000007</v>
      </c>
      <c r="D226" s="47"/>
      <c r="E226" s="48"/>
      <c r="F226" s="48"/>
      <c r="G226" s="48"/>
      <c r="H226" s="49"/>
      <c r="I226" s="49"/>
      <c r="J226" s="7"/>
      <c r="K226" s="307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  <c r="Z226" s="208"/>
      <c r="AA226" s="208"/>
      <c r="AB226" s="208"/>
      <c r="AC226" s="208"/>
      <c r="AD226" s="208"/>
      <c r="AE226" s="208"/>
      <c r="AF226" s="208"/>
      <c r="AG226" s="208"/>
      <c r="AH226" s="208"/>
      <c r="AI226" s="208"/>
      <c r="AJ226" s="44"/>
      <c r="AR226" s="44"/>
      <c r="AV226" s="44"/>
      <c r="AW226" s="44"/>
      <c r="AX226" s="44"/>
      <c r="AY226" s="44"/>
      <c r="AZ226" s="44"/>
      <c r="BH226" s="44"/>
      <c r="BI226" s="70"/>
      <c r="BJ226" s="70"/>
      <c r="BK226" s="70"/>
      <c r="BL226" s="70"/>
      <c r="BM226" s="87"/>
      <c r="BN226" s="70"/>
      <c r="BO226" s="70"/>
      <c r="BP226" s="44"/>
      <c r="BQ226" s="70"/>
      <c r="BR226" s="70"/>
      <c r="BS226" s="70"/>
      <c r="BT226" s="70"/>
      <c r="BU226" s="70"/>
      <c r="BV226" s="70"/>
      <c r="BW226" s="70"/>
      <c r="BX226" s="44"/>
      <c r="BY226" s="70"/>
      <c r="BZ226" s="70"/>
      <c r="CA226" s="70"/>
      <c r="CC226" s="70"/>
      <c r="CD226" s="70"/>
      <c r="CE226" s="70"/>
      <c r="CF226" s="44"/>
      <c r="CN226" s="44"/>
      <c r="CV226" s="44"/>
      <c r="DA226" s="44"/>
      <c r="DD226" s="44"/>
      <c r="DL226" s="44"/>
      <c r="DT226" s="44"/>
      <c r="ES226" s="109"/>
      <c r="GF226" s="109"/>
    </row>
    <row r="227" spans="1:188" x14ac:dyDescent="0.2">
      <c r="A227" s="293">
        <v>38261</v>
      </c>
      <c r="B227" s="305">
        <v>4.069873417721519</v>
      </c>
      <c r="C227" s="294">
        <v>4.2165822784810132</v>
      </c>
      <c r="D227" s="47"/>
      <c r="E227" s="48"/>
      <c r="F227" s="48"/>
      <c r="G227" s="48"/>
      <c r="H227" s="49"/>
      <c r="I227" s="49"/>
      <c r="J227" s="7"/>
      <c r="K227" s="307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  <c r="Z227" s="208"/>
      <c r="AA227" s="208"/>
      <c r="AB227" s="208"/>
      <c r="AC227" s="208"/>
      <c r="AD227" s="208"/>
      <c r="AE227" s="208"/>
      <c r="AF227" s="208"/>
      <c r="AG227" s="208"/>
      <c r="AH227" s="208"/>
      <c r="AI227" s="208"/>
      <c r="AJ227" s="44"/>
      <c r="AR227" s="44"/>
      <c r="AV227" s="44"/>
      <c r="AW227" s="44"/>
      <c r="AX227" s="44"/>
      <c r="AY227" s="44"/>
      <c r="AZ227" s="44"/>
      <c r="BH227" s="44"/>
      <c r="BI227" s="70"/>
      <c r="BJ227" s="70"/>
      <c r="BK227" s="70"/>
      <c r="BL227" s="70"/>
      <c r="BM227" s="87"/>
      <c r="BN227" s="70"/>
      <c r="BO227" s="70"/>
      <c r="BP227" s="44"/>
      <c r="BQ227" s="70"/>
      <c r="BR227" s="70"/>
      <c r="BS227" s="70"/>
      <c r="BT227" s="70"/>
      <c r="BU227" s="70"/>
      <c r="BV227" s="70"/>
      <c r="BW227" s="70"/>
      <c r="BX227" s="44"/>
      <c r="BY227" s="70"/>
      <c r="BZ227" s="70"/>
      <c r="CA227" s="70"/>
      <c r="CC227" s="70"/>
      <c r="CD227" s="70"/>
      <c r="CE227" s="70"/>
      <c r="CF227" s="44"/>
      <c r="CN227" s="44"/>
      <c r="CV227" s="44"/>
      <c r="DA227" s="44"/>
      <c r="DD227" s="44"/>
      <c r="DL227" s="44"/>
      <c r="DT227" s="44"/>
      <c r="ES227" s="109"/>
      <c r="GF227" s="109"/>
    </row>
    <row r="228" spans="1:188" x14ac:dyDescent="0.2">
      <c r="A228" s="293">
        <v>38353</v>
      </c>
      <c r="B228" s="305">
        <v>3.7828395061728397</v>
      </c>
      <c r="C228" s="294">
        <v>4.0203797468354425</v>
      </c>
      <c r="D228" s="47"/>
      <c r="E228" s="48"/>
      <c r="F228" s="48"/>
      <c r="G228" s="48"/>
      <c r="H228" s="49"/>
      <c r="I228" s="49"/>
      <c r="J228" s="7"/>
      <c r="K228" s="307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  <c r="Z228" s="208"/>
      <c r="AA228" s="208"/>
      <c r="AB228" s="208"/>
      <c r="AC228" s="208"/>
      <c r="AD228" s="208"/>
      <c r="AE228" s="208"/>
      <c r="AF228" s="208"/>
      <c r="AG228" s="208"/>
      <c r="AH228" s="208"/>
      <c r="AI228" s="208"/>
      <c r="AJ228" s="44"/>
      <c r="AR228" s="44"/>
      <c r="AV228" s="44"/>
      <c r="AW228" s="44"/>
      <c r="AX228" s="44"/>
      <c r="AY228" s="44"/>
      <c r="AZ228" s="44"/>
      <c r="BH228" s="44"/>
      <c r="BI228" s="70"/>
      <c r="BJ228" s="70"/>
      <c r="BK228" s="70"/>
      <c r="BL228" s="70"/>
      <c r="BM228" s="87"/>
      <c r="BN228" s="70"/>
      <c r="BO228" s="70"/>
      <c r="BP228" s="44"/>
      <c r="BQ228" s="70"/>
      <c r="BR228" s="70"/>
      <c r="BS228" s="70"/>
      <c r="BT228" s="70"/>
      <c r="BU228" s="70"/>
      <c r="BV228" s="70"/>
      <c r="BW228" s="70"/>
      <c r="BX228" s="44"/>
      <c r="BY228" s="70"/>
      <c r="BZ228" s="70"/>
      <c r="CA228" s="70"/>
      <c r="CC228" s="70"/>
      <c r="CD228" s="70"/>
      <c r="CE228" s="70"/>
      <c r="CF228" s="44"/>
      <c r="CN228" s="44"/>
      <c r="CV228" s="44"/>
      <c r="DA228" s="44"/>
      <c r="DD228" s="44"/>
      <c r="DL228" s="44"/>
      <c r="DT228" s="44"/>
      <c r="ES228" s="109"/>
      <c r="GF228" s="109"/>
    </row>
    <row r="229" spans="1:188" x14ac:dyDescent="0.2">
      <c r="A229" s="293">
        <v>38443</v>
      </c>
      <c r="B229" s="305">
        <v>3.8712345679012343</v>
      </c>
      <c r="C229" s="294">
        <v>3.9971249999999996</v>
      </c>
      <c r="D229" s="47"/>
      <c r="E229" s="48"/>
      <c r="F229" s="48"/>
      <c r="G229" s="48"/>
      <c r="H229" s="49"/>
      <c r="I229" s="49"/>
      <c r="J229" s="7"/>
      <c r="K229" s="307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  <c r="Z229" s="208"/>
      <c r="AA229" s="208"/>
      <c r="AB229" s="208"/>
      <c r="AC229" s="208"/>
      <c r="AD229" s="208"/>
      <c r="AE229" s="208"/>
      <c r="AF229" s="208"/>
      <c r="AG229" s="208"/>
      <c r="AH229" s="208"/>
      <c r="AI229" s="208"/>
      <c r="AJ229" s="44"/>
      <c r="AR229" s="44"/>
      <c r="AV229" s="44"/>
      <c r="AW229" s="44"/>
      <c r="AX229" s="44"/>
      <c r="AY229" s="44"/>
      <c r="AZ229" s="44"/>
      <c r="BH229" s="44"/>
      <c r="BI229" s="70"/>
      <c r="BJ229" s="70"/>
      <c r="BK229" s="70"/>
      <c r="BL229" s="70"/>
      <c r="BM229" s="87"/>
      <c r="BN229" s="70"/>
      <c r="BO229" s="70"/>
      <c r="BP229" s="44"/>
      <c r="BQ229" s="70"/>
      <c r="BR229" s="70"/>
      <c r="BS229" s="70"/>
      <c r="BT229" s="70"/>
      <c r="BU229" s="70"/>
      <c r="BV229" s="70"/>
      <c r="BW229" s="70"/>
      <c r="BX229" s="44"/>
      <c r="BY229" s="70"/>
      <c r="BZ229" s="70"/>
      <c r="CA229" s="70"/>
      <c r="CC229" s="70"/>
      <c r="CD229" s="70"/>
      <c r="CE229" s="70"/>
      <c r="CF229" s="44"/>
      <c r="CN229" s="44"/>
      <c r="CV229" s="44"/>
      <c r="DA229" s="44"/>
      <c r="DD229" s="44"/>
      <c r="DL229" s="44"/>
      <c r="DT229" s="44"/>
      <c r="ES229" s="109"/>
      <c r="GF229" s="109"/>
    </row>
    <row r="230" spans="1:188" x14ac:dyDescent="0.2">
      <c r="A230" s="293">
        <v>38534</v>
      </c>
      <c r="B230" s="305">
        <v>3.8587499999999997</v>
      </c>
      <c r="C230" s="294">
        <v>4.0801250000000007</v>
      </c>
      <c r="D230" s="47"/>
      <c r="E230" s="48"/>
      <c r="F230" s="48"/>
      <c r="G230" s="48"/>
      <c r="H230" s="49"/>
      <c r="I230" s="49"/>
      <c r="J230" s="7"/>
      <c r="K230" s="307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  <c r="Z230" s="208"/>
      <c r="AA230" s="208"/>
      <c r="AB230" s="208"/>
      <c r="AC230" s="208"/>
      <c r="AD230" s="208"/>
      <c r="AE230" s="208"/>
      <c r="AF230" s="208"/>
      <c r="AG230" s="208"/>
      <c r="AH230" s="208"/>
      <c r="AI230" s="208"/>
      <c r="AJ230" s="44"/>
      <c r="AR230" s="44"/>
      <c r="AV230" s="44"/>
      <c r="AW230" s="44"/>
      <c r="AX230" s="44"/>
      <c r="AY230" s="44"/>
      <c r="AZ230" s="44"/>
      <c r="BH230" s="44"/>
      <c r="BI230" s="70"/>
      <c r="BJ230" s="70"/>
      <c r="BK230" s="70"/>
      <c r="BL230" s="70"/>
      <c r="BM230" s="87"/>
      <c r="BN230" s="70"/>
      <c r="BO230" s="70"/>
      <c r="BP230" s="44"/>
      <c r="BQ230" s="70"/>
      <c r="BR230" s="70"/>
      <c r="BS230" s="70"/>
      <c r="BT230" s="70"/>
      <c r="BU230" s="70"/>
      <c r="BV230" s="70"/>
      <c r="BW230" s="70"/>
      <c r="BX230" s="44"/>
      <c r="BY230" s="70"/>
      <c r="BZ230" s="70"/>
      <c r="CA230" s="70"/>
      <c r="CC230" s="70"/>
      <c r="CD230" s="70"/>
      <c r="CE230" s="70"/>
      <c r="CF230" s="44"/>
      <c r="CN230" s="44"/>
      <c r="CV230" s="44"/>
      <c r="DA230" s="44"/>
      <c r="DD230" s="44"/>
      <c r="DL230" s="44"/>
      <c r="DT230" s="44"/>
      <c r="ES230" s="109"/>
      <c r="GF230" s="109"/>
    </row>
    <row r="231" spans="1:188" x14ac:dyDescent="0.2">
      <c r="A231" s="293">
        <v>38626</v>
      </c>
      <c r="B231" s="305">
        <v>4.2311111111111117</v>
      </c>
      <c r="C231" s="294">
        <v>4.3479012345679022</v>
      </c>
      <c r="D231" s="47"/>
      <c r="E231" s="48"/>
      <c r="F231" s="48"/>
      <c r="G231" s="48"/>
      <c r="H231" s="49"/>
      <c r="I231" s="49"/>
      <c r="J231" s="7"/>
      <c r="K231" s="307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  <c r="Z231" s="208"/>
      <c r="AA231" s="208"/>
      <c r="AB231" s="208"/>
      <c r="AC231" s="208"/>
      <c r="AD231" s="208"/>
      <c r="AE231" s="208"/>
      <c r="AF231" s="208"/>
      <c r="AG231" s="208"/>
      <c r="AH231" s="208"/>
      <c r="AI231" s="208"/>
      <c r="AJ231" s="44"/>
      <c r="AR231" s="44"/>
      <c r="AV231" s="44"/>
      <c r="AW231" s="44"/>
      <c r="AX231" s="44"/>
      <c r="AY231" s="44"/>
      <c r="AZ231" s="44"/>
      <c r="BH231" s="44"/>
      <c r="BI231" s="70"/>
      <c r="BJ231" s="70"/>
      <c r="BK231" s="70"/>
      <c r="BL231" s="70"/>
      <c r="BM231" s="87"/>
      <c r="BN231" s="70"/>
      <c r="BO231" s="70"/>
      <c r="BP231" s="44"/>
      <c r="BQ231" s="70"/>
      <c r="BR231" s="70"/>
      <c r="BS231" s="70"/>
      <c r="BT231" s="70"/>
      <c r="BU231" s="70"/>
      <c r="BV231" s="70"/>
      <c r="BW231" s="70"/>
      <c r="BX231" s="44"/>
      <c r="BY231" s="70"/>
      <c r="BZ231" s="70"/>
      <c r="CA231" s="70"/>
      <c r="CC231" s="70"/>
      <c r="CD231" s="70"/>
      <c r="CE231" s="70"/>
      <c r="CF231" s="44"/>
      <c r="CN231" s="44"/>
      <c r="CV231" s="44"/>
      <c r="DA231" s="44"/>
      <c r="DD231" s="44"/>
      <c r="DL231" s="44"/>
      <c r="DT231" s="44"/>
      <c r="ES231" s="109"/>
      <c r="GF231" s="109"/>
    </row>
    <row r="232" spans="1:188" x14ac:dyDescent="0.2">
      <c r="A232" s="293">
        <v>38718</v>
      </c>
      <c r="B232" s="305">
        <v>4.7067088607594938</v>
      </c>
      <c r="C232" s="294">
        <v>4.7482051282051279</v>
      </c>
      <c r="D232" s="47"/>
      <c r="E232" s="48"/>
      <c r="F232" s="48"/>
      <c r="G232" s="48"/>
      <c r="H232" s="49"/>
      <c r="I232" s="49"/>
      <c r="J232" s="7"/>
      <c r="K232" s="307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  <c r="Z232" s="208"/>
      <c r="AA232" s="208"/>
      <c r="AB232" s="208"/>
      <c r="AC232" s="208"/>
      <c r="AD232" s="208"/>
      <c r="AE232" s="208"/>
      <c r="AF232" s="208"/>
      <c r="AG232" s="208"/>
      <c r="AH232" s="208"/>
      <c r="AI232" s="208"/>
      <c r="AJ232" s="44"/>
      <c r="AR232" s="44"/>
      <c r="AV232" s="44"/>
      <c r="AW232" s="44"/>
      <c r="AX232" s="44"/>
      <c r="AY232" s="44"/>
      <c r="AZ232" s="44"/>
      <c r="BH232" s="44"/>
      <c r="BI232" s="70"/>
      <c r="BJ232" s="70"/>
      <c r="BK232" s="70"/>
      <c r="BL232" s="70"/>
      <c r="BM232" s="87"/>
      <c r="BN232" s="70"/>
      <c r="BO232" s="70"/>
      <c r="BP232" s="44"/>
      <c r="BQ232" s="70"/>
      <c r="BR232" s="70"/>
      <c r="BS232" s="70"/>
      <c r="BT232" s="70"/>
      <c r="BU232" s="70"/>
      <c r="BV232" s="70"/>
      <c r="BW232" s="70"/>
      <c r="BX232" s="44"/>
      <c r="BY232" s="70"/>
      <c r="BZ232" s="70"/>
      <c r="CA232" s="70"/>
      <c r="CC232" s="70"/>
      <c r="CD232" s="70"/>
      <c r="CE232" s="70"/>
      <c r="CF232" s="44"/>
      <c r="CN232" s="44"/>
      <c r="CV232" s="44"/>
      <c r="DA232" s="44"/>
      <c r="DD232" s="44"/>
      <c r="DL232" s="44"/>
      <c r="DT232" s="44"/>
      <c r="ES232" s="109"/>
      <c r="GF232" s="109"/>
    </row>
    <row r="233" spans="1:188" x14ac:dyDescent="0.2">
      <c r="A233" s="293">
        <v>38808</v>
      </c>
      <c r="B233" s="305">
        <v>4.6524691358024679</v>
      </c>
      <c r="C233" s="294">
        <v>4.69873417721519</v>
      </c>
      <c r="D233" s="47"/>
      <c r="E233" s="48"/>
      <c r="F233" s="48"/>
      <c r="G233" s="48"/>
      <c r="H233" s="49"/>
      <c r="I233" s="49"/>
      <c r="J233" s="7"/>
      <c r="K233" s="307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  <c r="Z233" s="208"/>
      <c r="AA233" s="208"/>
      <c r="AB233" s="208"/>
      <c r="AC233" s="208"/>
      <c r="AD233" s="208"/>
      <c r="AE233" s="208"/>
      <c r="AF233" s="208"/>
      <c r="AG233" s="208"/>
      <c r="AH233" s="208"/>
      <c r="AI233" s="208"/>
      <c r="AJ233" s="44"/>
      <c r="AR233" s="44"/>
      <c r="AV233" s="44"/>
      <c r="AW233" s="44"/>
      <c r="AX233" s="44"/>
      <c r="AY233" s="44"/>
      <c r="AZ233" s="44"/>
      <c r="BH233" s="44"/>
      <c r="BI233" s="70"/>
      <c r="BJ233" s="70"/>
      <c r="BK233" s="70"/>
      <c r="BL233" s="70"/>
      <c r="BM233" s="87"/>
      <c r="BN233" s="70"/>
      <c r="BO233" s="70"/>
      <c r="BP233" s="44"/>
      <c r="BQ233" s="70"/>
      <c r="BR233" s="70"/>
      <c r="BS233" s="70"/>
      <c r="BT233" s="70"/>
      <c r="BU233" s="70"/>
      <c r="BV233" s="70"/>
      <c r="BW233" s="70"/>
      <c r="BX233" s="44"/>
      <c r="BY233" s="70"/>
      <c r="BZ233" s="70"/>
      <c r="CA233" s="70"/>
      <c r="CC233" s="70"/>
      <c r="CD233" s="70"/>
      <c r="CE233" s="70"/>
      <c r="CF233" s="44"/>
      <c r="CN233" s="44"/>
      <c r="CV233" s="44"/>
      <c r="DA233" s="44"/>
      <c r="DD233" s="44"/>
      <c r="DL233" s="44"/>
      <c r="DT233" s="44"/>
      <c r="ES233" s="109"/>
      <c r="GF233" s="109"/>
    </row>
    <row r="234" spans="1:188" x14ac:dyDescent="0.2">
      <c r="A234" s="293">
        <v>38899</v>
      </c>
      <c r="B234" s="305">
        <v>4.6704938271604943</v>
      </c>
      <c r="C234" s="294">
        <v>4.6381250000000005</v>
      </c>
      <c r="D234" s="47"/>
      <c r="E234" s="48"/>
      <c r="F234" s="48"/>
      <c r="G234" s="48"/>
      <c r="H234" s="49"/>
      <c r="I234" s="49"/>
      <c r="J234" s="7"/>
      <c r="K234" s="307"/>
      <c r="L234" s="208"/>
      <c r="M234" s="208"/>
      <c r="N234" s="208"/>
      <c r="O234" s="208"/>
      <c r="P234" s="208"/>
      <c r="Q234" s="208"/>
      <c r="R234" s="208"/>
      <c r="S234" s="208"/>
      <c r="T234" s="208"/>
      <c r="U234" s="208"/>
      <c r="V234" s="208"/>
      <c r="W234" s="208"/>
      <c r="X234" s="208"/>
      <c r="Y234" s="208"/>
      <c r="Z234" s="208"/>
      <c r="AA234" s="208"/>
      <c r="AB234" s="208"/>
      <c r="AC234" s="208"/>
      <c r="AD234" s="208"/>
      <c r="AE234" s="208"/>
      <c r="AF234" s="208"/>
      <c r="AG234" s="208"/>
      <c r="AH234" s="208"/>
      <c r="AI234" s="208"/>
      <c r="AJ234" s="44"/>
      <c r="AR234" s="44"/>
      <c r="AV234" s="44"/>
      <c r="AW234" s="44"/>
      <c r="AX234" s="44"/>
      <c r="AY234" s="44"/>
      <c r="AZ234" s="44"/>
      <c r="BH234" s="44"/>
      <c r="BI234" s="70"/>
      <c r="BJ234" s="70"/>
      <c r="BK234" s="70"/>
      <c r="BL234" s="70"/>
      <c r="BM234" s="87"/>
      <c r="BN234" s="70"/>
      <c r="BO234" s="70"/>
      <c r="BP234" s="44"/>
      <c r="BQ234" s="70"/>
      <c r="BR234" s="70"/>
      <c r="BS234" s="70"/>
      <c r="BT234" s="70"/>
      <c r="BU234" s="70"/>
      <c r="BV234" s="70"/>
      <c r="BW234" s="70"/>
      <c r="BX234" s="44"/>
      <c r="BY234" s="70"/>
      <c r="BZ234" s="70"/>
      <c r="CA234" s="70"/>
      <c r="CC234" s="70"/>
      <c r="CD234" s="70"/>
      <c r="CE234" s="70"/>
      <c r="CF234" s="44"/>
      <c r="CN234" s="44"/>
      <c r="CV234" s="44"/>
      <c r="DA234" s="44"/>
      <c r="DD234" s="44"/>
      <c r="DL234" s="44"/>
      <c r="DT234" s="44"/>
      <c r="ES234" s="109"/>
      <c r="GF234" s="109"/>
    </row>
    <row r="235" spans="1:188" x14ac:dyDescent="0.2">
      <c r="A235" s="293">
        <v>38991</v>
      </c>
      <c r="B235" s="305">
        <v>5.2504938271604953</v>
      </c>
      <c r="C235" s="294">
        <v>5.0691139240506322</v>
      </c>
      <c r="D235" s="47"/>
      <c r="E235" s="48"/>
      <c r="F235" s="48"/>
      <c r="G235" s="48"/>
      <c r="H235" s="49"/>
      <c r="I235" s="49"/>
      <c r="J235" s="7"/>
      <c r="K235" s="307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  <c r="AC235" s="208"/>
      <c r="AD235" s="208"/>
      <c r="AE235" s="208"/>
      <c r="AF235" s="208"/>
      <c r="AG235" s="208"/>
      <c r="AH235" s="208"/>
      <c r="AI235" s="208"/>
      <c r="AJ235" s="44"/>
      <c r="AR235" s="44"/>
      <c r="AV235" s="44"/>
      <c r="AW235" s="44"/>
      <c r="AX235" s="44"/>
      <c r="AY235" s="44"/>
      <c r="AZ235" s="44"/>
      <c r="BH235" s="44"/>
      <c r="BI235" s="70"/>
      <c r="BJ235" s="70"/>
      <c r="BK235" s="70"/>
      <c r="BL235" s="70"/>
      <c r="BM235" s="87"/>
      <c r="BN235" s="70"/>
      <c r="BO235" s="70"/>
      <c r="BP235" s="44"/>
      <c r="BQ235" s="70"/>
      <c r="BR235" s="70"/>
      <c r="BS235" s="70"/>
      <c r="BT235" s="70"/>
      <c r="BU235" s="70"/>
      <c r="BV235" s="70"/>
      <c r="BW235" s="70"/>
      <c r="BX235" s="44"/>
      <c r="BY235" s="70"/>
      <c r="BZ235" s="70"/>
      <c r="CA235" s="70"/>
      <c r="CC235" s="70"/>
      <c r="CD235" s="70"/>
      <c r="CE235" s="70"/>
      <c r="CF235" s="44"/>
      <c r="CN235" s="44"/>
      <c r="CV235" s="44"/>
      <c r="DA235" s="44"/>
      <c r="DD235" s="44"/>
      <c r="DL235" s="44"/>
      <c r="DT235" s="44"/>
      <c r="ES235" s="109"/>
      <c r="GF235" s="109"/>
    </row>
    <row r="236" spans="1:188" x14ac:dyDescent="0.2">
      <c r="A236" s="293">
        <v>39083</v>
      </c>
      <c r="B236" s="305">
        <v>5.3491250000000017</v>
      </c>
      <c r="C236" s="294">
        <v>5.3013157894736844</v>
      </c>
      <c r="D236" s="47"/>
      <c r="E236" s="48"/>
      <c r="F236" s="48"/>
      <c r="G236" s="48"/>
      <c r="H236" s="49"/>
      <c r="I236" s="49"/>
      <c r="J236" s="7"/>
      <c r="K236" s="307"/>
      <c r="L236" s="208"/>
      <c r="M236" s="208"/>
      <c r="N236" s="208"/>
      <c r="O236" s="208"/>
      <c r="P236" s="208"/>
      <c r="Q236" s="208"/>
      <c r="R236" s="208"/>
      <c r="S236" s="208"/>
      <c r="T236" s="208"/>
      <c r="U236" s="208"/>
      <c r="V236" s="208"/>
      <c r="W236" s="208"/>
      <c r="X236" s="208"/>
      <c r="Y236" s="208"/>
      <c r="Z236" s="208"/>
      <c r="AA236" s="208"/>
      <c r="AB236" s="208"/>
      <c r="AC236" s="208"/>
      <c r="AD236" s="208"/>
      <c r="AE236" s="208"/>
      <c r="AF236" s="208"/>
      <c r="AG236" s="208"/>
      <c r="AH236" s="208"/>
      <c r="AI236" s="208"/>
      <c r="AJ236" s="44"/>
      <c r="AR236" s="44"/>
      <c r="AV236" s="44"/>
      <c r="AW236" s="44"/>
      <c r="AX236" s="44"/>
      <c r="AY236" s="44"/>
      <c r="AZ236" s="44"/>
      <c r="BH236" s="44"/>
      <c r="BI236" s="70"/>
      <c r="BJ236" s="70"/>
      <c r="BK236" s="70"/>
      <c r="BL236" s="70"/>
      <c r="BM236" s="87"/>
      <c r="BN236" s="70"/>
      <c r="BO236" s="70"/>
      <c r="BP236" s="44"/>
      <c r="BQ236" s="70"/>
      <c r="BR236" s="70"/>
      <c r="BS236" s="70"/>
      <c r="BT236" s="70"/>
      <c r="BU236" s="70"/>
      <c r="BV236" s="70"/>
      <c r="BW236" s="70"/>
      <c r="BX236" s="44"/>
      <c r="BY236" s="70"/>
      <c r="BZ236" s="70"/>
      <c r="CA236" s="70"/>
      <c r="CC236" s="70"/>
      <c r="CD236" s="70"/>
      <c r="CE236" s="70"/>
      <c r="CF236" s="44"/>
      <c r="CN236" s="44"/>
      <c r="CV236" s="44"/>
      <c r="DA236" s="44"/>
      <c r="DD236" s="44"/>
      <c r="DL236" s="44"/>
      <c r="DT236" s="44"/>
      <c r="ES236" s="109"/>
      <c r="GF236" s="109"/>
    </row>
    <row r="237" spans="1:188" x14ac:dyDescent="0.2">
      <c r="A237" s="293">
        <v>39173</v>
      </c>
      <c r="B237" s="305">
        <v>5.776172141515727</v>
      </c>
      <c r="C237" s="294">
        <v>5.6402588777673923</v>
      </c>
      <c r="D237" s="47"/>
      <c r="E237" s="48"/>
      <c r="F237" s="48"/>
      <c r="G237" s="48"/>
      <c r="H237" s="49"/>
      <c r="I237" s="49"/>
      <c r="J237" s="7"/>
      <c r="K237" s="307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  <c r="X237" s="208"/>
      <c r="Y237" s="208"/>
      <c r="Z237" s="208"/>
      <c r="AA237" s="208"/>
      <c r="AB237" s="208"/>
      <c r="AC237" s="208"/>
      <c r="AD237" s="208"/>
      <c r="AE237" s="208"/>
      <c r="AF237" s="208"/>
      <c r="AG237" s="208"/>
      <c r="AH237" s="208"/>
      <c r="AI237" s="208"/>
      <c r="AJ237" s="44"/>
      <c r="AR237" s="44"/>
      <c r="AV237" s="44"/>
      <c r="AW237" s="44"/>
      <c r="AX237" s="44"/>
      <c r="AY237" s="44"/>
      <c r="AZ237" s="44"/>
      <c r="BH237" s="44"/>
      <c r="BI237" s="70"/>
      <c r="BJ237" s="70"/>
      <c r="BK237" s="70"/>
      <c r="BL237" s="70"/>
      <c r="BM237" s="87"/>
      <c r="BN237" s="70"/>
      <c r="BO237" s="70"/>
      <c r="BP237" s="44"/>
      <c r="BQ237" s="70"/>
      <c r="BR237" s="70"/>
      <c r="BS237" s="70"/>
      <c r="BT237" s="70"/>
      <c r="BU237" s="70"/>
      <c r="BV237" s="70"/>
      <c r="BW237" s="70"/>
      <c r="BX237" s="44"/>
      <c r="BY237" s="70"/>
      <c r="BZ237" s="70"/>
      <c r="CA237" s="70"/>
      <c r="CC237" s="70"/>
      <c r="CD237" s="70"/>
      <c r="CE237" s="70"/>
      <c r="CF237" s="44"/>
      <c r="CN237" s="44"/>
      <c r="CV237" s="44"/>
      <c r="DA237" s="44"/>
      <c r="DD237" s="44"/>
      <c r="DL237" s="44"/>
      <c r="DT237" s="44"/>
      <c r="ES237" s="109"/>
      <c r="GF237" s="109"/>
    </row>
    <row r="238" spans="1:188" x14ac:dyDescent="0.2">
      <c r="A238" s="293">
        <v>39264</v>
      </c>
      <c r="B238" s="305">
        <v>6.4699346806549798</v>
      </c>
      <c r="C238" s="294">
        <v>6.0254423028048949</v>
      </c>
      <c r="D238" s="47"/>
      <c r="E238" s="48"/>
      <c r="F238" s="48"/>
      <c r="G238" s="48"/>
      <c r="H238" s="49"/>
      <c r="I238" s="49"/>
      <c r="J238" s="7"/>
      <c r="K238" s="307"/>
      <c r="L238" s="208"/>
      <c r="M238" s="208"/>
      <c r="N238" s="208"/>
      <c r="O238" s="208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  <c r="AB238" s="208"/>
      <c r="AC238" s="208"/>
      <c r="AD238" s="208"/>
      <c r="AE238" s="208"/>
      <c r="AF238" s="208"/>
      <c r="AG238" s="208"/>
      <c r="AH238" s="208"/>
      <c r="AI238" s="208"/>
      <c r="AJ238" s="44"/>
      <c r="AR238" s="44"/>
      <c r="AV238" s="44"/>
      <c r="AW238" s="44"/>
      <c r="AX238" s="44"/>
      <c r="AY238" s="44"/>
      <c r="AZ238" s="44"/>
      <c r="BH238" s="44"/>
      <c r="BI238" s="70"/>
      <c r="BJ238" s="70"/>
      <c r="BK238" s="70"/>
      <c r="BL238" s="70"/>
      <c r="BM238" s="87"/>
      <c r="BN238" s="70"/>
      <c r="BO238" s="70"/>
      <c r="BP238" s="44"/>
      <c r="BQ238" s="70"/>
      <c r="BR238" s="70"/>
      <c r="BS238" s="70"/>
      <c r="BT238" s="70"/>
      <c r="BU238" s="70"/>
      <c r="BV238" s="70"/>
      <c r="BW238" s="70"/>
      <c r="BX238" s="44"/>
      <c r="BY238" s="70"/>
      <c r="BZ238" s="70"/>
      <c r="CA238" s="70"/>
      <c r="CC238" s="70"/>
      <c r="CD238" s="70"/>
      <c r="CE238" s="70"/>
      <c r="CF238" s="44"/>
      <c r="CN238" s="44"/>
      <c r="CV238" s="44"/>
      <c r="DA238" s="44"/>
      <c r="DD238" s="44"/>
      <c r="DL238" s="44"/>
      <c r="DT238" s="44"/>
      <c r="ES238" s="109"/>
      <c r="GF238" s="109"/>
    </row>
    <row r="239" spans="1:188" x14ac:dyDescent="0.2">
      <c r="A239" s="293">
        <v>39356</v>
      </c>
      <c r="B239" s="305">
        <v>6.4487179487179489</v>
      </c>
      <c r="C239" s="294">
        <v>5.9384810126582286</v>
      </c>
      <c r="D239" s="47"/>
      <c r="E239" s="48"/>
      <c r="F239" s="48"/>
      <c r="G239" s="48"/>
      <c r="H239" s="49"/>
      <c r="I239" s="49"/>
      <c r="J239" s="7"/>
      <c r="K239" s="307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  <c r="AB239" s="208"/>
      <c r="AC239" s="208"/>
      <c r="AD239" s="208"/>
      <c r="AE239" s="208"/>
      <c r="AF239" s="208"/>
      <c r="AG239" s="208"/>
      <c r="AH239" s="208"/>
      <c r="AI239" s="208"/>
      <c r="AJ239" s="44"/>
      <c r="AR239" s="44"/>
      <c r="AV239" s="44"/>
      <c r="AW239" s="44"/>
      <c r="AX239" s="44"/>
      <c r="AY239" s="44"/>
      <c r="AZ239" s="44"/>
      <c r="BH239" s="44"/>
      <c r="BI239" s="70"/>
      <c r="BJ239" s="70"/>
      <c r="BK239" s="70"/>
      <c r="BL239" s="70"/>
      <c r="BM239" s="87"/>
      <c r="BN239" s="70"/>
      <c r="BO239" s="70"/>
      <c r="BP239" s="44"/>
      <c r="BQ239" s="70"/>
      <c r="BR239" s="70"/>
      <c r="BS239" s="70"/>
      <c r="BT239" s="70"/>
      <c r="BU239" s="70"/>
      <c r="BV239" s="70"/>
      <c r="BW239" s="70"/>
      <c r="BX239" s="44"/>
      <c r="BY239" s="70"/>
      <c r="BZ239" s="70"/>
      <c r="CA239" s="70"/>
      <c r="CC239" s="70"/>
      <c r="CD239" s="70"/>
      <c r="CE239" s="70"/>
      <c r="CF239" s="44"/>
      <c r="CN239" s="44"/>
      <c r="CV239" s="44"/>
      <c r="DA239" s="44"/>
      <c r="DD239" s="44"/>
      <c r="DL239" s="44"/>
      <c r="DT239" s="44"/>
      <c r="ES239" s="109"/>
      <c r="GF239" s="109"/>
    </row>
    <row r="240" spans="1:188" x14ac:dyDescent="0.2">
      <c r="A240" s="293">
        <v>39448</v>
      </c>
      <c r="B240" s="305">
        <v>5.7900000000000009</v>
      </c>
      <c r="C240" s="294">
        <v>5.5451282051282043</v>
      </c>
      <c r="D240" s="47"/>
      <c r="E240" s="48"/>
      <c r="F240" s="48"/>
      <c r="G240" s="48"/>
      <c r="H240" s="49"/>
      <c r="I240" s="49"/>
      <c r="J240" s="7"/>
      <c r="K240" s="307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  <c r="AC240" s="208"/>
      <c r="AD240" s="208"/>
      <c r="AE240" s="208"/>
      <c r="AF240" s="208"/>
      <c r="AG240" s="208"/>
      <c r="AH240" s="208"/>
      <c r="AI240" s="208"/>
      <c r="AJ240" s="44"/>
      <c r="AR240" s="44"/>
      <c r="AV240" s="44"/>
      <c r="AW240" s="44"/>
      <c r="AX240" s="44"/>
      <c r="AY240" s="44"/>
      <c r="AZ240" s="44"/>
      <c r="BH240" s="44"/>
      <c r="BI240" s="70"/>
      <c r="BJ240" s="70"/>
      <c r="BK240" s="70"/>
      <c r="BL240" s="70"/>
      <c r="BM240" s="87"/>
      <c r="BN240" s="70"/>
      <c r="BO240" s="70"/>
      <c r="BP240" s="44"/>
      <c r="BQ240" s="70"/>
      <c r="BR240" s="70"/>
      <c r="BS240" s="70"/>
      <c r="BT240" s="70"/>
      <c r="BU240" s="70"/>
      <c r="BV240" s="70"/>
      <c r="BW240" s="70"/>
      <c r="BX240" s="44"/>
      <c r="BY240" s="70"/>
      <c r="BZ240" s="70"/>
      <c r="CA240" s="70"/>
      <c r="CC240" s="70"/>
      <c r="CD240" s="70"/>
      <c r="CE240" s="70"/>
      <c r="CF240" s="44"/>
      <c r="CN240" s="44"/>
      <c r="CV240" s="44"/>
      <c r="DA240" s="44"/>
      <c r="DD240" s="44"/>
      <c r="DL240" s="44"/>
      <c r="DT240" s="44"/>
      <c r="ES240" s="109"/>
      <c r="GF240" s="109"/>
    </row>
    <row r="241" spans="1:188" x14ac:dyDescent="0.2">
      <c r="A241" s="293">
        <v>39539</v>
      </c>
      <c r="B241" s="305">
        <v>6.1065384615384612</v>
      </c>
      <c r="C241" s="294">
        <v>5.9106329113924065</v>
      </c>
      <c r="D241" s="47"/>
      <c r="E241" s="48"/>
      <c r="F241" s="48"/>
      <c r="G241" s="48"/>
      <c r="H241" s="49"/>
      <c r="I241" s="49"/>
      <c r="J241" s="7"/>
      <c r="K241" s="307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  <c r="X241" s="208"/>
      <c r="Y241" s="208"/>
      <c r="Z241" s="208"/>
      <c r="AA241" s="208"/>
      <c r="AB241" s="208"/>
      <c r="AC241" s="208"/>
      <c r="AD241" s="208"/>
      <c r="AE241" s="208"/>
      <c r="AF241" s="208"/>
      <c r="AG241" s="208"/>
      <c r="AH241" s="208"/>
      <c r="AI241" s="208"/>
      <c r="AJ241" s="44"/>
      <c r="AR241" s="44"/>
      <c r="AV241" s="44"/>
      <c r="AW241" s="44"/>
      <c r="AX241" s="44"/>
      <c r="AY241" s="44"/>
      <c r="AZ241" s="44"/>
      <c r="BH241" s="44"/>
      <c r="BI241" s="70"/>
      <c r="BJ241" s="70"/>
      <c r="BK241" s="70"/>
      <c r="BL241" s="70"/>
      <c r="BM241" s="87"/>
      <c r="BN241" s="70"/>
      <c r="BO241" s="70"/>
      <c r="BP241" s="44"/>
      <c r="BQ241" s="70"/>
      <c r="BR241" s="70"/>
      <c r="BS241" s="70"/>
      <c r="BT241" s="70"/>
      <c r="BU241" s="70"/>
      <c r="BV241" s="70"/>
      <c r="BW241" s="70"/>
      <c r="BX241" s="44"/>
      <c r="BY241" s="70"/>
      <c r="BZ241" s="70"/>
      <c r="CA241" s="70"/>
      <c r="CC241" s="70"/>
      <c r="CD241" s="70"/>
      <c r="CE241" s="70"/>
      <c r="CF241" s="44"/>
      <c r="CN241" s="44"/>
      <c r="CV241" s="44"/>
      <c r="DA241" s="44"/>
      <c r="DD241" s="44"/>
      <c r="DL241" s="44"/>
      <c r="DT241" s="44"/>
      <c r="ES241" s="109"/>
      <c r="GF241" s="109"/>
    </row>
    <row r="242" spans="1:188" x14ac:dyDescent="0.2">
      <c r="A242" s="293">
        <v>39630</v>
      </c>
      <c r="B242" s="305">
        <v>5.0867948717948712</v>
      </c>
      <c r="C242" s="294">
        <v>5.1793750000000012</v>
      </c>
      <c r="D242" s="47"/>
      <c r="E242" s="48"/>
      <c r="F242" s="48"/>
      <c r="G242" s="48"/>
      <c r="H242" s="49"/>
      <c r="I242" s="49"/>
      <c r="J242" s="7"/>
      <c r="K242" s="307"/>
      <c r="L242" s="208"/>
      <c r="M242" s="208"/>
      <c r="N242" s="208"/>
      <c r="O242" s="208"/>
      <c r="P242" s="208"/>
      <c r="Q242" s="208"/>
      <c r="R242" s="208"/>
      <c r="S242" s="208"/>
      <c r="T242" s="208"/>
      <c r="U242" s="208"/>
      <c r="V242" s="208"/>
      <c r="W242" s="208"/>
      <c r="X242" s="208"/>
      <c r="Y242" s="208"/>
      <c r="Z242" s="208"/>
      <c r="AA242" s="208"/>
      <c r="AB242" s="208"/>
      <c r="AC242" s="208"/>
      <c r="AD242" s="208"/>
      <c r="AE242" s="208"/>
      <c r="AF242" s="208"/>
      <c r="AG242" s="208"/>
      <c r="AH242" s="208"/>
      <c r="AI242" s="208"/>
      <c r="AJ242" s="44"/>
      <c r="AR242" s="44"/>
      <c r="AV242" s="44"/>
      <c r="AW242" s="44"/>
      <c r="AX242" s="44"/>
      <c r="AY242" s="44"/>
      <c r="AZ242" s="44"/>
      <c r="BH242" s="44"/>
      <c r="BI242" s="70"/>
      <c r="BJ242" s="70"/>
      <c r="BK242" s="70"/>
      <c r="BL242" s="70"/>
      <c r="BM242" s="87"/>
      <c r="BN242" s="70"/>
      <c r="BO242" s="70"/>
      <c r="BP242" s="44"/>
      <c r="BQ242" s="70"/>
      <c r="BR242" s="70"/>
      <c r="BS242" s="70"/>
      <c r="BT242" s="70"/>
      <c r="BU242" s="70"/>
      <c r="BV242" s="70"/>
      <c r="BW242" s="70"/>
      <c r="BX242" s="44"/>
      <c r="BY242" s="70"/>
      <c r="BZ242" s="70"/>
      <c r="CA242" s="70"/>
      <c r="CC242" s="70"/>
      <c r="CD242" s="70"/>
      <c r="CE242" s="70"/>
      <c r="CF242" s="44"/>
      <c r="CN242" s="44"/>
      <c r="CV242" s="44"/>
      <c r="DA242" s="44"/>
      <c r="DD242" s="44"/>
      <c r="DL242" s="44"/>
      <c r="DT242" s="44"/>
      <c r="ES242" s="109"/>
      <c r="GF242" s="109"/>
    </row>
    <row r="243" spans="1:188" x14ac:dyDescent="0.2">
      <c r="A243" s="293">
        <v>39722</v>
      </c>
      <c r="B243" s="305">
        <v>4.0435443037974688</v>
      </c>
      <c r="C243" s="294">
        <v>3.9675949367088599</v>
      </c>
      <c r="D243" s="47"/>
      <c r="E243" s="48"/>
      <c r="F243" s="48"/>
      <c r="G243" s="48"/>
      <c r="H243" s="49"/>
      <c r="I243" s="49"/>
      <c r="J243" s="7"/>
      <c r="K243" s="307"/>
      <c r="L243" s="208"/>
      <c r="M243" s="208"/>
      <c r="N243" s="208"/>
      <c r="O243" s="208"/>
      <c r="P243" s="208"/>
      <c r="Q243" s="208"/>
      <c r="R243" s="208"/>
      <c r="S243" s="208"/>
      <c r="T243" s="208"/>
      <c r="U243" s="208"/>
      <c r="V243" s="208"/>
      <c r="W243" s="208"/>
      <c r="X243" s="208"/>
      <c r="Y243" s="208"/>
      <c r="Z243" s="208"/>
      <c r="AA243" s="208"/>
      <c r="AB243" s="208"/>
      <c r="AC243" s="208"/>
      <c r="AD243" s="208"/>
      <c r="AE243" s="208"/>
      <c r="AF243" s="208"/>
      <c r="AG243" s="208"/>
      <c r="AH243" s="208"/>
      <c r="AI243" s="208"/>
      <c r="AJ243" s="44"/>
      <c r="AR243" s="44"/>
      <c r="AV243" s="44"/>
      <c r="AW243" s="44"/>
      <c r="AX243" s="44"/>
      <c r="AY243" s="44"/>
      <c r="AZ243" s="44"/>
      <c r="BH243" s="44"/>
      <c r="BI243" s="70"/>
      <c r="BJ243" s="70"/>
      <c r="BK243" s="70"/>
      <c r="BL243" s="70"/>
      <c r="BM243" s="87"/>
      <c r="BN243" s="70"/>
      <c r="BO243" s="70"/>
      <c r="BP243" s="44"/>
      <c r="BQ243" s="70"/>
      <c r="BR243" s="70"/>
      <c r="BS243" s="70"/>
      <c r="BT243" s="70"/>
      <c r="BU243" s="70"/>
      <c r="BV243" s="70"/>
      <c r="BW243" s="70"/>
      <c r="BX243" s="44"/>
      <c r="BY243" s="70"/>
      <c r="BZ243" s="70"/>
      <c r="CA243" s="70"/>
      <c r="CC243" s="70"/>
      <c r="CD243" s="70"/>
      <c r="CE243" s="70"/>
      <c r="CF243" s="44"/>
      <c r="CN243" s="44"/>
      <c r="CV243" s="44"/>
      <c r="DA243" s="44"/>
      <c r="DD243" s="44"/>
      <c r="DL243" s="44"/>
      <c r="DT243" s="44"/>
      <c r="ES243" s="109"/>
      <c r="GF243" s="109"/>
    </row>
    <row r="244" spans="1:188" x14ac:dyDescent="0.2">
      <c r="A244" s="293">
        <v>39814</v>
      </c>
      <c r="B244" s="305">
        <v>3.2311111111111113</v>
      </c>
      <c r="C244" s="294">
        <v>3.7683950617283943</v>
      </c>
      <c r="D244" s="47"/>
      <c r="E244" s="48"/>
      <c r="F244" s="48"/>
      <c r="G244" s="48"/>
      <c r="H244" s="49"/>
      <c r="I244" s="49"/>
      <c r="J244" s="7"/>
      <c r="K244" s="307"/>
      <c r="L244" s="208"/>
      <c r="M244" s="208"/>
      <c r="N244" s="208"/>
      <c r="O244" s="208"/>
      <c r="P244" s="208"/>
      <c r="Q244" s="208"/>
      <c r="R244" s="208"/>
      <c r="S244" s="208"/>
      <c r="T244" s="208"/>
      <c r="U244" s="208"/>
      <c r="V244" s="208"/>
      <c r="W244" s="208"/>
      <c r="X244" s="208"/>
      <c r="Y244" s="208"/>
      <c r="Z244" s="208"/>
      <c r="AA244" s="208"/>
      <c r="AB244" s="208"/>
      <c r="AC244" s="208"/>
      <c r="AD244" s="208"/>
      <c r="AE244" s="208"/>
      <c r="AF244" s="208"/>
      <c r="AG244" s="208"/>
      <c r="AH244" s="208"/>
      <c r="AI244" s="208"/>
      <c r="AJ244" s="44"/>
      <c r="AR244" s="44"/>
      <c r="AV244" s="44"/>
      <c r="AW244" s="44"/>
      <c r="AX244" s="44"/>
      <c r="AY244" s="44"/>
      <c r="AZ244" s="44"/>
      <c r="BH244" s="44"/>
      <c r="BI244" s="70"/>
      <c r="BJ244" s="70"/>
      <c r="BK244" s="70"/>
      <c r="BL244" s="70"/>
      <c r="BM244" s="87"/>
      <c r="BN244" s="70"/>
      <c r="BO244" s="70"/>
      <c r="BP244" s="44"/>
      <c r="BQ244" s="70"/>
      <c r="BR244" s="70"/>
      <c r="BS244" s="70"/>
      <c r="BT244" s="70"/>
      <c r="BU244" s="70"/>
      <c r="BV244" s="70"/>
      <c r="BW244" s="70"/>
      <c r="BX244" s="44"/>
      <c r="BY244" s="70"/>
      <c r="BZ244" s="70"/>
      <c r="CA244" s="70"/>
      <c r="CC244" s="70"/>
      <c r="CD244" s="70"/>
      <c r="CE244" s="70"/>
      <c r="CF244" s="44"/>
      <c r="CN244" s="44"/>
      <c r="CV244" s="44"/>
      <c r="DA244" s="44"/>
      <c r="DD244" s="44"/>
      <c r="DL244" s="44"/>
      <c r="DT244" s="44"/>
      <c r="ES244" s="109"/>
      <c r="GF244" s="109"/>
    </row>
    <row r="245" spans="1:188" x14ac:dyDescent="0.2">
      <c r="A245" s="293">
        <v>39904</v>
      </c>
      <c r="B245" s="305">
        <v>1.4097500000000001</v>
      </c>
      <c r="C245" s="294">
        <v>2.5408750000000007</v>
      </c>
      <c r="D245" s="47"/>
      <c r="E245" s="48"/>
      <c r="F245" s="48"/>
      <c r="G245" s="48"/>
      <c r="H245" s="49"/>
      <c r="I245" s="49"/>
      <c r="J245" s="7"/>
      <c r="K245" s="307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  <c r="X245" s="208"/>
      <c r="Y245" s="208"/>
      <c r="Z245" s="208"/>
      <c r="AA245" s="208"/>
      <c r="AB245" s="208"/>
      <c r="AC245" s="208"/>
      <c r="AD245" s="208"/>
      <c r="AE245" s="208"/>
      <c r="AF245" s="208"/>
      <c r="AG245" s="208"/>
      <c r="AH245" s="208"/>
      <c r="AI245" s="208"/>
      <c r="AJ245" s="44"/>
      <c r="AR245" s="44"/>
      <c r="AV245" s="44"/>
      <c r="AW245" s="44"/>
      <c r="AX245" s="44"/>
      <c r="AY245" s="44"/>
      <c r="AZ245" s="44"/>
      <c r="BH245" s="44"/>
      <c r="BI245" s="70"/>
      <c r="BJ245" s="70"/>
      <c r="BK245" s="70"/>
      <c r="BL245" s="70"/>
      <c r="BM245" s="87"/>
      <c r="BN245" s="70"/>
      <c r="BO245" s="70"/>
      <c r="BP245" s="44"/>
      <c r="BQ245" s="70"/>
      <c r="BR245" s="70"/>
      <c r="BS245" s="70"/>
      <c r="BT245" s="70"/>
      <c r="BU245" s="70"/>
      <c r="BV245" s="70"/>
      <c r="BW245" s="70"/>
      <c r="BX245" s="44"/>
      <c r="BY245" s="70"/>
      <c r="BZ245" s="70"/>
      <c r="CA245" s="70"/>
      <c r="CC245" s="70"/>
      <c r="CD245" s="70"/>
      <c r="CE245" s="70"/>
      <c r="CF245" s="44"/>
      <c r="CN245" s="44"/>
      <c r="CV245" s="44"/>
      <c r="DA245" s="44"/>
      <c r="DD245" s="44"/>
      <c r="DL245" s="44"/>
      <c r="DT245" s="44"/>
      <c r="ES245" s="109"/>
      <c r="GF245" s="109"/>
    </row>
    <row r="246" spans="1:188" x14ac:dyDescent="0.2">
      <c r="A246" s="293">
        <v>39995</v>
      </c>
      <c r="B246" s="305">
        <v>0.46617283950617283</v>
      </c>
      <c r="C246" s="294">
        <v>2.013950617283951</v>
      </c>
      <c r="D246" s="47"/>
      <c r="E246" s="48"/>
      <c r="F246" s="48"/>
      <c r="G246" s="48"/>
      <c r="H246" s="49"/>
      <c r="I246" s="49"/>
      <c r="J246" s="7"/>
      <c r="K246" s="307"/>
      <c r="L246" s="208"/>
      <c r="M246" s="208"/>
      <c r="N246" s="208"/>
      <c r="O246" s="208"/>
      <c r="P246" s="208"/>
      <c r="Q246" s="208"/>
      <c r="R246" s="208"/>
      <c r="S246" s="208"/>
      <c r="T246" s="208"/>
      <c r="U246" s="208"/>
      <c r="V246" s="208"/>
      <c r="W246" s="208"/>
      <c r="X246" s="208"/>
      <c r="Y246" s="208"/>
      <c r="Z246" s="208"/>
      <c r="AA246" s="208"/>
      <c r="AB246" s="208"/>
      <c r="AC246" s="208"/>
      <c r="AD246" s="208"/>
      <c r="AE246" s="208"/>
      <c r="AF246" s="208"/>
      <c r="AG246" s="208"/>
      <c r="AH246" s="208"/>
      <c r="AI246" s="208"/>
      <c r="AJ246" s="44"/>
      <c r="AR246" s="44"/>
      <c r="AV246" s="44"/>
      <c r="AW246" s="44"/>
      <c r="AX246" s="44"/>
      <c r="AY246" s="44"/>
      <c r="AZ246" s="44"/>
      <c r="BH246" s="44"/>
      <c r="BI246" s="70"/>
      <c r="BJ246" s="70"/>
      <c r="BK246" s="70"/>
      <c r="BL246" s="70"/>
      <c r="BM246" s="87"/>
      <c r="BN246" s="70"/>
      <c r="BO246" s="70"/>
      <c r="BP246" s="44"/>
      <c r="BQ246" s="70"/>
      <c r="BR246" s="70"/>
      <c r="BS246" s="70"/>
      <c r="BT246" s="70"/>
      <c r="BU246" s="70"/>
      <c r="BV246" s="70"/>
      <c r="BW246" s="70"/>
      <c r="BX246" s="44"/>
      <c r="BY246" s="70"/>
      <c r="BZ246" s="70"/>
      <c r="CA246" s="70"/>
      <c r="CC246" s="70"/>
      <c r="CD246" s="70"/>
      <c r="CE246" s="70"/>
      <c r="CF246" s="44"/>
      <c r="CN246" s="44"/>
      <c r="CV246" s="44"/>
      <c r="DA246" s="44"/>
      <c r="DD246" s="44"/>
      <c r="DL246" s="44"/>
      <c r="DT246" s="44"/>
      <c r="ES246" s="109"/>
      <c r="GF246" s="109"/>
    </row>
    <row r="247" spans="1:188" x14ac:dyDescent="0.2">
      <c r="A247" s="293">
        <v>40087</v>
      </c>
      <c r="B247" s="305">
        <v>0.38308641975308649</v>
      </c>
      <c r="C247" s="294">
        <v>2.0174074074074069</v>
      </c>
      <c r="D247" s="47"/>
      <c r="E247" s="48"/>
      <c r="F247" s="48"/>
      <c r="G247" s="48"/>
      <c r="H247" s="49"/>
      <c r="I247" s="49"/>
      <c r="J247" s="7"/>
      <c r="K247" s="307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  <c r="X247" s="208"/>
      <c r="Y247" s="208"/>
      <c r="Z247" s="208"/>
      <c r="AA247" s="208"/>
      <c r="AB247" s="208"/>
      <c r="AC247" s="208"/>
      <c r="AD247" s="208"/>
      <c r="AE247" s="208"/>
      <c r="AF247" s="208"/>
      <c r="AG247" s="208"/>
      <c r="AH247" s="208"/>
      <c r="AI247" s="208"/>
      <c r="AJ247" s="44"/>
      <c r="AR247" s="44"/>
      <c r="AV247" s="44"/>
      <c r="AW247" s="44"/>
      <c r="AX247" s="44"/>
      <c r="AY247" s="44"/>
      <c r="AZ247" s="44"/>
      <c r="BH247" s="44"/>
      <c r="BI247" s="70"/>
      <c r="BJ247" s="70"/>
      <c r="BK247" s="70"/>
      <c r="BL247" s="70"/>
      <c r="BM247" s="87"/>
      <c r="BN247" s="70"/>
      <c r="BO247" s="70"/>
      <c r="BP247" s="44"/>
      <c r="BQ247" s="70"/>
      <c r="BR247" s="70"/>
      <c r="BS247" s="70"/>
      <c r="BT247" s="70"/>
      <c r="BU247" s="70"/>
      <c r="BV247" s="70"/>
      <c r="BW247" s="70"/>
      <c r="BX247" s="44"/>
      <c r="BY247" s="70"/>
      <c r="BZ247" s="70"/>
      <c r="CA247" s="70"/>
      <c r="CC247" s="70"/>
      <c r="CD247" s="70"/>
      <c r="CE247" s="70"/>
      <c r="CF247" s="44"/>
      <c r="CN247" s="44"/>
      <c r="CV247" s="44"/>
      <c r="DA247" s="44"/>
      <c r="DD247" s="44"/>
      <c r="DL247" s="44"/>
      <c r="DT247" s="44"/>
      <c r="ES247" s="109"/>
      <c r="GF247" s="109"/>
    </row>
    <row r="248" spans="1:188" x14ac:dyDescent="0.2">
      <c r="A248" s="293">
        <v>40179</v>
      </c>
      <c r="B248" s="305">
        <v>1.6762962962962964</v>
      </c>
      <c r="C248" s="294">
        <v>2.6840740740740738</v>
      </c>
      <c r="D248" s="47"/>
      <c r="E248" s="48"/>
      <c r="F248" s="48"/>
      <c r="G248" s="48"/>
      <c r="H248" s="49"/>
      <c r="I248" s="49"/>
      <c r="J248" s="7"/>
      <c r="K248" s="307"/>
      <c r="L248" s="208"/>
      <c r="M248" s="208"/>
      <c r="N248" s="208"/>
      <c r="O248" s="208"/>
      <c r="P248" s="208"/>
      <c r="Q248" s="208"/>
      <c r="R248" s="208"/>
      <c r="S248" s="208"/>
      <c r="T248" s="208"/>
      <c r="U248" s="208"/>
      <c r="V248" s="208"/>
      <c r="W248" s="208"/>
      <c r="X248" s="208"/>
      <c r="Y248" s="208"/>
      <c r="Z248" s="208"/>
      <c r="AA248" s="208"/>
      <c r="AB248" s="208"/>
      <c r="AC248" s="208"/>
      <c r="AD248" s="208"/>
      <c r="AE248" s="208"/>
      <c r="AF248" s="208"/>
      <c r="AG248" s="208"/>
      <c r="AH248" s="208"/>
      <c r="AI248" s="208"/>
      <c r="AJ248" s="44"/>
      <c r="AR248" s="44"/>
      <c r="AV248" s="44"/>
      <c r="AW248" s="44"/>
      <c r="AX248" s="44"/>
      <c r="AY248" s="44"/>
      <c r="AZ248" s="44"/>
      <c r="BH248" s="44"/>
      <c r="BI248" s="70"/>
      <c r="BJ248" s="70"/>
      <c r="BK248" s="70"/>
      <c r="BL248" s="70"/>
      <c r="BM248" s="87"/>
      <c r="BN248" s="70"/>
      <c r="BO248" s="70"/>
      <c r="BP248" s="44"/>
      <c r="BQ248" s="70"/>
      <c r="BR248" s="70"/>
      <c r="BS248" s="70"/>
      <c r="BT248" s="70"/>
      <c r="BU248" s="70"/>
      <c r="BV248" s="70"/>
      <c r="BW248" s="70"/>
      <c r="BX248" s="44"/>
      <c r="BY248" s="70"/>
      <c r="BZ248" s="70"/>
      <c r="CA248" s="70"/>
      <c r="CC248" s="70"/>
      <c r="CD248" s="70"/>
      <c r="CE248" s="70"/>
      <c r="CF248" s="44"/>
      <c r="CN248" s="44"/>
      <c r="CV248" s="44"/>
      <c r="DA248" s="44"/>
      <c r="DD248" s="44"/>
      <c r="DL248" s="44"/>
      <c r="DT248" s="44"/>
      <c r="ES248" s="109"/>
      <c r="GF248" s="109"/>
    </row>
    <row r="249" spans="1:188" x14ac:dyDescent="0.2">
      <c r="A249" s="293">
        <v>40269</v>
      </c>
      <c r="B249" s="305">
        <v>2.2516049382716048</v>
      </c>
      <c r="C249" s="294">
        <v>3.0632098765432101</v>
      </c>
      <c r="D249" s="47"/>
      <c r="E249" s="48"/>
      <c r="F249" s="48"/>
      <c r="G249" s="48"/>
      <c r="H249" s="49"/>
      <c r="I249" s="49"/>
      <c r="J249" s="7"/>
      <c r="K249" s="307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  <c r="AC249" s="208"/>
      <c r="AD249" s="208"/>
      <c r="AE249" s="208"/>
      <c r="AF249" s="208"/>
      <c r="AG249" s="208"/>
      <c r="AH249" s="208"/>
      <c r="AI249" s="208"/>
      <c r="AJ249" s="44"/>
      <c r="AR249" s="44"/>
      <c r="AV249" s="44"/>
      <c r="AW249" s="44"/>
      <c r="AX249" s="44"/>
      <c r="AY249" s="44"/>
      <c r="AZ249" s="44"/>
      <c r="BH249" s="44"/>
      <c r="BI249" s="70"/>
      <c r="BJ249" s="70"/>
      <c r="BK249" s="70"/>
      <c r="BL249" s="70"/>
      <c r="BM249" s="87"/>
      <c r="BN249" s="70"/>
      <c r="BO249" s="70"/>
      <c r="BP249" s="44"/>
      <c r="BQ249" s="70"/>
      <c r="BR249" s="70"/>
      <c r="BS249" s="70"/>
      <c r="BT249" s="70"/>
      <c r="BU249" s="70"/>
      <c r="BV249" s="70"/>
      <c r="BW249" s="70"/>
      <c r="BX249" s="44"/>
      <c r="BY249" s="70"/>
      <c r="BZ249" s="70"/>
      <c r="CA249" s="70"/>
      <c r="CC249" s="70"/>
      <c r="CD249" s="70"/>
      <c r="CE249" s="70"/>
      <c r="CF249" s="44"/>
      <c r="CN249" s="44"/>
      <c r="CV249" s="44"/>
      <c r="DA249" s="44"/>
      <c r="DD249" s="44"/>
      <c r="DL249" s="44"/>
      <c r="DT249" s="44"/>
      <c r="ES249" s="109"/>
      <c r="GF249" s="109"/>
    </row>
    <row r="250" spans="1:188" x14ac:dyDescent="0.2">
      <c r="A250" s="293">
        <v>40360</v>
      </c>
      <c r="B250" s="305">
        <v>3.4120987654320989</v>
      </c>
      <c r="C250" s="294">
        <v>4.0449382716049378</v>
      </c>
      <c r="D250" s="47"/>
      <c r="E250" s="48"/>
      <c r="F250" s="48"/>
      <c r="G250" s="48"/>
      <c r="H250" s="49"/>
      <c r="I250" s="49"/>
      <c r="J250" s="7"/>
      <c r="K250" s="307"/>
      <c r="L250" s="208"/>
      <c r="M250" s="208"/>
      <c r="N250" s="208"/>
      <c r="O250" s="208"/>
      <c r="P250" s="208"/>
      <c r="Q250" s="208"/>
      <c r="R250" s="208"/>
      <c r="S250" s="208"/>
      <c r="T250" s="208"/>
      <c r="U250" s="208"/>
      <c r="V250" s="208"/>
      <c r="W250" s="208"/>
      <c r="X250" s="208"/>
      <c r="Y250" s="208"/>
      <c r="Z250" s="208"/>
      <c r="AA250" s="208"/>
      <c r="AB250" s="208"/>
      <c r="AC250" s="208"/>
      <c r="AD250" s="208"/>
      <c r="AE250" s="208"/>
      <c r="AF250" s="208"/>
      <c r="AG250" s="208"/>
      <c r="AH250" s="208"/>
      <c r="AI250" s="208"/>
      <c r="AJ250" s="44"/>
      <c r="AR250" s="44"/>
      <c r="AV250" s="44"/>
      <c r="AW250" s="44"/>
      <c r="AX250" s="44"/>
      <c r="AY250" s="44"/>
      <c r="AZ250" s="44"/>
      <c r="BH250" s="44"/>
      <c r="BI250" s="70"/>
      <c r="BJ250" s="70"/>
      <c r="BK250" s="70"/>
      <c r="BL250" s="70"/>
      <c r="BM250" s="87"/>
      <c r="BN250" s="70"/>
      <c r="BO250" s="70"/>
      <c r="BP250" s="44"/>
      <c r="BQ250" s="70"/>
      <c r="BR250" s="70"/>
      <c r="BS250" s="70"/>
      <c r="BT250" s="70"/>
      <c r="BU250" s="70"/>
      <c r="BV250" s="70"/>
      <c r="BW250" s="70"/>
      <c r="BX250" s="44"/>
      <c r="BY250" s="70"/>
      <c r="BZ250" s="70"/>
      <c r="CA250" s="70"/>
      <c r="CC250" s="70"/>
      <c r="CD250" s="70"/>
      <c r="CE250" s="70"/>
      <c r="CF250" s="44"/>
      <c r="CN250" s="44"/>
      <c r="CV250" s="44"/>
      <c r="DA250" s="44"/>
      <c r="DD250" s="44"/>
      <c r="DL250" s="44"/>
      <c r="DT250" s="44"/>
      <c r="ES250" s="109"/>
      <c r="GF250" s="109"/>
    </row>
    <row r="251" spans="1:188" x14ac:dyDescent="0.2">
      <c r="A251" s="293">
        <v>40452</v>
      </c>
      <c r="B251" s="305">
        <v>4.0751250000000008</v>
      </c>
      <c r="C251" s="294">
        <v>4.3922499999999989</v>
      </c>
      <c r="D251" s="47"/>
      <c r="E251" s="48"/>
      <c r="F251" s="48"/>
      <c r="G251" s="48"/>
      <c r="H251" s="49"/>
      <c r="I251" s="49"/>
      <c r="J251" s="7"/>
      <c r="K251" s="307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  <c r="X251" s="208"/>
      <c r="Y251" s="208"/>
      <c r="Z251" s="208"/>
      <c r="AA251" s="208"/>
      <c r="AB251" s="208"/>
      <c r="AC251" s="208"/>
      <c r="AD251" s="208"/>
      <c r="AE251" s="208"/>
      <c r="AF251" s="208"/>
      <c r="AG251" s="208"/>
      <c r="AH251" s="208"/>
      <c r="AI251" s="208"/>
      <c r="AJ251" s="44"/>
      <c r="AR251" s="44"/>
      <c r="AV251" s="44"/>
      <c r="AW251" s="44"/>
      <c r="AX251" s="44"/>
      <c r="AY251" s="44"/>
      <c r="AZ251" s="44"/>
      <c r="BH251" s="44"/>
      <c r="BI251" s="70"/>
      <c r="BJ251" s="70"/>
      <c r="BK251" s="70"/>
      <c r="BL251" s="70"/>
      <c r="BM251" s="87"/>
      <c r="BN251" s="70"/>
      <c r="BO251" s="70"/>
      <c r="BP251" s="44"/>
      <c r="BQ251" s="70"/>
      <c r="BR251" s="70"/>
      <c r="BS251" s="70"/>
      <c r="BT251" s="70"/>
      <c r="BU251" s="70"/>
      <c r="BV251" s="70"/>
      <c r="BW251" s="70"/>
      <c r="BX251" s="44"/>
      <c r="BY251" s="70"/>
      <c r="BZ251" s="70"/>
      <c r="CA251" s="70"/>
      <c r="CC251" s="70"/>
      <c r="CD251" s="70"/>
      <c r="CE251" s="70"/>
      <c r="CF251" s="44"/>
      <c r="CN251" s="44"/>
      <c r="CV251" s="44"/>
      <c r="DA251" s="44"/>
      <c r="DD251" s="44"/>
      <c r="DL251" s="44"/>
      <c r="DT251" s="44"/>
      <c r="ES251" s="109"/>
      <c r="GF251" s="109"/>
    </row>
    <row r="252" spans="1:188" x14ac:dyDescent="0.2">
      <c r="A252" s="293">
        <v>40544</v>
      </c>
      <c r="B252" s="305">
        <v>4.1519753086419753</v>
      </c>
      <c r="C252" s="294">
        <v>4.4941975308641977</v>
      </c>
      <c r="D252" s="47"/>
      <c r="E252" s="48"/>
      <c r="F252" s="48"/>
      <c r="G252" s="48"/>
      <c r="H252" s="49"/>
      <c r="I252" s="49"/>
      <c r="J252" s="7"/>
      <c r="K252" s="307"/>
      <c r="L252" s="208"/>
      <c r="M252" s="208"/>
      <c r="N252" s="208"/>
      <c r="O252" s="208"/>
      <c r="P252" s="208"/>
      <c r="Q252" s="208"/>
      <c r="R252" s="208"/>
      <c r="S252" s="208"/>
      <c r="T252" s="208"/>
      <c r="U252" s="208"/>
      <c r="V252" s="208"/>
      <c r="W252" s="208"/>
      <c r="X252" s="208"/>
      <c r="Y252" s="208"/>
      <c r="Z252" s="208"/>
      <c r="AA252" s="208"/>
      <c r="AB252" s="208"/>
      <c r="AC252" s="208"/>
      <c r="AD252" s="208"/>
      <c r="AE252" s="208"/>
      <c r="AF252" s="208"/>
      <c r="AG252" s="208"/>
      <c r="AH252" s="208"/>
      <c r="AI252" s="208"/>
      <c r="AJ252" s="44"/>
      <c r="AR252" s="44"/>
      <c r="AV252" s="44"/>
      <c r="AW252" s="44"/>
      <c r="AX252" s="44"/>
      <c r="AY252" s="44"/>
      <c r="AZ252" s="44"/>
      <c r="BH252" s="44"/>
      <c r="BI252" s="70"/>
      <c r="BJ252" s="70"/>
      <c r="BK252" s="70"/>
      <c r="BL252" s="70"/>
      <c r="BM252" s="87"/>
      <c r="BN252" s="70"/>
      <c r="BO252" s="70"/>
      <c r="BP252" s="44"/>
      <c r="BQ252" s="70"/>
      <c r="BR252" s="70"/>
      <c r="BS252" s="70"/>
      <c r="BT252" s="70"/>
      <c r="BU252" s="70"/>
      <c r="BV252" s="70"/>
      <c r="BW252" s="70"/>
      <c r="BX252" s="44"/>
      <c r="BY252" s="70"/>
      <c r="BZ252" s="70"/>
      <c r="CA252" s="70"/>
      <c r="CC252" s="70"/>
      <c r="CD252" s="70"/>
      <c r="CE252" s="70"/>
      <c r="CF252" s="44"/>
      <c r="CN252" s="44"/>
      <c r="CV252" s="44"/>
      <c r="DA252" s="44"/>
      <c r="DD252" s="44"/>
      <c r="DL252" s="44"/>
      <c r="DT252" s="44"/>
      <c r="ES252" s="109"/>
      <c r="GF252" s="109"/>
    </row>
    <row r="253" spans="1:188" x14ac:dyDescent="0.2">
      <c r="A253" s="293">
        <v>40634</v>
      </c>
      <c r="B253" s="305">
        <v>4.325000000000002</v>
      </c>
      <c r="C253" s="294">
        <v>4.5956410256410249</v>
      </c>
      <c r="D253" s="47"/>
      <c r="E253" s="48"/>
      <c r="F253" s="48"/>
      <c r="G253" s="48"/>
      <c r="H253" s="49"/>
      <c r="I253" s="49"/>
      <c r="J253" s="7"/>
      <c r="K253" s="307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  <c r="X253" s="208"/>
      <c r="Y253" s="208"/>
      <c r="Z253" s="208"/>
      <c r="AA253" s="208"/>
      <c r="AB253" s="208"/>
      <c r="AC253" s="208"/>
      <c r="AD253" s="208"/>
      <c r="AE253" s="208"/>
      <c r="AF253" s="208"/>
      <c r="AG253" s="208"/>
      <c r="AH253" s="208"/>
      <c r="AI253" s="208"/>
      <c r="AJ253" s="44"/>
      <c r="AR253" s="44"/>
      <c r="AV253" s="44"/>
      <c r="AW253" s="44"/>
      <c r="AX253" s="44"/>
      <c r="AY253" s="44"/>
      <c r="AZ253" s="44"/>
      <c r="BH253" s="44"/>
      <c r="BI253" s="70"/>
      <c r="BJ253" s="70"/>
      <c r="BK253" s="70"/>
      <c r="BL253" s="70"/>
      <c r="BM253" s="87"/>
      <c r="BN253" s="70"/>
      <c r="BO253" s="70"/>
      <c r="BP253" s="44"/>
      <c r="BQ253" s="70"/>
      <c r="BR253" s="70"/>
      <c r="BS253" s="70"/>
      <c r="BT253" s="70"/>
      <c r="BU253" s="70"/>
      <c r="BV253" s="70"/>
      <c r="BW253" s="70"/>
      <c r="BX253" s="44"/>
      <c r="BY253" s="70"/>
      <c r="BZ253" s="70"/>
      <c r="CA253" s="70"/>
      <c r="CC253" s="70"/>
      <c r="CD253" s="70"/>
      <c r="CE253" s="70"/>
      <c r="CF253" s="44"/>
      <c r="CN253" s="44"/>
      <c r="CV253" s="44"/>
      <c r="DA253" s="44"/>
      <c r="DD253" s="44"/>
      <c r="DL253" s="44"/>
      <c r="DT253" s="44"/>
      <c r="ES253" s="109"/>
      <c r="GF253" s="109"/>
    </row>
    <row r="254" spans="1:188" x14ac:dyDescent="0.2">
      <c r="A254" s="293">
        <v>40725</v>
      </c>
      <c r="B254" s="305">
        <v>4.7925925925925927</v>
      </c>
      <c r="C254" s="294">
        <v>4.9465432098765447</v>
      </c>
      <c r="D254" s="47"/>
      <c r="E254" s="48"/>
      <c r="F254" s="48"/>
      <c r="G254" s="48"/>
      <c r="H254" s="49"/>
      <c r="I254" s="49"/>
      <c r="J254" s="7"/>
      <c r="K254" s="307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8"/>
      <c r="W254" s="208"/>
      <c r="X254" s="208"/>
      <c r="Y254" s="208"/>
      <c r="Z254" s="208"/>
      <c r="AA254" s="208"/>
      <c r="AB254" s="208"/>
      <c r="AC254" s="208"/>
      <c r="AD254" s="208"/>
      <c r="AE254" s="208"/>
      <c r="AF254" s="208"/>
      <c r="AG254" s="208"/>
      <c r="AH254" s="208"/>
      <c r="AI254" s="208"/>
      <c r="AJ254" s="44"/>
      <c r="AR254" s="44"/>
      <c r="AV254" s="44"/>
      <c r="AW254" s="44"/>
      <c r="AX254" s="44"/>
      <c r="AY254" s="44"/>
      <c r="AZ254" s="44"/>
      <c r="BH254" s="44"/>
      <c r="BI254" s="70"/>
      <c r="BJ254" s="70"/>
      <c r="BK254" s="70"/>
      <c r="BL254" s="70"/>
      <c r="BM254" s="87"/>
      <c r="BN254" s="70"/>
      <c r="BO254" s="70"/>
      <c r="BP254" s="44"/>
      <c r="BQ254" s="70"/>
      <c r="BR254" s="70"/>
      <c r="BS254" s="70"/>
      <c r="BT254" s="70"/>
      <c r="BU254" s="70"/>
      <c r="BV254" s="70"/>
      <c r="BW254" s="70"/>
      <c r="BX254" s="44"/>
      <c r="BY254" s="70"/>
      <c r="BZ254" s="70"/>
      <c r="CA254" s="70"/>
      <c r="CC254" s="70"/>
      <c r="CD254" s="70"/>
      <c r="CE254" s="70"/>
      <c r="CF254" s="44"/>
      <c r="CN254" s="44"/>
      <c r="CV254" s="44"/>
      <c r="DA254" s="44"/>
      <c r="DD254" s="44"/>
      <c r="DL254" s="44"/>
      <c r="DT254" s="44"/>
      <c r="ES254" s="109"/>
      <c r="GF254" s="109"/>
    </row>
    <row r="255" spans="1:188" x14ac:dyDescent="0.2">
      <c r="A255" s="293">
        <v>40817</v>
      </c>
      <c r="B255" s="305">
        <v>4.9986419753086428</v>
      </c>
      <c r="C255" s="294">
        <v>5.0397530864197524</v>
      </c>
      <c r="D255" s="47"/>
      <c r="E255" s="48"/>
      <c r="F255" s="48"/>
      <c r="G255" s="48"/>
      <c r="H255" s="49"/>
      <c r="I255" s="49"/>
      <c r="J255" s="7"/>
      <c r="K255" s="307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  <c r="X255" s="208"/>
      <c r="Y255" s="208"/>
      <c r="Z255" s="208"/>
      <c r="AA255" s="208"/>
      <c r="AB255" s="208"/>
      <c r="AC255" s="208"/>
      <c r="AD255" s="208"/>
      <c r="AE255" s="208"/>
      <c r="AF255" s="208"/>
      <c r="AG255" s="208"/>
      <c r="AH255" s="208"/>
      <c r="AI255" s="208"/>
      <c r="AJ255" s="44"/>
      <c r="AR255" s="44"/>
      <c r="AV255" s="44"/>
      <c r="AW255" s="44"/>
      <c r="AX255" s="44"/>
      <c r="AY255" s="44"/>
      <c r="AZ255" s="44"/>
      <c r="BH255" s="44"/>
      <c r="BI255" s="70"/>
      <c r="BJ255" s="70"/>
      <c r="BK255" s="70"/>
      <c r="BL255" s="70"/>
      <c r="BM255" s="87"/>
      <c r="BN255" s="70"/>
      <c r="BO255" s="70"/>
      <c r="BP255" s="44"/>
      <c r="BQ255" s="70"/>
      <c r="BR255" s="70"/>
      <c r="BS255" s="70"/>
      <c r="BT255" s="70"/>
      <c r="BU255" s="70"/>
      <c r="BV255" s="70"/>
      <c r="BW255" s="70"/>
      <c r="BX255" s="44"/>
      <c r="BY255" s="70"/>
      <c r="BZ255" s="70"/>
      <c r="CA255" s="70"/>
      <c r="CC255" s="70"/>
      <c r="CD255" s="70"/>
      <c r="CE255" s="70"/>
      <c r="CF255" s="44"/>
      <c r="CN255" s="44"/>
      <c r="CV255" s="44"/>
      <c r="DA255" s="44"/>
      <c r="DD255" s="44"/>
      <c r="DL255" s="44"/>
      <c r="DT255" s="44"/>
      <c r="ES255" s="109"/>
      <c r="GF255" s="109"/>
    </row>
    <row r="256" spans="1:188" x14ac:dyDescent="0.2">
      <c r="A256" s="293">
        <v>40909</v>
      </c>
      <c r="B256" s="305">
        <v>5.0513580246913596</v>
      </c>
      <c r="C256" s="294">
        <v>5.1776543209876547</v>
      </c>
      <c r="D256" s="47"/>
      <c r="E256" s="48"/>
      <c r="F256" s="48"/>
      <c r="G256" s="48"/>
      <c r="H256" s="49"/>
      <c r="I256" s="49"/>
      <c r="J256" s="7"/>
      <c r="K256" s="307"/>
      <c r="L256" s="208"/>
      <c r="M256" s="208"/>
      <c r="N256" s="208"/>
      <c r="O256" s="208"/>
      <c r="P256" s="208"/>
      <c r="Q256" s="208"/>
      <c r="R256" s="208"/>
      <c r="S256" s="208"/>
      <c r="T256" s="208"/>
      <c r="U256" s="208"/>
      <c r="V256" s="208"/>
      <c r="W256" s="208"/>
      <c r="X256" s="208"/>
      <c r="Y256" s="208"/>
      <c r="Z256" s="208"/>
      <c r="AA256" s="208"/>
      <c r="AB256" s="208"/>
      <c r="AC256" s="208"/>
      <c r="AD256" s="208"/>
      <c r="AE256" s="208"/>
      <c r="AF256" s="208"/>
      <c r="AG256" s="208"/>
      <c r="AH256" s="208"/>
      <c r="AI256" s="208"/>
      <c r="AJ256" s="44"/>
      <c r="AR256" s="44"/>
      <c r="AV256" s="44"/>
      <c r="AW256" s="44"/>
      <c r="AX256" s="44"/>
      <c r="AY256" s="44"/>
      <c r="AZ256" s="44"/>
      <c r="BH256" s="44"/>
      <c r="BI256" s="70"/>
      <c r="BJ256" s="70"/>
      <c r="BK256" s="70"/>
      <c r="BL256" s="70"/>
      <c r="BM256" s="87"/>
      <c r="BN256" s="70"/>
      <c r="BO256" s="70"/>
      <c r="BP256" s="44"/>
      <c r="BQ256" s="70"/>
      <c r="BR256" s="70"/>
      <c r="BS256" s="70"/>
      <c r="BT256" s="70"/>
      <c r="BU256" s="70"/>
      <c r="BV256" s="70"/>
      <c r="BW256" s="70"/>
      <c r="BX256" s="44"/>
      <c r="BY256" s="70"/>
      <c r="BZ256" s="70"/>
      <c r="CA256" s="70"/>
      <c r="CC256" s="70"/>
      <c r="CD256" s="70"/>
      <c r="CE256" s="70"/>
      <c r="CF256" s="44"/>
      <c r="CN256" s="44"/>
      <c r="CV256" s="44"/>
      <c r="DA256" s="44"/>
      <c r="DD256" s="44"/>
      <c r="DL256" s="44"/>
      <c r="DT256" s="44"/>
      <c r="ES256" s="109"/>
      <c r="GF256" s="109"/>
    </row>
    <row r="257" spans="1:188" x14ac:dyDescent="0.2">
      <c r="A257" s="293">
        <v>41000</v>
      </c>
      <c r="B257" s="305">
        <v>5.2263291139240513</v>
      </c>
      <c r="C257" s="294">
        <v>5.279493670886076</v>
      </c>
      <c r="D257" s="47"/>
      <c r="E257" s="48"/>
      <c r="F257" s="48"/>
      <c r="G257" s="48"/>
      <c r="H257" s="49"/>
      <c r="I257" s="49"/>
      <c r="J257" s="7"/>
      <c r="K257" s="307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  <c r="X257" s="208"/>
      <c r="Y257" s="208"/>
      <c r="Z257" s="208"/>
      <c r="AA257" s="208"/>
      <c r="AB257" s="208"/>
      <c r="AC257" s="208"/>
      <c r="AD257" s="208"/>
      <c r="AE257" s="208"/>
      <c r="AF257" s="208"/>
      <c r="AG257" s="208"/>
      <c r="AH257" s="208"/>
      <c r="AI257" s="208"/>
      <c r="AJ257" s="44"/>
      <c r="AR257" s="44"/>
      <c r="AV257" s="44"/>
      <c r="AW257" s="44"/>
      <c r="AX257" s="44"/>
      <c r="AY257" s="44"/>
      <c r="AZ257" s="44"/>
      <c r="BH257" s="44"/>
      <c r="BI257" s="70"/>
      <c r="BJ257" s="70"/>
      <c r="BK257" s="70"/>
      <c r="BL257" s="70"/>
      <c r="BM257" s="87"/>
      <c r="BN257" s="70"/>
      <c r="BO257" s="70"/>
      <c r="BP257" s="44"/>
      <c r="BQ257" s="70"/>
      <c r="BR257" s="70"/>
      <c r="BS257" s="70"/>
      <c r="BT257" s="70"/>
      <c r="BU257" s="70"/>
      <c r="BV257" s="70"/>
      <c r="BW257" s="70"/>
      <c r="BX257" s="44"/>
      <c r="BY257" s="70"/>
      <c r="BZ257" s="70"/>
      <c r="CA257" s="70"/>
      <c r="CC257" s="70"/>
      <c r="CD257" s="70"/>
      <c r="CE257" s="70"/>
      <c r="CF257" s="44"/>
      <c r="CN257" s="44"/>
      <c r="CV257" s="44"/>
      <c r="DA257" s="44"/>
      <c r="DD257" s="44"/>
      <c r="DL257" s="44"/>
      <c r="DT257" s="44"/>
      <c r="ES257" s="109"/>
      <c r="GF257" s="109"/>
    </row>
    <row r="258" spans="1:188" x14ac:dyDescent="0.2">
      <c r="A258" s="293">
        <v>41091</v>
      </c>
      <c r="B258" s="305">
        <v>4.6390996280899337</v>
      </c>
      <c r="C258" s="294">
        <v>4.6633925500317979</v>
      </c>
      <c r="D258" s="47"/>
      <c r="E258" s="48"/>
      <c r="F258" s="48"/>
      <c r="G258" s="48"/>
      <c r="H258" s="49"/>
      <c r="I258" s="49"/>
      <c r="J258" s="7"/>
      <c r="K258" s="307"/>
      <c r="L258" s="208"/>
      <c r="M258" s="208"/>
      <c r="N258" s="208"/>
      <c r="O258" s="208"/>
      <c r="P258" s="208"/>
      <c r="Q258" s="208"/>
      <c r="R258" s="208"/>
      <c r="S258" s="208"/>
      <c r="T258" s="208"/>
      <c r="U258" s="208"/>
      <c r="V258" s="208"/>
      <c r="W258" s="208"/>
      <c r="X258" s="208"/>
      <c r="Y258" s="208"/>
      <c r="Z258" s="208"/>
      <c r="AA258" s="208"/>
      <c r="AB258" s="208"/>
      <c r="AC258" s="208"/>
      <c r="AD258" s="208"/>
      <c r="AE258" s="208"/>
      <c r="AF258" s="208"/>
      <c r="AG258" s="208"/>
      <c r="AH258" s="208"/>
      <c r="AI258" s="208"/>
      <c r="AJ258" s="44"/>
      <c r="AR258" s="44"/>
      <c r="AV258" s="44"/>
      <c r="AW258" s="44"/>
      <c r="AX258" s="44"/>
      <c r="AY258" s="44"/>
      <c r="AZ258" s="44"/>
      <c r="BH258" s="44"/>
      <c r="BI258" s="70"/>
      <c r="BJ258" s="70"/>
      <c r="BK258" s="70"/>
      <c r="BL258" s="70"/>
      <c r="BM258" s="87"/>
      <c r="BN258" s="70"/>
      <c r="BO258" s="70"/>
      <c r="BP258" s="44"/>
      <c r="BQ258" s="70"/>
      <c r="BR258" s="70"/>
      <c r="BS258" s="70"/>
      <c r="BT258" s="70"/>
      <c r="BU258" s="70"/>
      <c r="BV258" s="70"/>
      <c r="BW258" s="70"/>
      <c r="BX258" s="44"/>
      <c r="BY258" s="70"/>
      <c r="BZ258" s="70"/>
      <c r="CA258" s="70"/>
      <c r="CC258" s="70"/>
      <c r="CD258" s="70"/>
      <c r="CE258" s="70"/>
      <c r="CF258" s="44"/>
      <c r="CN258" s="44"/>
      <c r="CV258" s="44"/>
      <c r="DA258" s="44"/>
      <c r="DD258" s="44"/>
      <c r="DL258" s="44"/>
      <c r="DT258" s="44"/>
      <c r="ES258" s="109"/>
      <c r="GF258" s="109"/>
    </row>
    <row r="259" spans="1:188" x14ac:dyDescent="0.2">
      <c r="A259" s="293">
        <v>41183</v>
      </c>
      <c r="B259" s="305">
        <v>4.6859493670886083</v>
      </c>
      <c r="C259" s="294">
        <v>4.7559493670886086</v>
      </c>
      <c r="D259" s="47"/>
      <c r="E259" s="48"/>
      <c r="F259" s="48"/>
      <c r="G259" s="48"/>
      <c r="H259" s="49"/>
      <c r="I259" s="49"/>
      <c r="J259" s="7"/>
      <c r="K259" s="307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  <c r="X259" s="208"/>
      <c r="Y259" s="208"/>
      <c r="Z259" s="208"/>
      <c r="AA259" s="208"/>
      <c r="AB259" s="208"/>
      <c r="AC259" s="208"/>
      <c r="AD259" s="208"/>
      <c r="AE259" s="208"/>
      <c r="AF259" s="208"/>
      <c r="AG259" s="208"/>
      <c r="AH259" s="208"/>
      <c r="AI259" s="208"/>
      <c r="AJ259" s="44"/>
      <c r="AR259" s="44"/>
      <c r="AV259" s="44"/>
      <c r="AW259" s="44"/>
      <c r="AX259" s="44"/>
      <c r="AY259" s="44"/>
      <c r="AZ259" s="44"/>
      <c r="BH259" s="44"/>
      <c r="BI259" s="70"/>
      <c r="BJ259" s="70"/>
      <c r="BK259" s="70"/>
      <c r="BL259" s="70"/>
      <c r="BM259" s="87"/>
      <c r="BN259" s="70"/>
      <c r="BO259" s="70"/>
      <c r="BP259" s="44"/>
      <c r="BQ259" s="70"/>
      <c r="BR259" s="70"/>
      <c r="BS259" s="70"/>
      <c r="BT259" s="70"/>
      <c r="BU259" s="70"/>
      <c r="BV259" s="70"/>
      <c r="BW259" s="70"/>
      <c r="BX259" s="44"/>
      <c r="BY259" s="70"/>
      <c r="BZ259" s="70"/>
      <c r="CA259" s="70"/>
      <c r="CC259" s="70"/>
      <c r="CD259" s="70"/>
      <c r="CE259" s="70"/>
      <c r="CF259" s="44"/>
      <c r="CN259" s="44"/>
      <c r="CV259" s="44"/>
      <c r="DA259" s="44"/>
      <c r="DD259" s="44"/>
      <c r="DL259" s="44"/>
      <c r="DT259" s="44"/>
      <c r="ES259" s="109"/>
      <c r="GF259" s="109"/>
    </row>
    <row r="260" spans="1:188" x14ac:dyDescent="0.2">
      <c r="A260" s="293">
        <v>41275</v>
      </c>
      <c r="B260" s="305">
        <v>3.9493670886075933</v>
      </c>
      <c r="C260" s="294">
        <v>4.1673417721519002</v>
      </c>
      <c r="D260" s="47"/>
      <c r="E260" s="48"/>
      <c r="F260" s="48"/>
      <c r="G260" s="48"/>
      <c r="H260" s="49"/>
      <c r="I260" s="49"/>
      <c r="J260" s="7"/>
      <c r="K260" s="307"/>
      <c r="L260" s="208"/>
      <c r="M260" s="208"/>
      <c r="N260" s="208"/>
      <c r="O260" s="208"/>
      <c r="P260" s="208"/>
      <c r="Q260" s="208"/>
      <c r="R260" s="208"/>
      <c r="S260" s="208"/>
      <c r="T260" s="208"/>
      <c r="U260" s="208"/>
      <c r="V260" s="208"/>
      <c r="W260" s="208"/>
      <c r="X260" s="208"/>
      <c r="Y260" s="208"/>
      <c r="Z260" s="208"/>
      <c r="AA260" s="208"/>
      <c r="AB260" s="208"/>
      <c r="AC260" s="208"/>
      <c r="AD260" s="208"/>
      <c r="AE260" s="208"/>
      <c r="AF260" s="208"/>
      <c r="AG260" s="208"/>
      <c r="AH260" s="208"/>
      <c r="AI260" s="208"/>
      <c r="AJ260" s="44"/>
      <c r="AR260" s="44"/>
      <c r="AV260" s="44"/>
      <c r="AW260" s="44"/>
      <c r="AX260" s="44"/>
      <c r="AY260" s="44"/>
      <c r="AZ260" s="44"/>
      <c r="BH260" s="44"/>
      <c r="BI260" s="70"/>
      <c r="BJ260" s="70"/>
      <c r="BK260" s="70"/>
      <c r="BL260" s="70"/>
      <c r="BM260" s="87"/>
      <c r="BN260" s="70"/>
      <c r="BO260" s="70"/>
      <c r="BP260" s="44"/>
      <c r="BQ260" s="70"/>
      <c r="BR260" s="70"/>
      <c r="BS260" s="70"/>
      <c r="BT260" s="70"/>
      <c r="BU260" s="70"/>
      <c r="BV260" s="70"/>
      <c r="BW260" s="70"/>
      <c r="BX260" s="44"/>
      <c r="BY260" s="70"/>
      <c r="BZ260" s="70"/>
      <c r="CA260" s="70"/>
      <c r="CC260" s="70"/>
      <c r="CD260" s="70"/>
      <c r="CE260" s="70"/>
      <c r="CF260" s="44"/>
      <c r="CN260" s="44"/>
      <c r="CV260" s="44"/>
      <c r="DA260" s="44"/>
      <c r="DD260" s="44"/>
      <c r="DL260" s="44"/>
      <c r="DT260" s="44"/>
      <c r="ES260" s="109"/>
      <c r="GF260" s="109"/>
    </row>
    <row r="261" spans="1:188" x14ac:dyDescent="0.2">
      <c r="A261" s="293">
        <v>41365</v>
      </c>
      <c r="B261" s="305">
        <v>3.9428827973281302</v>
      </c>
      <c r="C261" s="294">
        <v>4.1864389933360311</v>
      </c>
      <c r="D261" s="47"/>
      <c r="E261" s="48"/>
      <c r="F261" s="48"/>
      <c r="G261" s="48"/>
      <c r="H261" s="49"/>
      <c r="I261" s="49"/>
      <c r="J261" s="7"/>
      <c r="K261" s="307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  <c r="X261" s="208"/>
      <c r="Y261" s="208"/>
      <c r="Z261" s="208"/>
      <c r="AA261" s="208"/>
      <c r="AB261" s="208"/>
      <c r="AC261" s="208"/>
      <c r="AD261" s="208"/>
      <c r="AE261" s="208"/>
      <c r="AF261" s="208"/>
      <c r="AG261" s="208"/>
      <c r="AH261" s="208"/>
      <c r="AI261" s="208"/>
      <c r="AJ261" s="44"/>
      <c r="AR261" s="44"/>
      <c r="AV261" s="44"/>
      <c r="AW261" s="44"/>
      <c r="AX261" s="44"/>
      <c r="AY261" s="44"/>
      <c r="AZ261" s="44"/>
      <c r="BH261" s="44"/>
      <c r="BI261" s="70"/>
      <c r="BJ261" s="70"/>
      <c r="BK261" s="70"/>
      <c r="BL261" s="70"/>
      <c r="BM261" s="87"/>
      <c r="BN261" s="70"/>
      <c r="BO261" s="70"/>
      <c r="BP261" s="44"/>
      <c r="BQ261" s="70"/>
      <c r="BR261" s="70"/>
      <c r="BS261" s="70"/>
      <c r="BT261" s="70"/>
      <c r="BU261" s="70"/>
      <c r="BV261" s="70"/>
      <c r="BW261" s="70"/>
      <c r="BX261" s="44"/>
      <c r="BY261" s="70"/>
      <c r="BZ261" s="70"/>
      <c r="CA261" s="70"/>
      <c r="CC261" s="70"/>
      <c r="CD261" s="70"/>
      <c r="CE261" s="70"/>
      <c r="CF261" s="44"/>
      <c r="CN261" s="44"/>
      <c r="CV261" s="44"/>
      <c r="DA261" s="44"/>
      <c r="DD261" s="44"/>
      <c r="DL261" s="44"/>
      <c r="DT261" s="44"/>
      <c r="ES261" s="109"/>
      <c r="GF261" s="109"/>
    </row>
    <row r="262" spans="1:188" x14ac:dyDescent="0.2">
      <c r="A262" s="293">
        <v>41456</v>
      </c>
      <c r="B262" s="305">
        <v>3.7951249999999987</v>
      </c>
      <c r="C262" s="294">
        <v>4.0653750000000013</v>
      </c>
      <c r="D262" s="47"/>
      <c r="E262" s="48"/>
      <c r="F262" s="48"/>
      <c r="G262" s="48"/>
      <c r="H262" s="49"/>
      <c r="I262" s="49"/>
      <c r="J262" s="7"/>
      <c r="K262" s="307"/>
      <c r="L262" s="208"/>
      <c r="M262" s="208"/>
      <c r="N262" s="208"/>
      <c r="O262" s="208"/>
      <c r="P262" s="208"/>
      <c r="Q262" s="208"/>
      <c r="R262" s="208"/>
      <c r="S262" s="208"/>
      <c r="T262" s="208"/>
      <c r="U262" s="208"/>
      <c r="V262" s="208"/>
      <c r="W262" s="208"/>
      <c r="X262" s="208"/>
      <c r="Y262" s="208"/>
      <c r="Z262" s="208"/>
      <c r="AA262" s="208"/>
      <c r="AB262" s="208"/>
      <c r="AC262" s="208"/>
      <c r="AD262" s="208"/>
      <c r="AE262" s="208"/>
      <c r="AF262" s="208"/>
      <c r="AG262" s="208"/>
      <c r="AH262" s="208"/>
      <c r="AI262" s="208"/>
      <c r="AJ262" s="44"/>
      <c r="AR262" s="44"/>
      <c r="AV262" s="44"/>
      <c r="AW262" s="44"/>
      <c r="AX262" s="44"/>
      <c r="AY262" s="44"/>
      <c r="AZ262" s="44"/>
      <c r="BH262" s="44"/>
      <c r="BI262" s="70"/>
      <c r="BJ262" s="70"/>
      <c r="BK262" s="70"/>
      <c r="BL262" s="70"/>
      <c r="BM262" s="87"/>
      <c r="BN262" s="70"/>
      <c r="BO262" s="70"/>
      <c r="BP262" s="44"/>
      <c r="BQ262" s="70"/>
      <c r="BR262" s="70"/>
      <c r="BS262" s="70"/>
      <c r="BT262" s="70"/>
      <c r="BU262" s="70"/>
      <c r="BV262" s="70"/>
      <c r="BW262" s="70"/>
      <c r="BX262" s="44"/>
      <c r="BY262" s="70"/>
      <c r="BZ262" s="70"/>
      <c r="CA262" s="70"/>
      <c r="CC262" s="70"/>
      <c r="CD262" s="70"/>
      <c r="CE262" s="70"/>
      <c r="CF262" s="44"/>
      <c r="CN262" s="44"/>
      <c r="CV262" s="44"/>
      <c r="DA262" s="44"/>
      <c r="DD262" s="44"/>
      <c r="DL262" s="44"/>
      <c r="DT262" s="44"/>
      <c r="ES262" s="109"/>
      <c r="GF262" s="109"/>
    </row>
    <row r="263" spans="1:188" x14ac:dyDescent="0.2">
      <c r="A263" s="293">
        <v>41548</v>
      </c>
      <c r="B263" s="305">
        <v>3.8754320987654323</v>
      </c>
      <c r="C263" s="294">
        <v>4.1276543209876539</v>
      </c>
      <c r="D263" s="47"/>
      <c r="E263" s="48"/>
      <c r="F263" s="48"/>
      <c r="G263" s="48"/>
      <c r="H263" s="49"/>
      <c r="I263" s="49"/>
      <c r="J263" s="7"/>
      <c r="K263" s="307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8"/>
      <c r="AD263" s="208"/>
      <c r="AE263" s="208"/>
      <c r="AF263" s="208"/>
      <c r="AG263" s="208"/>
      <c r="AH263" s="208"/>
      <c r="AI263" s="208"/>
      <c r="AJ263" s="44"/>
      <c r="AR263" s="44"/>
      <c r="AV263" s="44"/>
      <c r="AW263" s="44"/>
      <c r="AX263" s="44"/>
      <c r="AY263" s="44"/>
      <c r="AZ263" s="44"/>
      <c r="BH263" s="44"/>
      <c r="BI263" s="70"/>
      <c r="BJ263" s="70"/>
      <c r="BK263" s="70"/>
      <c r="BL263" s="70"/>
      <c r="BM263" s="87"/>
      <c r="BN263" s="70"/>
      <c r="BO263" s="70"/>
      <c r="BP263" s="44"/>
      <c r="BQ263" s="70"/>
      <c r="BR263" s="70"/>
      <c r="BS263" s="70"/>
      <c r="BT263" s="70"/>
      <c r="BU263" s="70"/>
      <c r="BV263" s="70"/>
      <c r="BW263" s="70"/>
      <c r="BX263" s="44"/>
      <c r="BY263" s="70"/>
      <c r="BZ263" s="70"/>
      <c r="CA263" s="70"/>
      <c r="CC263" s="70"/>
      <c r="CD263" s="70"/>
      <c r="CE263" s="70"/>
      <c r="CF263" s="44"/>
      <c r="CN263" s="44"/>
      <c r="CV263" s="44"/>
      <c r="DA263" s="44"/>
      <c r="DD263" s="44"/>
      <c r="DL263" s="44"/>
      <c r="DT263" s="44"/>
      <c r="ES263" s="109"/>
      <c r="GF263" s="109"/>
    </row>
    <row r="264" spans="1:188" x14ac:dyDescent="0.2">
      <c r="A264" s="293">
        <v>41640</v>
      </c>
      <c r="B264" s="305">
        <v>4.1971746418247591</v>
      </c>
      <c r="C264" s="294">
        <v>4.3388132078699533</v>
      </c>
      <c r="D264" s="47"/>
      <c r="E264" s="48"/>
      <c r="F264" s="48"/>
      <c r="G264" s="48"/>
      <c r="H264" s="49"/>
      <c r="I264" s="49"/>
      <c r="J264" s="7"/>
      <c r="K264" s="307"/>
      <c r="L264" s="208"/>
      <c r="M264" s="208"/>
      <c r="N264" s="208"/>
      <c r="O264" s="208"/>
      <c r="P264" s="208"/>
      <c r="Q264" s="208"/>
      <c r="R264" s="208"/>
      <c r="S264" s="208"/>
      <c r="T264" s="208"/>
      <c r="U264" s="208"/>
      <c r="V264" s="208"/>
      <c r="W264" s="208"/>
      <c r="X264" s="208"/>
      <c r="Y264" s="208"/>
      <c r="Z264" s="208"/>
      <c r="AA264" s="208"/>
      <c r="AB264" s="208"/>
      <c r="AC264" s="208"/>
      <c r="AD264" s="208"/>
      <c r="AE264" s="208"/>
      <c r="AF264" s="208"/>
      <c r="AG264" s="208"/>
      <c r="AH264" s="208"/>
      <c r="AI264" s="208"/>
      <c r="AJ264" s="44"/>
      <c r="AR264" s="44"/>
      <c r="AV264" s="44"/>
      <c r="AW264" s="44"/>
      <c r="AX264" s="44"/>
      <c r="AY264" s="44"/>
      <c r="AZ264" s="44"/>
      <c r="BH264" s="44"/>
      <c r="BI264" s="70"/>
      <c r="BJ264" s="70"/>
      <c r="BK264" s="70"/>
      <c r="BL264" s="70"/>
      <c r="BM264" s="87"/>
      <c r="BN264" s="70"/>
      <c r="BO264" s="70"/>
      <c r="BP264" s="44"/>
      <c r="BQ264" s="70"/>
      <c r="BR264" s="70"/>
      <c r="BS264" s="70"/>
      <c r="BT264" s="70"/>
      <c r="BU264" s="70"/>
      <c r="BV264" s="70"/>
      <c r="BW264" s="70"/>
      <c r="BX264" s="44"/>
      <c r="BY264" s="70"/>
      <c r="BZ264" s="70"/>
      <c r="CA264" s="70"/>
      <c r="CC264" s="70"/>
      <c r="CD264" s="70"/>
      <c r="CE264" s="70"/>
      <c r="CF264" s="44"/>
      <c r="CN264" s="44"/>
      <c r="CV264" s="44"/>
      <c r="DA264" s="44"/>
      <c r="DD264" s="44"/>
      <c r="DL264" s="44"/>
      <c r="DT264" s="44"/>
      <c r="ES264" s="109"/>
      <c r="GF264" s="109"/>
    </row>
    <row r="265" spans="1:188" x14ac:dyDescent="0.2">
      <c r="A265" s="293">
        <v>41730</v>
      </c>
      <c r="B265" s="305">
        <v>4.2147656149464829</v>
      </c>
      <c r="C265" s="294">
        <v>4.322721561016059</v>
      </c>
      <c r="D265" s="47"/>
      <c r="E265" s="48"/>
      <c r="F265" s="48"/>
      <c r="G265" s="48"/>
      <c r="H265" s="49"/>
      <c r="I265" s="49"/>
      <c r="J265" s="7"/>
      <c r="K265" s="307"/>
      <c r="L265" s="208"/>
      <c r="M265" s="208"/>
      <c r="N265" s="208"/>
      <c r="O265" s="208"/>
      <c r="P265" s="208"/>
      <c r="Q265" s="208"/>
      <c r="R265" s="208"/>
      <c r="S265" s="208"/>
      <c r="T265" s="208"/>
      <c r="U265" s="208"/>
      <c r="V265" s="208"/>
      <c r="W265" s="208"/>
      <c r="X265" s="208"/>
      <c r="Y265" s="208"/>
      <c r="Z265" s="208"/>
      <c r="AA265" s="208"/>
      <c r="AB265" s="208"/>
      <c r="AC265" s="208"/>
      <c r="AD265" s="208"/>
      <c r="AE265" s="208"/>
      <c r="AF265" s="208"/>
      <c r="AG265" s="208"/>
      <c r="AH265" s="208"/>
      <c r="AI265" s="208"/>
      <c r="AJ265" s="44"/>
      <c r="AR265" s="44"/>
      <c r="AV265" s="44"/>
      <c r="AW265" s="44"/>
      <c r="AX265" s="44"/>
      <c r="AY265" s="44"/>
      <c r="AZ265" s="44"/>
      <c r="BH265" s="44"/>
      <c r="BI265" s="70"/>
      <c r="BJ265" s="70"/>
      <c r="BK265" s="70"/>
      <c r="BL265" s="70"/>
      <c r="BM265" s="87"/>
      <c r="BN265" s="70"/>
      <c r="BO265" s="70"/>
      <c r="BP265" s="44"/>
      <c r="BQ265" s="70"/>
      <c r="BR265" s="70"/>
      <c r="BS265" s="70"/>
      <c r="BT265" s="70"/>
      <c r="BU265" s="70"/>
      <c r="BV265" s="70"/>
      <c r="BW265" s="70"/>
      <c r="BX265" s="44"/>
      <c r="BY265" s="70"/>
      <c r="BZ265" s="70"/>
      <c r="CA265" s="70"/>
      <c r="CC265" s="70"/>
      <c r="CD265" s="70"/>
      <c r="CE265" s="70"/>
      <c r="CF265" s="44"/>
      <c r="CN265" s="44"/>
      <c r="CV265" s="44"/>
      <c r="DA265" s="44"/>
      <c r="DD265" s="44"/>
      <c r="DL265" s="44"/>
      <c r="DT265" s="44"/>
      <c r="ES265" s="109"/>
      <c r="GF265" s="109"/>
    </row>
    <row r="266" spans="1:188" x14ac:dyDescent="0.2">
      <c r="A266" s="293">
        <v>41821</v>
      </c>
      <c r="B266" s="305">
        <v>4.692267373069555</v>
      </c>
      <c r="C266" s="294">
        <v>4.7261595120596747</v>
      </c>
      <c r="D266" s="47"/>
      <c r="E266" s="48"/>
      <c r="F266" s="48"/>
      <c r="G266" s="48"/>
      <c r="H266" s="49"/>
      <c r="I266" s="49"/>
      <c r="J266" s="7"/>
      <c r="K266" s="307"/>
      <c r="L266" s="208"/>
      <c r="M266" s="208"/>
      <c r="N266" s="208"/>
      <c r="O266" s="208"/>
      <c r="P266" s="208"/>
      <c r="Q266" s="208"/>
      <c r="R266" s="208"/>
      <c r="S266" s="208"/>
      <c r="T266" s="208"/>
      <c r="U266" s="208"/>
      <c r="V266" s="208"/>
      <c r="W266" s="208"/>
      <c r="X266" s="208"/>
      <c r="Y266" s="208"/>
      <c r="Z266" s="208"/>
      <c r="AA266" s="208"/>
      <c r="AB266" s="208"/>
      <c r="AC266" s="208"/>
      <c r="AD266" s="208"/>
      <c r="AE266" s="208"/>
      <c r="AF266" s="208"/>
      <c r="AG266" s="208"/>
      <c r="AH266" s="208"/>
      <c r="AI266" s="208"/>
      <c r="AJ266" s="44"/>
      <c r="AR266" s="44"/>
      <c r="AV266" s="44"/>
      <c r="AW266" s="44"/>
      <c r="AX266" s="44"/>
      <c r="AY266" s="44"/>
      <c r="AZ266" s="44"/>
      <c r="BH266" s="44"/>
      <c r="BI266" s="70"/>
      <c r="BJ266" s="70"/>
      <c r="BK266" s="70"/>
      <c r="BL266" s="70"/>
      <c r="BM266" s="87"/>
      <c r="BN266" s="70"/>
      <c r="BO266" s="70"/>
      <c r="BP266" s="44"/>
      <c r="BQ266" s="70"/>
      <c r="BR266" s="70"/>
      <c r="BS266" s="70"/>
      <c r="BT266" s="70"/>
      <c r="BU266" s="70"/>
      <c r="BV266" s="70"/>
      <c r="BW266" s="70"/>
      <c r="BX266" s="44"/>
      <c r="BY266" s="70"/>
      <c r="BZ266" s="70"/>
      <c r="CA266" s="70"/>
      <c r="CC266" s="70"/>
      <c r="CD266" s="70"/>
      <c r="CE266" s="70"/>
      <c r="CF266" s="44"/>
      <c r="CN266" s="44"/>
      <c r="CV266" s="44"/>
      <c r="DA266" s="44"/>
      <c r="DD266" s="44"/>
      <c r="DL266" s="44"/>
      <c r="DT266" s="44"/>
      <c r="ES266" s="109"/>
      <c r="GF266" s="109"/>
    </row>
    <row r="267" spans="1:188" x14ac:dyDescent="0.2">
      <c r="A267" s="293">
        <v>41913</v>
      </c>
      <c r="B267" s="305">
        <v>4.5412551771312177</v>
      </c>
      <c r="C267" s="294">
        <v>4.5257635267059495</v>
      </c>
      <c r="D267" s="47"/>
      <c r="E267" s="48"/>
      <c r="F267" s="48"/>
      <c r="G267" s="48"/>
      <c r="H267" s="49"/>
      <c r="I267" s="49"/>
      <c r="J267" s="7"/>
      <c r="K267" s="307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  <c r="X267" s="208"/>
      <c r="Y267" s="208"/>
      <c r="Z267" s="208"/>
      <c r="AA267" s="208"/>
      <c r="AB267" s="208"/>
      <c r="AC267" s="208"/>
      <c r="AD267" s="208"/>
      <c r="AE267" s="208"/>
      <c r="AF267" s="208"/>
      <c r="AG267" s="208"/>
      <c r="AH267" s="208"/>
      <c r="AI267" s="208"/>
      <c r="AJ267" s="44"/>
      <c r="AR267" s="44"/>
      <c r="AV267" s="44"/>
      <c r="AW267" s="44"/>
      <c r="AX267" s="44"/>
      <c r="AY267" s="44"/>
      <c r="AZ267" s="44"/>
      <c r="BH267" s="44"/>
      <c r="BI267" s="70"/>
      <c r="BJ267" s="70"/>
      <c r="BK267" s="70"/>
      <c r="BL267" s="70"/>
      <c r="BM267" s="87"/>
      <c r="BN267" s="70"/>
      <c r="BO267" s="70"/>
      <c r="BP267" s="44"/>
      <c r="BQ267" s="70"/>
      <c r="BR267" s="70"/>
      <c r="BS267" s="70"/>
      <c r="BT267" s="70"/>
      <c r="BU267" s="70"/>
      <c r="BV267" s="70"/>
      <c r="BW267" s="70"/>
      <c r="BX267" s="44"/>
      <c r="BY267" s="70"/>
      <c r="BZ267" s="70"/>
      <c r="CA267" s="70"/>
      <c r="CC267" s="70"/>
      <c r="CD267" s="70"/>
      <c r="CE267" s="70"/>
      <c r="CF267" s="44"/>
      <c r="CN267" s="44"/>
      <c r="CV267" s="44"/>
      <c r="DA267" s="44"/>
      <c r="DD267" s="44"/>
      <c r="DL267" s="44"/>
      <c r="DT267" s="44"/>
      <c r="ES267" s="109"/>
      <c r="GF267" s="109"/>
    </row>
    <row r="268" spans="1:188" x14ac:dyDescent="0.2">
      <c r="A268" s="293">
        <v>42005</v>
      </c>
      <c r="B268" s="305">
        <v>4.2497447170795342</v>
      </c>
      <c r="C268" s="294">
        <v>4.2687250381789914</v>
      </c>
      <c r="D268" s="47"/>
      <c r="E268" s="48"/>
      <c r="F268" s="48"/>
      <c r="G268" s="48"/>
      <c r="H268" s="49"/>
      <c r="I268" s="49"/>
      <c r="J268" s="7"/>
      <c r="K268" s="307"/>
      <c r="L268" s="208"/>
      <c r="M268" s="208"/>
      <c r="N268" s="208"/>
      <c r="O268" s="208"/>
      <c r="P268" s="208"/>
      <c r="Q268" s="208"/>
      <c r="R268" s="208"/>
      <c r="S268" s="208"/>
      <c r="T268" s="208"/>
      <c r="U268" s="208"/>
      <c r="V268" s="208"/>
      <c r="W268" s="208"/>
      <c r="X268" s="208"/>
      <c r="Y268" s="208"/>
      <c r="Z268" s="208"/>
      <c r="AA268" s="208"/>
      <c r="AB268" s="208"/>
      <c r="AC268" s="208"/>
      <c r="AD268" s="208"/>
      <c r="AE268" s="208"/>
      <c r="AF268" s="208"/>
      <c r="AG268" s="208"/>
      <c r="AH268" s="208"/>
      <c r="AI268" s="208"/>
      <c r="AJ268" s="44"/>
      <c r="AR268" s="44"/>
      <c r="AV268" s="44"/>
      <c r="AW268" s="44"/>
      <c r="AX268" s="44"/>
      <c r="AY268" s="44"/>
      <c r="AZ268" s="44"/>
      <c r="BH268" s="44"/>
      <c r="BI268" s="70"/>
      <c r="BJ268" s="70"/>
      <c r="BK268" s="70"/>
      <c r="BL268" s="70"/>
      <c r="BM268" s="87"/>
      <c r="BN268" s="70"/>
      <c r="BO268" s="70"/>
      <c r="BP268" s="44"/>
      <c r="BQ268" s="70"/>
      <c r="BR268" s="70"/>
      <c r="BS268" s="70"/>
      <c r="BT268" s="70"/>
      <c r="BU268" s="70"/>
      <c r="BV268" s="70"/>
      <c r="BW268" s="70"/>
      <c r="BX268" s="44"/>
      <c r="BY268" s="70"/>
      <c r="BZ268" s="70"/>
      <c r="CA268" s="70"/>
      <c r="CC268" s="70"/>
      <c r="CD268" s="70"/>
      <c r="CE268" s="70"/>
      <c r="CF268" s="44"/>
      <c r="CN268" s="44"/>
      <c r="CV268" s="44"/>
      <c r="DA268" s="44"/>
      <c r="DD268" s="44"/>
      <c r="DL268" s="44"/>
      <c r="DT268" s="44"/>
      <c r="ES268" s="109"/>
      <c r="GF268" s="109"/>
    </row>
    <row r="269" spans="1:188" x14ac:dyDescent="0.2">
      <c r="A269" s="293">
        <v>42095</v>
      </c>
      <c r="B269" s="305">
        <v>3.7067901234567899</v>
      </c>
      <c r="C269" s="294">
        <v>3.8039506172839492</v>
      </c>
      <c r="D269" s="47"/>
      <c r="E269" s="48"/>
      <c r="F269" s="48"/>
      <c r="G269" s="48"/>
      <c r="H269" s="49"/>
      <c r="I269" s="49"/>
      <c r="J269" s="7"/>
      <c r="K269" s="307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  <c r="X269" s="208"/>
      <c r="Y269" s="208"/>
      <c r="Z269" s="208"/>
      <c r="AA269" s="208"/>
      <c r="AB269" s="208"/>
      <c r="AC269" s="208"/>
      <c r="AD269" s="208"/>
      <c r="AE269" s="208"/>
      <c r="AF269" s="208"/>
      <c r="AG269" s="208"/>
      <c r="AH269" s="208"/>
      <c r="AI269" s="208"/>
      <c r="AJ269" s="44"/>
      <c r="AR269" s="44"/>
      <c r="AV269" s="44"/>
      <c r="AW269" s="44"/>
      <c r="AX269" s="44"/>
      <c r="AY269" s="44"/>
      <c r="AZ269" s="44"/>
      <c r="BH269" s="44"/>
      <c r="BI269" s="70"/>
      <c r="BJ269" s="70"/>
      <c r="BK269" s="70"/>
      <c r="BL269" s="70"/>
      <c r="BM269" s="87"/>
      <c r="BN269" s="70"/>
      <c r="BO269" s="70"/>
      <c r="BP269" s="44"/>
      <c r="BQ269" s="70"/>
      <c r="BR269" s="70"/>
      <c r="BS269" s="70"/>
      <c r="BT269" s="70"/>
      <c r="BU269" s="70"/>
      <c r="BV269" s="70"/>
      <c r="BW269" s="70"/>
      <c r="BX269" s="44"/>
      <c r="BY269" s="70"/>
      <c r="BZ269" s="70"/>
      <c r="CA269" s="70"/>
      <c r="CC269" s="70"/>
      <c r="CD269" s="70"/>
      <c r="CE269" s="70"/>
      <c r="CF269" s="44"/>
      <c r="CN269" s="44"/>
      <c r="CV269" s="44"/>
      <c r="DA269" s="44"/>
      <c r="DD269" s="44"/>
      <c r="DL269" s="44"/>
      <c r="DT269" s="44"/>
      <c r="ES269" s="109"/>
      <c r="GF269" s="109"/>
    </row>
    <row r="270" spans="1:188" x14ac:dyDescent="0.2">
      <c r="A270" s="293">
        <v>42186</v>
      </c>
      <c r="B270" s="305">
        <v>3.4599185233022247</v>
      </c>
      <c r="C270" s="294">
        <v>3.5955875113160061</v>
      </c>
      <c r="D270" s="47"/>
      <c r="E270" s="48"/>
      <c r="F270" s="48"/>
      <c r="G270" s="48"/>
      <c r="H270" s="49"/>
      <c r="I270" s="49"/>
      <c r="J270" s="7"/>
      <c r="K270" s="307"/>
      <c r="L270" s="208"/>
      <c r="M270" s="208"/>
      <c r="N270" s="208"/>
      <c r="O270" s="208"/>
      <c r="P270" s="208"/>
      <c r="Q270" s="208"/>
      <c r="R270" s="208"/>
      <c r="S270" s="208"/>
      <c r="T270" s="208"/>
      <c r="U270" s="208"/>
      <c r="V270" s="208"/>
      <c r="W270" s="208"/>
      <c r="X270" s="208"/>
      <c r="Y270" s="208"/>
      <c r="Z270" s="208"/>
      <c r="AA270" s="208"/>
      <c r="AB270" s="208"/>
      <c r="AC270" s="208"/>
      <c r="AD270" s="208"/>
      <c r="AE270" s="208"/>
      <c r="AF270" s="208"/>
      <c r="AG270" s="208"/>
      <c r="AH270" s="208"/>
      <c r="AI270" s="208"/>
      <c r="AJ270" s="44"/>
      <c r="AR270" s="44"/>
      <c r="AV270" s="44"/>
      <c r="AW270" s="44"/>
      <c r="AX270" s="44"/>
      <c r="AY270" s="44"/>
      <c r="AZ270" s="44"/>
      <c r="BH270" s="44"/>
      <c r="BI270" s="70"/>
      <c r="BJ270" s="70"/>
      <c r="BK270" s="70"/>
      <c r="BL270" s="70"/>
      <c r="BM270" s="87"/>
      <c r="BN270" s="70"/>
      <c r="BO270" s="70"/>
      <c r="BP270" s="44"/>
      <c r="BQ270" s="70"/>
      <c r="BR270" s="70"/>
      <c r="BS270" s="70"/>
      <c r="BT270" s="70"/>
      <c r="BU270" s="70"/>
      <c r="BV270" s="70"/>
      <c r="BW270" s="70"/>
      <c r="BX270" s="44"/>
      <c r="BY270" s="70"/>
      <c r="BZ270" s="70"/>
      <c r="CA270" s="70"/>
      <c r="CC270" s="70"/>
      <c r="CD270" s="70"/>
      <c r="CE270" s="70"/>
      <c r="CF270" s="44"/>
      <c r="CN270" s="44"/>
      <c r="CV270" s="44"/>
      <c r="DA270" s="44"/>
      <c r="DD270" s="44"/>
      <c r="DL270" s="44"/>
      <c r="DT270" s="44"/>
      <c r="ES270" s="109"/>
      <c r="GF270" s="109"/>
    </row>
    <row r="271" spans="1:188" x14ac:dyDescent="0.2">
      <c r="A271" s="293">
        <v>42278</v>
      </c>
      <c r="B271" s="305">
        <v>3.0834180583775401</v>
      </c>
      <c r="C271" s="294">
        <v>3.2045347508900561</v>
      </c>
      <c r="D271" s="47"/>
      <c r="E271" s="48"/>
      <c r="F271" s="48"/>
      <c r="G271" s="48"/>
      <c r="H271" s="49"/>
      <c r="I271" s="49"/>
      <c r="J271" s="7"/>
      <c r="K271" s="307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  <c r="X271" s="208"/>
      <c r="Y271" s="208"/>
      <c r="Z271" s="208"/>
      <c r="AA271" s="208"/>
      <c r="AB271" s="208"/>
      <c r="AC271" s="208"/>
      <c r="AD271" s="208"/>
      <c r="AE271" s="208"/>
      <c r="AF271" s="208"/>
      <c r="AG271" s="208"/>
      <c r="AH271" s="208"/>
      <c r="AI271" s="208"/>
      <c r="AJ271" s="44"/>
      <c r="AR271" s="44"/>
      <c r="AV271" s="44"/>
      <c r="AW271" s="44"/>
      <c r="AX271" s="44"/>
      <c r="AY271" s="44"/>
      <c r="AZ271" s="44"/>
      <c r="BH271" s="44"/>
      <c r="BI271" s="70"/>
      <c r="BJ271" s="70"/>
      <c r="BK271" s="70"/>
      <c r="BL271" s="70"/>
      <c r="BM271" s="87"/>
      <c r="BN271" s="70"/>
      <c r="BO271" s="70"/>
      <c r="BP271" s="44"/>
      <c r="BQ271" s="70"/>
      <c r="BR271" s="70"/>
      <c r="BS271" s="70"/>
      <c r="BT271" s="70"/>
      <c r="BU271" s="70"/>
      <c r="BV271" s="70"/>
      <c r="BW271" s="70"/>
      <c r="BX271" s="44"/>
      <c r="BY271" s="70"/>
      <c r="BZ271" s="70"/>
      <c r="CA271" s="70"/>
      <c r="CC271" s="70"/>
      <c r="CD271" s="70"/>
      <c r="CE271" s="70"/>
      <c r="CF271" s="44"/>
      <c r="CN271" s="44"/>
      <c r="CV271" s="44"/>
      <c r="DA271" s="44"/>
      <c r="DD271" s="44"/>
      <c r="DL271" s="44"/>
      <c r="DT271" s="44"/>
      <c r="ES271" s="109"/>
      <c r="GF271" s="109"/>
    </row>
    <row r="272" spans="1:188" x14ac:dyDescent="0.2">
      <c r="A272" s="293">
        <v>42370</v>
      </c>
      <c r="B272" s="305">
        <v>2.945714426772339</v>
      </c>
      <c r="C272" s="294">
        <v>3.3281597508900576</v>
      </c>
      <c r="D272" s="47"/>
      <c r="E272" s="48"/>
      <c r="F272" s="48"/>
      <c r="G272" s="48"/>
      <c r="H272" s="49"/>
      <c r="I272" s="49"/>
      <c r="J272" s="7"/>
      <c r="K272" s="307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08"/>
      <c r="AA272" s="208"/>
      <c r="AB272" s="208"/>
      <c r="AC272" s="208"/>
      <c r="AD272" s="208"/>
      <c r="AE272" s="208"/>
      <c r="AF272" s="208"/>
      <c r="AG272" s="208"/>
      <c r="AH272" s="208"/>
      <c r="AI272" s="208"/>
      <c r="AJ272" s="44"/>
      <c r="AR272" s="44"/>
      <c r="AV272" s="44"/>
      <c r="AW272" s="44"/>
      <c r="AX272" s="44"/>
      <c r="AY272" s="44"/>
      <c r="AZ272" s="44"/>
      <c r="BH272" s="44"/>
      <c r="BI272" s="70"/>
      <c r="BJ272" s="70"/>
      <c r="BK272" s="70"/>
      <c r="BL272" s="70"/>
      <c r="BM272" s="87"/>
      <c r="BN272" s="70"/>
      <c r="BO272" s="70"/>
      <c r="BP272" s="44"/>
      <c r="BQ272" s="70"/>
      <c r="BR272" s="70"/>
      <c r="BS272" s="70"/>
      <c r="BT272" s="70"/>
      <c r="BU272" s="70"/>
      <c r="BV272" s="70"/>
      <c r="BW272" s="70"/>
      <c r="BX272" s="44"/>
      <c r="BY272" s="70"/>
      <c r="BZ272" s="70"/>
      <c r="CA272" s="70"/>
      <c r="CC272" s="70"/>
      <c r="CD272" s="70"/>
      <c r="CE272" s="70"/>
      <c r="CF272" s="44"/>
      <c r="CN272" s="44"/>
      <c r="CV272" s="44"/>
      <c r="DA272" s="44"/>
      <c r="DD272" s="44"/>
      <c r="DL272" s="44"/>
      <c r="DT272" s="44"/>
      <c r="ES272" s="109"/>
      <c r="GF272" s="109"/>
    </row>
    <row r="273" spans="1:188" x14ac:dyDescent="0.2">
      <c r="A273" s="293">
        <v>42461</v>
      </c>
      <c r="B273" s="305">
        <v>2.9343750000000002</v>
      </c>
      <c r="C273" s="294">
        <v>3.2608860759493665</v>
      </c>
      <c r="D273" s="47"/>
      <c r="E273" s="48"/>
      <c r="F273" s="48"/>
      <c r="G273" s="48"/>
      <c r="H273" s="49"/>
      <c r="I273" s="49"/>
      <c r="J273" s="7"/>
      <c r="K273" s="307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  <c r="X273" s="208"/>
      <c r="Y273" s="208"/>
      <c r="Z273" s="208"/>
      <c r="AA273" s="208"/>
      <c r="AB273" s="208"/>
      <c r="AC273" s="208"/>
      <c r="AD273" s="208"/>
      <c r="AE273" s="208"/>
      <c r="AF273" s="208"/>
      <c r="AG273" s="208"/>
      <c r="AH273" s="208"/>
      <c r="AI273" s="208"/>
      <c r="AJ273" s="44"/>
      <c r="AR273" s="44"/>
      <c r="AV273" s="44"/>
      <c r="AW273" s="44"/>
      <c r="AX273" s="44"/>
      <c r="AY273" s="44"/>
      <c r="AZ273" s="44"/>
      <c r="BH273" s="44"/>
      <c r="BI273" s="70"/>
      <c r="BJ273" s="70"/>
      <c r="BK273" s="70"/>
      <c r="BL273" s="70"/>
      <c r="BM273" s="87"/>
      <c r="BN273" s="70"/>
      <c r="BO273" s="70"/>
      <c r="BP273" s="44"/>
      <c r="BQ273" s="70"/>
      <c r="BR273" s="70"/>
      <c r="BS273" s="70"/>
      <c r="BT273" s="70"/>
      <c r="BU273" s="70"/>
      <c r="BV273" s="70"/>
      <c r="BW273" s="70"/>
      <c r="BX273" s="44"/>
      <c r="BY273" s="70"/>
      <c r="BZ273" s="70"/>
      <c r="CA273" s="70"/>
      <c r="CC273" s="70"/>
      <c r="CD273" s="70"/>
      <c r="CE273" s="70"/>
      <c r="CF273" s="44"/>
      <c r="CN273" s="44"/>
      <c r="CV273" s="44"/>
      <c r="DA273" s="44"/>
      <c r="DD273" s="44"/>
      <c r="DL273" s="44"/>
      <c r="DT273" s="44"/>
      <c r="ES273" s="109"/>
      <c r="GF273" s="109"/>
    </row>
    <row r="274" spans="1:188" x14ac:dyDescent="0.2">
      <c r="A274" s="293">
        <v>42552</v>
      </c>
      <c r="B274" s="305">
        <v>2.8080246913580247</v>
      </c>
      <c r="C274" s="294">
        <v>3.2458024691358029</v>
      </c>
      <c r="D274" s="47"/>
      <c r="E274" s="48"/>
      <c r="F274" s="48"/>
      <c r="G274" s="48"/>
      <c r="H274" s="49"/>
      <c r="I274" s="49"/>
      <c r="J274" s="7"/>
      <c r="K274" s="307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  <c r="AB274" s="208"/>
      <c r="AC274" s="208"/>
      <c r="AD274" s="208"/>
      <c r="AE274" s="208"/>
      <c r="AF274" s="208"/>
      <c r="AG274" s="208"/>
      <c r="AH274" s="208"/>
      <c r="AI274" s="208"/>
      <c r="AJ274" s="44"/>
      <c r="AR274" s="44"/>
      <c r="AV274" s="44"/>
      <c r="AW274" s="44"/>
      <c r="AX274" s="44"/>
      <c r="AY274" s="44"/>
      <c r="AZ274" s="44"/>
      <c r="BH274" s="44"/>
      <c r="BI274" s="70"/>
      <c r="BJ274" s="70"/>
      <c r="BK274" s="70"/>
      <c r="BL274" s="70"/>
      <c r="BM274" s="87"/>
      <c r="BN274" s="70"/>
      <c r="BO274" s="70"/>
      <c r="BP274" s="44"/>
      <c r="BQ274" s="70"/>
      <c r="BR274" s="70"/>
      <c r="BS274" s="70"/>
      <c r="BT274" s="70"/>
      <c r="BU274" s="70"/>
      <c r="BV274" s="70"/>
      <c r="BW274" s="70"/>
      <c r="BX274" s="44"/>
      <c r="BY274" s="70"/>
      <c r="BZ274" s="70"/>
      <c r="CA274" s="70"/>
      <c r="CC274" s="70"/>
      <c r="CD274" s="70"/>
      <c r="CE274" s="70"/>
      <c r="CF274" s="44"/>
      <c r="CN274" s="44"/>
      <c r="CV274" s="44"/>
      <c r="DA274" s="44"/>
      <c r="DD274" s="44"/>
      <c r="DL274" s="44"/>
      <c r="DT274" s="44"/>
      <c r="ES274" s="109"/>
      <c r="GF274" s="109"/>
    </row>
    <row r="275" spans="1:188" x14ac:dyDescent="0.2">
      <c r="A275" s="293">
        <v>42644</v>
      </c>
      <c r="B275" s="305">
        <v>2.4622469135802465</v>
      </c>
      <c r="C275" s="294">
        <v>2.9407283950617282</v>
      </c>
      <c r="D275" s="47"/>
      <c r="E275" s="48"/>
      <c r="F275" s="48"/>
      <c r="G275" s="48"/>
      <c r="H275" s="49"/>
      <c r="I275" s="49"/>
      <c r="J275" s="7"/>
      <c r="K275" s="307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  <c r="X275" s="208"/>
      <c r="Y275" s="208"/>
      <c r="Z275" s="208"/>
      <c r="AA275" s="208"/>
      <c r="AB275" s="208"/>
      <c r="AC275" s="208"/>
      <c r="AD275" s="208"/>
      <c r="AE275" s="208"/>
      <c r="AF275" s="208"/>
      <c r="AG275" s="208"/>
      <c r="AH275" s="208"/>
      <c r="AI275" s="208"/>
      <c r="AJ275" s="44"/>
      <c r="AR275" s="44"/>
      <c r="AV275" s="44"/>
      <c r="AW275" s="44"/>
      <c r="AX275" s="44"/>
      <c r="AY275" s="44"/>
      <c r="AZ275" s="44"/>
      <c r="BH275" s="44"/>
      <c r="BI275" s="70"/>
      <c r="BJ275" s="70"/>
      <c r="BK275" s="70"/>
      <c r="BL275" s="70"/>
      <c r="BM275" s="87"/>
      <c r="BN275" s="70"/>
      <c r="BO275" s="70"/>
      <c r="BP275" s="44"/>
      <c r="BQ275" s="70"/>
      <c r="BR275" s="70"/>
      <c r="BS275" s="70"/>
      <c r="BT275" s="70"/>
      <c r="BU275" s="70"/>
      <c r="BV275" s="70"/>
      <c r="BW275" s="70"/>
      <c r="BX275" s="44"/>
      <c r="BY275" s="70"/>
      <c r="BZ275" s="70"/>
      <c r="CA275" s="70"/>
      <c r="CC275" s="70"/>
      <c r="CD275" s="70"/>
      <c r="CE275" s="70"/>
      <c r="CF275" s="44"/>
      <c r="CN275" s="44"/>
      <c r="CV275" s="44"/>
      <c r="DA275" s="44"/>
      <c r="DD275" s="44"/>
      <c r="DL275" s="44"/>
      <c r="DT275" s="44"/>
      <c r="ES275" s="109"/>
      <c r="GF275" s="109"/>
    </row>
    <row r="276" spans="1:188" x14ac:dyDescent="0.2">
      <c r="A276" s="293">
        <v>42736</v>
      </c>
      <c r="B276" s="305">
        <v>2.5600636394875367</v>
      </c>
      <c r="C276" s="294">
        <v>3.0174258106084384</v>
      </c>
      <c r="D276" s="47"/>
      <c r="E276" s="48"/>
      <c r="F276" s="48"/>
      <c r="G276" s="48"/>
      <c r="H276" s="49"/>
      <c r="I276" s="49"/>
      <c r="J276" s="7"/>
      <c r="K276" s="307"/>
      <c r="L276" s="208"/>
      <c r="M276" s="208"/>
      <c r="N276" s="208"/>
      <c r="O276" s="208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8"/>
      <c r="AD276" s="208"/>
      <c r="AE276" s="208"/>
      <c r="AF276" s="208"/>
      <c r="AG276" s="208"/>
      <c r="AH276" s="208"/>
      <c r="AI276" s="208"/>
      <c r="AJ276" s="44"/>
      <c r="AR276" s="44"/>
      <c r="AV276" s="44"/>
      <c r="AW276" s="44"/>
      <c r="AX276" s="44"/>
      <c r="AY276" s="44"/>
      <c r="AZ276" s="44"/>
      <c r="BH276" s="44"/>
      <c r="BI276" s="70"/>
      <c r="BJ276" s="70"/>
      <c r="BK276" s="70"/>
      <c r="BL276" s="70"/>
      <c r="BM276" s="87"/>
      <c r="BN276" s="70"/>
      <c r="BO276" s="70"/>
      <c r="BP276" s="44"/>
      <c r="BQ276" s="70"/>
      <c r="BR276" s="70"/>
      <c r="BS276" s="70"/>
      <c r="BT276" s="70"/>
      <c r="BU276" s="70"/>
      <c r="BV276" s="70"/>
      <c r="BW276" s="70"/>
      <c r="BX276" s="44"/>
      <c r="BY276" s="70"/>
      <c r="BZ276" s="70"/>
      <c r="CA276" s="70"/>
      <c r="CC276" s="70"/>
      <c r="CD276" s="70"/>
      <c r="CE276" s="70"/>
      <c r="CF276" s="44"/>
      <c r="CN276" s="44"/>
      <c r="CV276" s="44"/>
      <c r="DA276" s="44"/>
      <c r="DD276" s="44"/>
      <c r="DL276" s="44"/>
      <c r="DT276" s="44"/>
      <c r="ES276" s="109"/>
      <c r="GF276" s="109"/>
    </row>
    <row r="277" spans="1:188" x14ac:dyDescent="0.2">
      <c r="A277" s="293">
        <v>42826</v>
      </c>
      <c r="B277" s="305">
        <v>2.4263120513625847</v>
      </c>
      <c r="C277" s="294">
        <v>2.8959994960790389</v>
      </c>
      <c r="D277" s="47"/>
      <c r="E277" s="48"/>
      <c r="F277" s="48"/>
      <c r="G277" s="48"/>
      <c r="H277" s="49"/>
      <c r="I277" s="49"/>
      <c r="J277" s="7"/>
      <c r="K277" s="307"/>
      <c r="L277" s="332"/>
      <c r="M277" s="332"/>
      <c r="N277" s="332"/>
      <c r="O277" s="332"/>
      <c r="P277" s="332"/>
      <c r="Q277" s="332"/>
      <c r="R277" s="332"/>
      <c r="S277" s="332"/>
      <c r="T277" s="332"/>
      <c r="U277" s="332"/>
      <c r="V277" s="332"/>
      <c r="W277" s="332"/>
      <c r="X277" s="332"/>
      <c r="Y277" s="332"/>
      <c r="Z277" s="332"/>
      <c r="AA277" s="332"/>
      <c r="AB277" s="332"/>
      <c r="AC277" s="332"/>
      <c r="AD277" s="332"/>
      <c r="AE277" s="332"/>
      <c r="AF277" s="332"/>
      <c r="AG277" s="332"/>
      <c r="AH277" s="332"/>
      <c r="AI277" s="332"/>
      <c r="AJ277" s="44"/>
      <c r="AR277" s="44"/>
      <c r="AV277" s="44"/>
      <c r="AW277" s="44"/>
      <c r="AX277" s="44"/>
      <c r="AY277" s="44"/>
      <c r="AZ277" s="44"/>
      <c r="BH277" s="44"/>
      <c r="BI277" s="70"/>
      <c r="BJ277" s="70"/>
      <c r="BK277" s="70"/>
      <c r="BL277" s="70"/>
      <c r="BM277" s="87"/>
      <c r="BN277" s="70"/>
      <c r="BO277" s="70"/>
      <c r="BP277" s="44"/>
      <c r="BQ277" s="70"/>
      <c r="BR277" s="70"/>
      <c r="BS277" s="70"/>
      <c r="BT277" s="70"/>
      <c r="BU277" s="70"/>
      <c r="BV277" s="70"/>
      <c r="BW277" s="70"/>
      <c r="BX277" s="44"/>
      <c r="BY277" s="70"/>
      <c r="BZ277" s="70"/>
      <c r="CA277" s="70"/>
      <c r="CC277" s="70"/>
      <c r="CD277" s="70"/>
      <c r="CE277" s="70"/>
      <c r="CF277" s="44"/>
      <c r="CN277" s="44"/>
      <c r="CV277" s="44"/>
      <c r="DA277" s="44"/>
      <c r="DD277" s="44"/>
      <c r="DL277" s="44"/>
      <c r="DT277" s="44"/>
      <c r="ES277" s="109"/>
      <c r="GF277" s="109"/>
    </row>
    <row r="278" spans="1:188" x14ac:dyDescent="0.2">
      <c r="A278" s="293">
        <v>42917</v>
      </c>
      <c r="B278" s="305">
        <v>2.17703703703704</v>
      </c>
      <c r="C278" s="294">
        <v>2.6614814814814816</v>
      </c>
      <c r="D278" s="47"/>
      <c r="E278" s="48"/>
      <c r="F278" s="48"/>
      <c r="G278" s="48"/>
      <c r="H278" s="49"/>
      <c r="I278" s="49"/>
      <c r="J278" s="7"/>
      <c r="K278" s="307"/>
      <c r="L278" s="344"/>
      <c r="M278" s="344"/>
      <c r="N278" s="344"/>
      <c r="O278" s="344"/>
      <c r="P278" s="344"/>
      <c r="Q278" s="344"/>
      <c r="R278" s="344"/>
      <c r="S278" s="344"/>
      <c r="T278" s="344"/>
      <c r="U278" s="344"/>
      <c r="V278" s="344"/>
      <c r="W278" s="344"/>
      <c r="X278" s="344"/>
      <c r="Y278" s="344"/>
      <c r="Z278" s="344"/>
      <c r="AA278" s="344"/>
      <c r="AB278" s="344"/>
      <c r="AC278" s="344"/>
      <c r="AD278" s="344"/>
      <c r="AE278" s="344"/>
      <c r="AF278" s="344"/>
      <c r="AG278" s="344"/>
      <c r="AH278" s="344"/>
      <c r="AI278" s="344"/>
      <c r="AJ278" s="44"/>
      <c r="AR278" s="44"/>
      <c r="AV278" s="44"/>
      <c r="AW278" s="44"/>
      <c r="AX278" s="44"/>
      <c r="AY278" s="44"/>
      <c r="AZ278" s="44"/>
      <c r="BH278" s="44"/>
      <c r="BI278" s="70"/>
      <c r="BJ278" s="70"/>
      <c r="BK278" s="70"/>
      <c r="BL278" s="70"/>
      <c r="BM278" s="87"/>
      <c r="BN278" s="70"/>
      <c r="BO278" s="70"/>
      <c r="BP278" s="44"/>
      <c r="BQ278" s="70"/>
      <c r="BR278" s="70"/>
      <c r="BS278" s="70"/>
      <c r="BT278" s="70"/>
      <c r="BU278" s="70"/>
      <c r="BV278" s="70"/>
      <c r="BW278" s="70"/>
      <c r="BX278" s="44"/>
      <c r="BY278" s="70"/>
      <c r="BZ278" s="70"/>
      <c r="CA278" s="70"/>
      <c r="CC278" s="70"/>
      <c r="CD278" s="70"/>
      <c r="CE278" s="70"/>
      <c r="CF278" s="44"/>
      <c r="CN278" s="44"/>
      <c r="CV278" s="44"/>
      <c r="DA278" s="44"/>
      <c r="DD278" s="44"/>
      <c r="DL278" s="44"/>
      <c r="DT278" s="44"/>
      <c r="ES278" s="109"/>
      <c r="GF278" s="109"/>
    </row>
    <row r="279" spans="1:188" x14ac:dyDescent="0.2">
      <c r="A279" s="293">
        <v>43009</v>
      </c>
      <c r="B279" s="305">
        <v>1.9498765432098766</v>
      </c>
      <c r="C279" s="294">
        <v>2.4828395061728399</v>
      </c>
      <c r="D279" s="343"/>
      <c r="E279" s="309"/>
      <c r="F279" s="48"/>
      <c r="G279" s="48"/>
      <c r="H279" s="49"/>
      <c r="I279" s="49"/>
      <c r="J279" s="7"/>
      <c r="K279" s="307"/>
      <c r="L279" s="344"/>
      <c r="M279" s="344"/>
      <c r="N279" s="344"/>
      <c r="O279" s="344"/>
      <c r="P279" s="344"/>
      <c r="Q279" s="344"/>
      <c r="R279" s="344"/>
      <c r="S279" s="344"/>
      <c r="T279" s="344"/>
      <c r="U279" s="344"/>
      <c r="V279" s="344"/>
      <c r="W279" s="344"/>
      <c r="X279" s="344"/>
      <c r="Y279" s="344"/>
      <c r="Z279" s="344"/>
      <c r="AA279" s="344"/>
      <c r="AB279" s="344"/>
      <c r="AC279" s="344"/>
      <c r="AD279" s="344"/>
      <c r="AE279" s="344"/>
      <c r="AF279" s="344"/>
      <c r="AG279" s="344"/>
      <c r="AH279" s="344"/>
      <c r="AI279" s="344"/>
      <c r="AJ279" s="44"/>
      <c r="AR279" s="44"/>
      <c r="AV279" s="44"/>
      <c r="AW279" s="44"/>
      <c r="AX279" s="44"/>
      <c r="AY279" s="44"/>
      <c r="AZ279" s="44"/>
      <c r="BH279" s="44"/>
      <c r="BI279" s="70"/>
      <c r="BJ279" s="70"/>
      <c r="BK279" s="70"/>
      <c r="BL279" s="70"/>
      <c r="BM279" s="87"/>
      <c r="BN279" s="70"/>
      <c r="BO279" s="70"/>
      <c r="BP279" s="44"/>
      <c r="BQ279" s="70"/>
      <c r="BR279" s="70"/>
      <c r="BS279" s="70"/>
      <c r="BT279" s="70"/>
      <c r="BU279" s="70"/>
      <c r="BV279" s="70"/>
      <c r="BW279" s="70"/>
      <c r="BX279" s="44"/>
      <c r="BY279" s="70"/>
      <c r="BZ279" s="70"/>
      <c r="CA279" s="70"/>
      <c r="CC279" s="70"/>
      <c r="CD279" s="70"/>
      <c r="CE279" s="70"/>
      <c r="CF279" s="44"/>
      <c r="CN279" s="44"/>
      <c r="CV279" s="44"/>
      <c r="DA279" s="44"/>
      <c r="DD279" s="44"/>
      <c r="DL279" s="44"/>
      <c r="DT279" s="44"/>
      <c r="ES279" s="109"/>
      <c r="GF279" s="109"/>
    </row>
    <row r="280" spans="1:188" x14ac:dyDescent="0.2">
      <c r="A280" s="293">
        <v>43101</v>
      </c>
      <c r="B280" s="305">
        <v>2.4300000000000002</v>
      </c>
      <c r="C280" s="294">
        <v>2.86</v>
      </c>
      <c r="D280" s="343"/>
      <c r="E280" s="309"/>
      <c r="F280" s="48"/>
      <c r="G280" s="48"/>
      <c r="H280" s="49"/>
      <c r="I280" s="49"/>
      <c r="J280" s="7"/>
      <c r="K280" s="307"/>
      <c r="L280" s="349"/>
      <c r="M280" s="349"/>
      <c r="N280" s="349"/>
      <c r="O280" s="349"/>
      <c r="P280" s="349"/>
      <c r="Q280" s="349"/>
      <c r="R280" s="349"/>
      <c r="S280" s="349"/>
      <c r="T280" s="349"/>
      <c r="U280" s="349"/>
      <c r="V280" s="349"/>
      <c r="W280" s="349"/>
      <c r="X280" s="349"/>
      <c r="Y280" s="349"/>
      <c r="Z280" s="349"/>
      <c r="AA280" s="349"/>
      <c r="AB280" s="349"/>
      <c r="AC280" s="349"/>
      <c r="AD280" s="349"/>
      <c r="AE280" s="349"/>
      <c r="AF280" s="349"/>
      <c r="AG280" s="349"/>
      <c r="AH280" s="349"/>
      <c r="AI280" s="349"/>
      <c r="AJ280" s="44"/>
      <c r="AR280" s="44"/>
      <c r="AV280" s="44"/>
      <c r="AW280" s="44"/>
      <c r="AX280" s="44"/>
      <c r="AY280" s="44"/>
      <c r="AZ280" s="44"/>
      <c r="BH280" s="44"/>
      <c r="BI280" s="70"/>
      <c r="BJ280" s="70"/>
      <c r="BK280" s="70"/>
      <c r="BL280" s="70"/>
      <c r="BM280" s="87"/>
      <c r="BN280" s="70"/>
      <c r="BO280" s="70"/>
      <c r="BP280" s="44"/>
      <c r="BQ280" s="70"/>
      <c r="BR280" s="70"/>
      <c r="BS280" s="70"/>
      <c r="BT280" s="70"/>
      <c r="BU280" s="70"/>
      <c r="BV280" s="70"/>
      <c r="BW280" s="70"/>
      <c r="BX280" s="44"/>
      <c r="BY280" s="70"/>
      <c r="BZ280" s="70"/>
      <c r="CA280" s="70"/>
      <c r="CC280" s="70"/>
      <c r="CD280" s="70"/>
      <c r="CE280" s="70"/>
      <c r="CF280" s="44"/>
      <c r="CN280" s="44"/>
      <c r="CV280" s="44"/>
      <c r="DA280" s="44"/>
      <c r="DD280" s="44"/>
      <c r="DL280" s="44"/>
      <c r="DT280" s="44"/>
      <c r="ES280" s="109"/>
      <c r="GF280" s="109"/>
    </row>
    <row r="281" spans="1:188" x14ac:dyDescent="0.2">
      <c r="A281" s="293">
        <v>43191</v>
      </c>
      <c r="B281" s="305">
        <v>2.41</v>
      </c>
      <c r="C281" s="294">
        <v>2.87</v>
      </c>
      <c r="D281" s="343"/>
      <c r="E281" s="309"/>
      <c r="F281" s="309"/>
      <c r="G281" s="48"/>
      <c r="H281" s="49"/>
      <c r="I281" s="49"/>
      <c r="J281" s="7"/>
      <c r="K281" s="307"/>
      <c r="L281" s="369"/>
      <c r="M281" s="369"/>
      <c r="N281" s="369"/>
      <c r="O281" s="369"/>
      <c r="P281" s="369"/>
      <c r="Q281" s="369"/>
      <c r="R281" s="369"/>
      <c r="S281" s="369"/>
      <c r="T281" s="369"/>
      <c r="U281" s="369"/>
      <c r="V281" s="369"/>
      <c r="W281" s="369"/>
      <c r="X281" s="369"/>
      <c r="Y281" s="369"/>
      <c r="Z281" s="369"/>
      <c r="AA281" s="369"/>
      <c r="AB281" s="369"/>
      <c r="AC281" s="369"/>
      <c r="AD281" s="369"/>
      <c r="AE281" s="369"/>
      <c r="AF281" s="369"/>
      <c r="AG281" s="369"/>
      <c r="AH281" s="369"/>
      <c r="AI281" s="369"/>
      <c r="AJ281" s="44"/>
      <c r="AR281" s="44"/>
      <c r="AV281" s="44"/>
      <c r="AW281" s="44"/>
      <c r="AX281" s="44"/>
      <c r="AY281" s="44"/>
      <c r="AZ281" s="44"/>
      <c r="BH281" s="44"/>
      <c r="BI281" s="70"/>
      <c r="BJ281" s="70"/>
      <c r="BK281" s="70"/>
      <c r="BL281" s="70"/>
      <c r="BM281" s="87"/>
      <c r="BN281" s="70"/>
      <c r="BO281" s="70"/>
      <c r="BP281" s="44"/>
      <c r="BQ281" s="70"/>
      <c r="BR281" s="70"/>
      <c r="BS281" s="70"/>
      <c r="BT281" s="70"/>
      <c r="BU281" s="70"/>
      <c r="BV281" s="70"/>
      <c r="BW281" s="70"/>
      <c r="BX281" s="44"/>
      <c r="BY281" s="70"/>
      <c r="BZ281" s="70"/>
      <c r="CA281" s="70"/>
      <c r="CC281" s="70"/>
      <c r="CD281" s="70"/>
      <c r="CE281" s="70"/>
      <c r="CF281" s="44"/>
      <c r="CN281" s="44"/>
      <c r="CV281" s="44"/>
      <c r="DA281" s="44"/>
      <c r="DD281" s="44"/>
      <c r="DL281" s="44"/>
      <c r="DT281" s="44"/>
      <c r="ES281" s="109"/>
      <c r="GF281" s="109"/>
    </row>
    <row r="282" spans="1:188" x14ac:dyDescent="0.2">
      <c r="A282" s="293">
        <v>43282</v>
      </c>
      <c r="B282" s="305">
        <v>2.6</v>
      </c>
      <c r="C282" s="294">
        <v>3.05</v>
      </c>
      <c r="D282" s="343"/>
      <c r="E282" s="309"/>
      <c r="F282" s="309"/>
      <c r="G282" s="48"/>
      <c r="H282" s="49"/>
      <c r="I282" s="49"/>
      <c r="J282" s="7"/>
      <c r="K282" s="307"/>
      <c r="L282" s="372"/>
      <c r="M282" s="372"/>
      <c r="N282" s="372"/>
      <c r="O282" s="372"/>
      <c r="P282" s="372"/>
      <c r="Q282" s="372"/>
      <c r="R282" s="372"/>
      <c r="S282" s="372"/>
      <c r="T282" s="372"/>
      <c r="U282" s="372"/>
      <c r="V282" s="372"/>
      <c r="W282" s="372"/>
      <c r="X282" s="372"/>
      <c r="Y282" s="372"/>
      <c r="Z282" s="372"/>
      <c r="AA282" s="372"/>
      <c r="AB282" s="372"/>
      <c r="AC282" s="372"/>
      <c r="AD282" s="372"/>
      <c r="AE282" s="372"/>
      <c r="AF282" s="372"/>
      <c r="AG282" s="372"/>
      <c r="AH282" s="372"/>
      <c r="AI282" s="372"/>
      <c r="AJ282" s="44"/>
      <c r="AR282" s="44"/>
      <c r="AV282" s="44"/>
      <c r="AW282" s="44"/>
      <c r="AX282" s="44"/>
      <c r="AY282" s="44"/>
      <c r="AZ282" s="44"/>
      <c r="BH282" s="44"/>
      <c r="BI282" s="70"/>
      <c r="BJ282" s="70"/>
      <c r="BK282" s="70"/>
      <c r="BL282" s="70"/>
      <c r="BM282" s="87"/>
      <c r="BN282" s="70"/>
      <c r="BO282" s="70"/>
      <c r="BP282" s="44"/>
      <c r="BQ282" s="70"/>
      <c r="BR282" s="70"/>
      <c r="BS282" s="70"/>
      <c r="BT282" s="70"/>
      <c r="BU282" s="70"/>
      <c r="BV282" s="70"/>
      <c r="BW282" s="70"/>
      <c r="BX282" s="44"/>
      <c r="BY282" s="70"/>
      <c r="BZ282" s="70"/>
      <c r="CA282" s="70"/>
      <c r="CC282" s="70"/>
      <c r="CD282" s="70"/>
      <c r="CE282" s="70"/>
      <c r="CF282" s="44"/>
      <c r="CN282" s="44"/>
      <c r="CV282" s="44"/>
      <c r="DA282" s="44"/>
      <c r="DD282" s="44"/>
      <c r="DL282" s="44"/>
      <c r="DT282" s="44"/>
      <c r="ES282" s="109"/>
      <c r="GF282" s="109"/>
    </row>
    <row r="283" spans="1:188" x14ac:dyDescent="0.2">
      <c r="A283" s="293">
        <v>43374</v>
      </c>
      <c r="B283" s="305">
        <v>2.69</v>
      </c>
      <c r="C283" s="294">
        <v>3.07</v>
      </c>
      <c r="D283" s="343"/>
      <c r="E283" s="309"/>
      <c r="F283" s="309"/>
      <c r="G283" s="48"/>
      <c r="H283" s="49"/>
      <c r="I283" s="49"/>
      <c r="J283" s="7"/>
      <c r="K283" s="307"/>
      <c r="L283" s="381"/>
      <c r="M283" s="381"/>
      <c r="N283" s="381"/>
      <c r="O283" s="381"/>
      <c r="P283" s="381"/>
      <c r="Q283" s="381"/>
      <c r="R283" s="381"/>
      <c r="S283" s="381"/>
      <c r="T283" s="381"/>
      <c r="U283" s="381"/>
      <c r="V283" s="381"/>
      <c r="W283" s="381"/>
      <c r="X283" s="381"/>
      <c r="Y283" s="381"/>
      <c r="Z283" s="381"/>
      <c r="AA283" s="381"/>
      <c r="AB283" s="381"/>
      <c r="AC283" s="381"/>
      <c r="AD283" s="381"/>
      <c r="AE283" s="381"/>
      <c r="AF283" s="381"/>
      <c r="AG283" s="381"/>
      <c r="AH283" s="381"/>
      <c r="AI283" s="381"/>
      <c r="AJ283" s="44"/>
      <c r="AR283" s="44"/>
      <c r="AV283" s="44"/>
      <c r="AW283" s="44"/>
      <c r="AX283" s="44"/>
      <c r="AY283" s="44"/>
      <c r="AZ283" s="44"/>
      <c r="BH283" s="44"/>
      <c r="BI283" s="70"/>
      <c r="BJ283" s="70"/>
      <c r="BK283" s="70"/>
      <c r="BL283" s="70"/>
      <c r="BM283" s="87"/>
      <c r="BN283" s="70"/>
      <c r="BO283" s="70"/>
      <c r="BP283" s="44"/>
      <c r="BQ283" s="70"/>
      <c r="BR283" s="70"/>
      <c r="BS283" s="70"/>
      <c r="BT283" s="70"/>
      <c r="BU283" s="70"/>
      <c r="BV283" s="70"/>
      <c r="BW283" s="70"/>
      <c r="BX283" s="44"/>
      <c r="BY283" s="70"/>
      <c r="BZ283" s="70"/>
      <c r="CA283" s="70"/>
      <c r="CC283" s="70"/>
      <c r="CD283" s="70"/>
      <c r="CE283" s="70"/>
      <c r="CF283" s="44"/>
      <c r="CN283" s="44"/>
      <c r="CV283" s="44"/>
      <c r="DA283" s="44"/>
      <c r="DD283" s="44"/>
      <c r="DL283" s="44"/>
      <c r="DT283" s="44"/>
      <c r="ES283" s="109"/>
      <c r="GF283" s="109"/>
    </row>
    <row r="284" spans="1:188" x14ac:dyDescent="0.2">
      <c r="A284" s="293">
        <v>43466</v>
      </c>
      <c r="B284" s="305">
        <v>2.97</v>
      </c>
      <c r="C284" s="294">
        <v>3.21</v>
      </c>
      <c r="D284" s="343"/>
      <c r="E284" s="309"/>
      <c r="F284" s="309"/>
      <c r="G284" s="48"/>
      <c r="H284" s="49"/>
      <c r="I284" s="49"/>
      <c r="J284" s="7"/>
      <c r="K284" s="307"/>
      <c r="L284" s="382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  <c r="AA284" s="382"/>
      <c r="AB284" s="382"/>
      <c r="AC284" s="382"/>
      <c r="AD284" s="382"/>
      <c r="AE284" s="382"/>
      <c r="AF284" s="382"/>
      <c r="AG284" s="382"/>
      <c r="AH284" s="382"/>
      <c r="AI284" s="382"/>
      <c r="AJ284" s="44"/>
      <c r="AR284" s="44"/>
      <c r="AV284" s="44"/>
      <c r="AW284" s="44"/>
      <c r="AX284" s="44"/>
      <c r="AY284" s="44"/>
      <c r="AZ284" s="44"/>
      <c r="BH284" s="44"/>
      <c r="BI284" s="70"/>
      <c r="BJ284" s="70"/>
      <c r="BK284" s="70"/>
      <c r="BL284" s="70"/>
      <c r="BM284" s="87"/>
      <c r="BN284" s="70"/>
      <c r="BO284" s="70"/>
      <c r="BP284" s="44"/>
      <c r="BQ284" s="70"/>
      <c r="BR284" s="70"/>
      <c r="BS284" s="70"/>
      <c r="BT284" s="70"/>
      <c r="BU284" s="70"/>
      <c r="BV284" s="70"/>
      <c r="BW284" s="70"/>
      <c r="BX284" s="44"/>
      <c r="BY284" s="70"/>
      <c r="BZ284" s="70"/>
      <c r="CA284" s="70"/>
      <c r="CC284" s="70"/>
      <c r="CD284" s="70"/>
      <c r="CE284" s="70"/>
      <c r="CF284" s="44"/>
      <c r="CN284" s="44"/>
      <c r="CV284" s="44"/>
      <c r="DA284" s="44"/>
      <c r="DD284" s="44"/>
      <c r="DL284" s="44"/>
      <c r="DT284" s="44"/>
      <c r="ES284" s="109"/>
      <c r="GF284" s="109"/>
    </row>
    <row r="285" spans="1:188" x14ac:dyDescent="0.2">
      <c r="A285" s="293">
        <v>43556</v>
      </c>
      <c r="B285" s="305">
        <v>2.99</v>
      </c>
      <c r="C285" s="294">
        <v>3.21</v>
      </c>
      <c r="D285" s="343"/>
      <c r="E285" s="309"/>
      <c r="F285" s="309"/>
      <c r="G285" s="48"/>
      <c r="H285" s="49"/>
      <c r="I285" s="49"/>
      <c r="J285" s="7"/>
      <c r="K285" s="307"/>
      <c r="L285" s="384"/>
      <c r="M285" s="384"/>
      <c r="N285" s="384"/>
      <c r="O285" s="384"/>
      <c r="P285" s="384"/>
      <c r="Q285" s="384"/>
      <c r="R285" s="384"/>
      <c r="S285" s="384"/>
      <c r="T285" s="384"/>
      <c r="U285" s="384"/>
      <c r="V285" s="384"/>
      <c r="W285" s="384"/>
      <c r="X285" s="384"/>
      <c r="Y285" s="384"/>
      <c r="Z285" s="384"/>
      <c r="AA285" s="384"/>
      <c r="AB285" s="384"/>
      <c r="AC285" s="384"/>
      <c r="AD285" s="384"/>
      <c r="AE285" s="384"/>
      <c r="AF285" s="384"/>
      <c r="AG285" s="384"/>
      <c r="AH285" s="384"/>
      <c r="AI285" s="384"/>
      <c r="AJ285" s="44"/>
      <c r="AR285" s="44"/>
      <c r="AV285" s="44"/>
      <c r="AW285" s="44"/>
      <c r="AX285" s="44"/>
      <c r="AY285" s="44"/>
      <c r="AZ285" s="44"/>
      <c r="BH285" s="44"/>
      <c r="BI285" s="70"/>
      <c r="BJ285" s="70"/>
      <c r="BK285" s="70"/>
      <c r="BL285" s="70"/>
      <c r="BM285" s="87"/>
      <c r="BN285" s="70"/>
      <c r="BO285" s="70"/>
      <c r="BP285" s="44"/>
      <c r="BQ285" s="70"/>
      <c r="BR285" s="70"/>
      <c r="BS285" s="70"/>
      <c r="BT285" s="70"/>
      <c r="BU285" s="70"/>
      <c r="BV285" s="70"/>
      <c r="BW285" s="70"/>
      <c r="BX285" s="44"/>
      <c r="BY285" s="70"/>
      <c r="BZ285" s="70"/>
      <c r="CA285" s="70"/>
      <c r="CC285" s="70"/>
      <c r="CD285" s="70"/>
      <c r="CE285" s="70"/>
      <c r="CF285" s="44"/>
      <c r="CN285" s="44"/>
      <c r="CV285" s="44"/>
      <c r="DA285" s="44"/>
      <c r="DD285" s="44"/>
      <c r="DL285" s="44"/>
      <c r="DT285" s="44"/>
      <c r="ES285" s="109"/>
      <c r="GF285" s="109"/>
    </row>
    <row r="286" spans="1:188" x14ac:dyDescent="0.2">
      <c r="A286" s="293">
        <v>43647</v>
      </c>
      <c r="B286" s="305">
        <v>2.9271192586094532</v>
      </c>
      <c r="C286" s="294">
        <v>3.1270143403190076</v>
      </c>
      <c r="D286" s="343"/>
      <c r="E286" s="309"/>
      <c r="F286" s="309"/>
      <c r="G286" s="48"/>
      <c r="H286" s="49"/>
      <c r="I286" s="49"/>
      <c r="J286" s="7"/>
      <c r="K286" s="307"/>
      <c r="L286" s="388"/>
      <c r="M286" s="388"/>
      <c r="N286" s="388"/>
      <c r="O286" s="388"/>
      <c r="P286" s="388"/>
      <c r="Q286" s="388"/>
      <c r="R286" s="388"/>
      <c r="S286" s="388"/>
      <c r="T286" s="388"/>
      <c r="U286" s="388"/>
      <c r="V286" s="388"/>
      <c r="W286" s="388"/>
      <c r="X286" s="388"/>
      <c r="Y286" s="388"/>
      <c r="Z286" s="388"/>
      <c r="AA286" s="388"/>
      <c r="AB286" s="388"/>
      <c r="AC286" s="388"/>
      <c r="AD286" s="388"/>
      <c r="AE286" s="388"/>
      <c r="AF286" s="388"/>
      <c r="AG286" s="388"/>
      <c r="AH286" s="388"/>
      <c r="AI286" s="388"/>
      <c r="AJ286" s="44"/>
      <c r="AR286" s="44"/>
      <c r="AV286" s="44"/>
      <c r="AW286" s="44"/>
      <c r="AX286" s="44"/>
      <c r="AY286" s="44"/>
      <c r="AZ286" s="44"/>
      <c r="BH286" s="44"/>
      <c r="BI286" s="70"/>
      <c r="BJ286" s="70"/>
      <c r="BK286" s="70"/>
      <c r="BL286" s="70"/>
      <c r="BM286" s="87"/>
      <c r="BN286" s="70"/>
      <c r="BO286" s="70"/>
      <c r="BP286" s="44"/>
      <c r="BQ286" s="70"/>
      <c r="BR286" s="70"/>
      <c r="BS286" s="70"/>
      <c r="BT286" s="70"/>
      <c r="BU286" s="70"/>
      <c r="BV286" s="70"/>
      <c r="BW286" s="70"/>
      <c r="BX286" s="44"/>
      <c r="BY286" s="70"/>
      <c r="BZ286" s="70"/>
      <c r="CA286" s="70"/>
      <c r="CC286" s="70"/>
      <c r="CD286" s="70"/>
      <c r="CE286" s="70"/>
      <c r="CF286" s="44"/>
      <c r="CN286" s="44"/>
      <c r="CV286" s="44"/>
      <c r="DA286" s="44"/>
      <c r="DD286" s="44"/>
      <c r="DL286" s="44"/>
      <c r="DT286" s="44"/>
      <c r="ES286" s="109"/>
      <c r="GF286" s="109"/>
    </row>
    <row r="287" spans="1:188" x14ac:dyDescent="0.2">
      <c r="A287" s="293">
        <v>43739</v>
      </c>
      <c r="B287" s="305">
        <v>3.08</v>
      </c>
      <c r="C287" s="294">
        <v>3.21</v>
      </c>
      <c r="D287" s="343"/>
      <c r="E287" s="309"/>
      <c r="F287" s="309"/>
      <c r="G287" s="48"/>
      <c r="H287" s="49"/>
      <c r="I287" s="49"/>
      <c r="J287" s="7"/>
      <c r="K287" s="307"/>
      <c r="L287" s="389"/>
      <c r="M287" s="389"/>
      <c r="N287" s="389"/>
      <c r="O287" s="389"/>
      <c r="P287" s="389"/>
      <c r="Q287" s="389"/>
      <c r="R287" s="389"/>
      <c r="S287" s="389"/>
      <c r="T287" s="389"/>
      <c r="U287" s="389"/>
      <c r="V287" s="389"/>
      <c r="W287" s="389"/>
      <c r="X287" s="389"/>
      <c r="Y287" s="389"/>
      <c r="Z287" s="389"/>
      <c r="AA287" s="389"/>
      <c r="AB287" s="389"/>
      <c r="AC287" s="389"/>
      <c r="AD287" s="389"/>
      <c r="AE287" s="389"/>
      <c r="AF287" s="389"/>
      <c r="AG287" s="389"/>
      <c r="AH287" s="389"/>
      <c r="AI287" s="389"/>
      <c r="AJ287" s="44"/>
      <c r="AR287" s="44"/>
      <c r="AV287" s="44"/>
      <c r="AW287" s="44"/>
      <c r="AX287" s="44"/>
      <c r="AY287" s="44"/>
      <c r="AZ287" s="44"/>
      <c r="BH287" s="44"/>
      <c r="BI287" s="70"/>
      <c r="BJ287" s="70"/>
      <c r="BK287" s="70"/>
      <c r="BL287" s="70"/>
      <c r="BM287" s="87"/>
      <c r="BN287" s="70"/>
      <c r="BO287" s="70"/>
      <c r="BP287" s="44"/>
      <c r="BQ287" s="70"/>
      <c r="BR287" s="70"/>
      <c r="BS287" s="70"/>
      <c r="BT287" s="70"/>
      <c r="BU287" s="70"/>
      <c r="BV287" s="70"/>
      <c r="BW287" s="70"/>
      <c r="BX287" s="44"/>
      <c r="BY287" s="70"/>
      <c r="BZ287" s="70"/>
      <c r="CA287" s="70"/>
      <c r="CC287" s="70"/>
      <c r="CD287" s="70"/>
      <c r="CE287" s="70"/>
      <c r="CF287" s="44"/>
      <c r="CN287" s="44"/>
      <c r="CV287" s="44"/>
      <c r="DA287" s="44"/>
      <c r="DD287" s="44"/>
      <c r="DL287" s="44"/>
      <c r="DT287" s="44"/>
      <c r="ES287" s="109"/>
      <c r="GF287" s="109"/>
    </row>
    <row r="288" spans="1:188" x14ac:dyDescent="0.2">
      <c r="A288" s="293">
        <v>43831</v>
      </c>
      <c r="B288" s="305">
        <v>3.29</v>
      </c>
      <c r="C288" s="294">
        <v>3.33</v>
      </c>
      <c r="D288" s="343"/>
      <c r="E288" s="309"/>
      <c r="F288" s="309"/>
      <c r="G288" s="48"/>
      <c r="H288" s="49"/>
      <c r="I288" s="49"/>
      <c r="J288" s="7"/>
      <c r="K288" s="307"/>
      <c r="L288" s="390"/>
      <c r="M288" s="390"/>
      <c r="N288" s="390"/>
      <c r="O288" s="390"/>
      <c r="P288" s="390"/>
      <c r="Q288" s="390"/>
      <c r="R288" s="390"/>
      <c r="S288" s="390"/>
      <c r="T288" s="390"/>
      <c r="U288" s="390"/>
      <c r="V288" s="390"/>
      <c r="W288" s="390"/>
      <c r="X288" s="390"/>
      <c r="Y288" s="390"/>
      <c r="Z288" s="390"/>
      <c r="AA288" s="390"/>
      <c r="AB288" s="390"/>
      <c r="AC288" s="390"/>
      <c r="AD288" s="390"/>
      <c r="AE288" s="390"/>
      <c r="AF288" s="390"/>
      <c r="AG288" s="390"/>
      <c r="AH288" s="390"/>
      <c r="AI288" s="390"/>
      <c r="AJ288" s="44"/>
      <c r="AR288" s="44"/>
      <c r="AV288" s="44"/>
      <c r="AW288" s="44"/>
      <c r="AX288" s="44"/>
      <c r="AY288" s="44"/>
      <c r="AZ288" s="44"/>
      <c r="BH288" s="44"/>
      <c r="BI288" s="70"/>
      <c r="BJ288" s="70"/>
      <c r="BK288" s="70"/>
      <c r="BL288" s="70"/>
      <c r="BM288" s="87"/>
      <c r="BN288" s="70"/>
      <c r="BO288" s="70"/>
      <c r="BP288" s="44"/>
      <c r="BQ288" s="70"/>
      <c r="BR288" s="70"/>
      <c r="BS288" s="70"/>
      <c r="BT288" s="70"/>
      <c r="BU288" s="70"/>
      <c r="BV288" s="70"/>
      <c r="BW288" s="70"/>
      <c r="BX288" s="44"/>
      <c r="BY288" s="70"/>
      <c r="BZ288" s="70"/>
      <c r="CA288" s="70"/>
      <c r="CC288" s="70"/>
      <c r="CD288" s="70"/>
      <c r="CE288" s="70"/>
      <c r="CF288" s="44"/>
      <c r="CN288" s="44"/>
      <c r="CV288" s="44"/>
      <c r="DA288" s="44"/>
      <c r="DD288" s="44"/>
      <c r="DL288" s="44"/>
      <c r="DT288" s="44"/>
      <c r="ES288" s="109"/>
      <c r="GF288" s="109"/>
    </row>
    <row r="289" spans="1:188" x14ac:dyDescent="0.2">
      <c r="A289" s="293">
        <v>43922</v>
      </c>
      <c r="B289" s="305">
        <v>0.92</v>
      </c>
      <c r="C289" s="294">
        <v>2.65</v>
      </c>
      <c r="D289" s="343"/>
      <c r="E289" s="309"/>
      <c r="F289" s="309"/>
      <c r="G289" s="48"/>
      <c r="H289" s="49"/>
      <c r="I289" s="49"/>
      <c r="J289" s="7"/>
      <c r="K289" s="307"/>
      <c r="L289" s="398"/>
      <c r="M289" s="398"/>
      <c r="N289" s="398"/>
      <c r="O289" s="398"/>
      <c r="P289" s="398"/>
      <c r="Q289" s="398"/>
      <c r="R289" s="398"/>
      <c r="S289" s="398"/>
      <c r="T289" s="398"/>
      <c r="U289" s="398"/>
      <c r="V289" s="398"/>
      <c r="W289" s="398"/>
      <c r="X289" s="398"/>
      <c r="Y289" s="398"/>
      <c r="Z289" s="398"/>
      <c r="AA289" s="398"/>
      <c r="AB289" s="398"/>
      <c r="AC289" s="398"/>
      <c r="AD289" s="398"/>
      <c r="AE289" s="398"/>
      <c r="AF289" s="398"/>
      <c r="AG289" s="398"/>
      <c r="AH289" s="398"/>
      <c r="AI289" s="398"/>
      <c r="AJ289" s="44"/>
      <c r="AR289" s="44"/>
      <c r="AV289" s="44"/>
      <c r="AW289" s="44"/>
      <c r="AX289" s="44"/>
      <c r="AY289" s="44"/>
      <c r="AZ289" s="44"/>
      <c r="BH289" s="44"/>
      <c r="BI289" s="70"/>
      <c r="BJ289" s="70"/>
      <c r="BK289" s="70"/>
      <c r="BL289" s="70"/>
      <c r="BM289" s="87"/>
      <c r="BN289" s="70"/>
      <c r="BO289" s="70"/>
      <c r="BP289" s="44"/>
      <c r="BQ289" s="70"/>
      <c r="BR289" s="70"/>
      <c r="BS289" s="70"/>
      <c r="BT289" s="70"/>
      <c r="BU289" s="70"/>
      <c r="BV289" s="70"/>
      <c r="BW289" s="70"/>
      <c r="BX289" s="44"/>
      <c r="BY289" s="70"/>
      <c r="BZ289" s="70"/>
      <c r="CA289" s="70"/>
      <c r="CC289" s="70"/>
      <c r="CD289" s="70"/>
      <c r="CE289" s="70"/>
      <c r="CF289" s="44"/>
      <c r="CN289" s="44"/>
      <c r="CV289" s="44"/>
      <c r="DA289" s="44"/>
      <c r="DD289" s="44"/>
      <c r="DL289" s="44"/>
      <c r="DT289" s="44"/>
      <c r="ES289" s="109"/>
      <c r="GF289" s="109"/>
    </row>
    <row r="290" spans="1:188" x14ac:dyDescent="0.2">
      <c r="A290" s="293">
        <v>44013</v>
      </c>
      <c r="B290" s="305">
        <v>-3.4114814814814811</v>
      </c>
      <c r="C290" s="294">
        <v>2.5751851851851861</v>
      </c>
      <c r="D290" s="343"/>
      <c r="E290" s="309"/>
      <c r="F290" s="309"/>
      <c r="G290" s="48"/>
      <c r="H290" s="49"/>
      <c r="I290" s="49"/>
      <c r="J290" s="7"/>
      <c r="K290" s="307"/>
      <c r="L290" s="400"/>
      <c r="M290" s="400"/>
      <c r="N290" s="400"/>
      <c r="O290" s="400"/>
      <c r="P290" s="400"/>
      <c r="Q290" s="400"/>
      <c r="R290" s="400"/>
      <c r="S290" s="400"/>
      <c r="T290" s="400"/>
      <c r="U290" s="400"/>
      <c r="V290" s="400"/>
      <c r="W290" s="400"/>
      <c r="X290" s="400"/>
      <c r="Y290" s="400"/>
      <c r="Z290" s="400"/>
      <c r="AA290" s="400"/>
      <c r="AB290" s="400"/>
      <c r="AC290" s="400"/>
      <c r="AD290" s="400"/>
      <c r="AE290" s="400"/>
      <c r="AF290" s="400"/>
      <c r="AG290" s="400"/>
      <c r="AH290" s="400"/>
      <c r="AI290" s="400"/>
      <c r="AJ290" s="44"/>
      <c r="AR290" s="44"/>
      <c r="AV290" s="44"/>
      <c r="AW290" s="44"/>
      <c r="AX290" s="44"/>
      <c r="AY290" s="44"/>
      <c r="AZ290" s="44"/>
      <c r="BH290" s="44"/>
      <c r="BI290" s="70"/>
      <c r="BJ290" s="70"/>
      <c r="BK290" s="70"/>
      <c r="BL290" s="70"/>
      <c r="BM290" s="87"/>
      <c r="BN290" s="70"/>
      <c r="BO290" s="70"/>
      <c r="BP290" s="44"/>
      <c r="BQ290" s="70"/>
      <c r="BR290" s="70"/>
      <c r="BS290" s="70"/>
      <c r="BT290" s="70"/>
      <c r="BU290" s="70"/>
      <c r="BV290" s="70"/>
      <c r="BW290" s="70"/>
      <c r="BX290" s="44"/>
      <c r="BY290" s="70"/>
      <c r="BZ290" s="70"/>
      <c r="CA290" s="70"/>
      <c r="CC290" s="70"/>
      <c r="CD290" s="70"/>
      <c r="CE290" s="70"/>
      <c r="CF290" s="44"/>
      <c r="CN290" s="44"/>
      <c r="CV290" s="44"/>
      <c r="DA290" s="44"/>
      <c r="DD290" s="44"/>
      <c r="DL290" s="44"/>
      <c r="DT290" s="44"/>
      <c r="ES290" s="109"/>
      <c r="GF290" s="109"/>
    </row>
    <row r="291" spans="1:188" x14ac:dyDescent="0.2">
      <c r="A291" s="293">
        <v>44105</v>
      </c>
      <c r="B291" s="305">
        <v>-5.328271604938271</v>
      </c>
      <c r="C291" s="294">
        <v>2.7786419753086422</v>
      </c>
      <c r="D291" s="343"/>
      <c r="E291" s="309"/>
      <c r="F291" s="309"/>
      <c r="G291" s="48"/>
      <c r="H291" s="49"/>
      <c r="I291" s="49"/>
      <c r="J291" s="7"/>
      <c r="K291" s="307"/>
      <c r="L291" s="429"/>
      <c r="M291" s="429"/>
      <c r="N291" s="429"/>
      <c r="O291" s="429"/>
      <c r="P291" s="429"/>
      <c r="Q291" s="429"/>
      <c r="R291" s="429"/>
      <c r="S291" s="429"/>
      <c r="T291" s="429"/>
      <c r="U291" s="429"/>
      <c r="V291" s="429"/>
      <c r="W291" s="429"/>
      <c r="X291" s="429"/>
      <c r="Y291" s="429"/>
      <c r="Z291" s="429"/>
      <c r="AA291" s="429"/>
      <c r="AB291" s="429"/>
      <c r="AC291" s="429"/>
      <c r="AD291" s="429"/>
      <c r="AE291" s="429"/>
      <c r="AF291" s="429"/>
      <c r="AG291" s="429"/>
      <c r="AH291" s="429"/>
      <c r="AI291" s="429"/>
      <c r="AJ291" s="44"/>
      <c r="AR291" s="44"/>
      <c r="AV291" s="44"/>
      <c r="AW291" s="44"/>
      <c r="AX291" s="44"/>
      <c r="AY291" s="44"/>
      <c r="AZ291" s="44"/>
      <c r="BH291" s="44"/>
      <c r="BI291" s="70"/>
      <c r="BJ291" s="70"/>
      <c r="BK291" s="70"/>
      <c r="BL291" s="70"/>
      <c r="BM291" s="87"/>
      <c r="BN291" s="70"/>
      <c r="BO291" s="70"/>
      <c r="BP291" s="44"/>
      <c r="BQ291" s="70"/>
      <c r="BR291" s="70"/>
      <c r="BS291" s="70"/>
      <c r="BT291" s="70"/>
      <c r="BU291" s="70"/>
      <c r="BV291" s="70"/>
      <c r="BW291" s="70"/>
      <c r="BX291" s="44"/>
      <c r="BY291" s="70"/>
      <c r="BZ291" s="70"/>
      <c r="CA291" s="70"/>
      <c r="CC291" s="70"/>
      <c r="CD291" s="70"/>
      <c r="CE291" s="70"/>
      <c r="CF291" s="44"/>
      <c r="CN291" s="44"/>
      <c r="CV291" s="44"/>
      <c r="DA291" s="44"/>
      <c r="DD291" s="44"/>
      <c r="DL291" s="44"/>
      <c r="DT291" s="44"/>
      <c r="ES291" s="109"/>
      <c r="GF291" s="109"/>
    </row>
    <row r="292" spans="1:188" x14ac:dyDescent="0.2">
      <c r="A292" s="293">
        <v>44197</v>
      </c>
      <c r="B292" s="434">
        <v>1.99</v>
      </c>
      <c r="C292" s="435">
        <v>3.1883749999999997</v>
      </c>
      <c r="D292" s="343"/>
      <c r="E292" s="309"/>
      <c r="F292" s="309"/>
      <c r="G292" s="48"/>
      <c r="H292" s="49"/>
      <c r="I292" s="49"/>
      <c r="J292" s="7"/>
      <c r="K292" s="307"/>
      <c r="L292" s="432"/>
      <c r="M292" s="432"/>
      <c r="N292" s="432"/>
      <c r="O292" s="432"/>
      <c r="P292" s="432"/>
      <c r="Q292" s="432"/>
      <c r="R292" s="432"/>
      <c r="S292" s="432"/>
      <c r="T292" s="432"/>
      <c r="U292" s="432"/>
      <c r="V292" s="432"/>
      <c r="W292" s="432"/>
      <c r="X292" s="432"/>
      <c r="Y292" s="432"/>
      <c r="Z292" s="432"/>
      <c r="AA292" s="432"/>
      <c r="AB292" s="432"/>
      <c r="AC292" s="432"/>
      <c r="AD292" s="432"/>
      <c r="AE292" s="432"/>
      <c r="AF292" s="432"/>
      <c r="AG292" s="432"/>
      <c r="AH292" s="432"/>
      <c r="AI292" s="432"/>
      <c r="AJ292" s="44"/>
      <c r="AR292" s="44"/>
      <c r="AV292" s="44"/>
      <c r="AW292" s="44"/>
      <c r="AX292" s="44"/>
      <c r="AY292" s="44"/>
      <c r="AZ292" s="44"/>
      <c r="BH292" s="44"/>
      <c r="BI292" s="70"/>
      <c r="BJ292" s="70"/>
      <c r="BK292" s="70"/>
      <c r="BL292" s="70"/>
      <c r="BM292" s="87"/>
      <c r="BN292" s="70"/>
      <c r="BO292" s="70"/>
      <c r="BP292" s="44"/>
      <c r="BQ292" s="70"/>
      <c r="BR292" s="70"/>
      <c r="BS292" s="70"/>
      <c r="BT292" s="70"/>
      <c r="BU292" s="70"/>
      <c r="BV292" s="70"/>
      <c r="BW292" s="70"/>
      <c r="BX292" s="44"/>
      <c r="BY292" s="70"/>
      <c r="BZ292" s="70"/>
      <c r="CA292" s="70"/>
      <c r="CC292" s="70"/>
      <c r="CD292" s="70"/>
      <c r="CE292" s="70"/>
      <c r="CF292" s="44"/>
      <c r="CN292" s="44"/>
      <c r="CV292" s="44"/>
      <c r="DA292" s="44"/>
      <c r="DD292" s="44"/>
      <c r="DL292" s="44"/>
      <c r="DT292" s="44"/>
      <c r="ES292" s="109"/>
      <c r="GF292" s="109"/>
    </row>
    <row r="293" spans="1:188" x14ac:dyDescent="0.2">
      <c r="A293" s="293">
        <v>44287</v>
      </c>
      <c r="B293" s="305">
        <v>2.5284810126582276</v>
      </c>
      <c r="C293" s="294">
        <v>3.0708860759493675</v>
      </c>
      <c r="D293" s="343"/>
      <c r="E293" s="309"/>
      <c r="F293" s="309"/>
      <c r="G293" s="48"/>
      <c r="H293" s="49"/>
      <c r="I293" s="49"/>
      <c r="J293" s="7"/>
      <c r="K293" s="307"/>
      <c r="L293" s="437"/>
      <c r="M293" s="437"/>
      <c r="N293" s="437"/>
      <c r="O293" s="437"/>
      <c r="P293" s="437"/>
      <c r="Q293" s="437"/>
      <c r="R293" s="437"/>
      <c r="S293" s="437"/>
      <c r="T293" s="437"/>
      <c r="U293" s="437"/>
      <c r="V293" s="437"/>
      <c r="W293" s="437"/>
      <c r="X293" s="437"/>
      <c r="Y293" s="437"/>
      <c r="Z293" s="437"/>
      <c r="AA293" s="437"/>
      <c r="AB293" s="437"/>
      <c r="AC293" s="437"/>
      <c r="AD293" s="437"/>
      <c r="AE293" s="437"/>
      <c r="AF293" s="437"/>
      <c r="AG293" s="437"/>
      <c r="AH293" s="437"/>
      <c r="AI293" s="437"/>
      <c r="AJ293" s="44"/>
      <c r="AR293" s="44"/>
      <c r="AV293" s="44"/>
      <c r="AW293" s="44"/>
      <c r="AX293" s="44"/>
      <c r="AY293" s="44"/>
      <c r="AZ293" s="44"/>
      <c r="BH293" s="44"/>
      <c r="BI293" s="70"/>
      <c r="BJ293" s="70"/>
      <c r="BK293" s="70"/>
      <c r="BL293" s="70"/>
      <c r="BM293" s="87"/>
      <c r="BN293" s="70"/>
      <c r="BO293" s="70"/>
      <c r="BP293" s="44"/>
      <c r="BQ293" s="70"/>
      <c r="BR293" s="70"/>
      <c r="BS293" s="70"/>
      <c r="BT293" s="70"/>
      <c r="BU293" s="70"/>
      <c r="BV293" s="70"/>
      <c r="BW293" s="70"/>
      <c r="BX293" s="44"/>
      <c r="BY293" s="70"/>
      <c r="BZ293" s="70"/>
      <c r="CA293" s="70"/>
      <c r="CC293" s="70"/>
      <c r="CD293" s="70"/>
      <c r="CE293" s="70"/>
      <c r="CF293" s="44"/>
      <c r="CN293" s="44"/>
      <c r="CV293" s="44"/>
      <c r="DA293" s="44"/>
      <c r="DD293" s="44"/>
      <c r="DL293" s="44"/>
      <c r="DT293" s="44"/>
      <c r="ES293" s="109"/>
      <c r="GF293" s="109"/>
    </row>
    <row r="294" spans="1:188" x14ac:dyDescent="0.2">
      <c r="A294" s="293">
        <v>44378</v>
      </c>
      <c r="B294" s="305">
        <v>4.1282716049382708</v>
      </c>
      <c r="C294" s="294">
        <v>3.3986419753086436</v>
      </c>
      <c r="D294" s="343"/>
      <c r="E294" s="309"/>
      <c r="F294" s="309"/>
      <c r="G294" s="48"/>
      <c r="H294" s="49"/>
      <c r="I294" s="49"/>
      <c r="J294" s="7"/>
      <c r="K294" s="307"/>
      <c r="L294" s="440"/>
      <c r="M294" s="440"/>
      <c r="N294" s="440"/>
      <c r="O294" s="440"/>
      <c r="P294" s="440"/>
      <c r="Q294" s="440"/>
      <c r="R294" s="440"/>
      <c r="S294" s="440"/>
      <c r="T294" s="440"/>
      <c r="U294" s="440"/>
      <c r="V294" s="440"/>
      <c r="W294" s="440"/>
      <c r="X294" s="440"/>
      <c r="Y294" s="440"/>
      <c r="Z294" s="440"/>
      <c r="AA294" s="440"/>
      <c r="AB294" s="440"/>
      <c r="AC294" s="440"/>
      <c r="AD294" s="440"/>
      <c r="AE294" s="440"/>
      <c r="AF294" s="440"/>
      <c r="AG294" s="440"/>
      <c r="AH294" s="440"/>
      <c r="AI294" s="440"/>
      <c r="AJ294" s="44"/>
      <c r="AR294" s="44"/>
      <c r="AV294" s="44"/>
      <c r="AW294" s="44"/>
      <c r="AX294" s="44"/>
      <c r="AY294" s="44"/>
      <c r="AZ294" s="44"/>
      <c r="BH294" s="44"/>
      <c r="BI294" s="70"/>
      <c r="BJ294" s="70"/>
      <c r="BK294" s="70"/>
      <c r="BL294" s="70"/>
      <c r="BM294" s="87"/>
      <c r="BN294" s="70"/>
      <c r="BO294" s="70"/>
      <c r="BP294" s="44"/>
      <c r="BQ294" s="70"/>
      <c r="BR294" s="70"/>
      <c r="BS294" s="70"/>
      <c r="BT294" s="70"/>
      <c r="BU294" s="70"/>
      <c r="BV294" s="70"/>
      <c r="BW294" s="70"/>
      <c r="BX294" s="44"/>
      <c r="BY294" s="70"/>
      <c r="BZ294" s="70"/>
      <c r="CA294" s="70"/>
      <c r="CC294" s="70"/>
      <c r="CD294" s="70"/>
      <c r="CE294" s="70"/>
      <c r="CF294" s="44"/>
      <c r="CN294" s="44"/>
      <c r="CV294" s="44"/>
      <c r="DA294" s="44"/>
      <c r="DD294" s="44"/>
      <c r="DL294" s="44"/>
      <c r="DT294" s="44"/>
      <c r="ES294" s="109"/>
      <c r="GF294" s="109"/>
    </row>
    <row r="295" spans="1:188" x14ac:dyDescent="0.2">
      <c r="A295" s="293">
        <v>44470</v>
      </c>
      <c r="B295" s="305">
        <v>6.245308641975309</v>
      </c>
      <c r="C295" s="294">
        <v>3.8598749999999997</v>
      </c>
      <c r="D295" s="343"/>
      <c r="E295" s="309"/>
      <c r="F295" s="309"/>
      <c r="G295" s="48"/>
      <c r="H295" s="49"/>
      <c r="I295" s="49"/>
      <c r="J295" s="7"/>
      <c r="K295" s="307"/>
      <c r="L295" s="442"/>
      <c r="M295" s="442"/>
      <c r="N295" s="442"/>
      <c r="O295" s="442"/>
      <c r="P295" s="442"/>
      <c r="Q295" s="442"/>
      <c r="R295" s="442"/>
      <c r="S295" s="442"/>
      <c r="T295" s="442"/>
      <c r="U295" s="442"/>
      <c r="V295" s="442"/>
      <c r="W295" s="442"/>
      <c r="X295" s="442"/>
      <c r="Y295" s="442"/>
      <c r="Z295" s="442"/>
      <c r="AA295" s="442"/>
      <c r="AB295" s="442"/>
      <c r="AC295" s="442"/>
      <c r="AD295" s="442"/>
      <c r="AE295" s="442"/>
      <c r="AF295" s="442"/>
      <c r="AG295" s="442"/>
      <c r="AH295" s="442"/>
      <c r="AI295" s="442"/>
      <c r="AJ295" s="44"/>
      <c r="AR295" s="44"/>
      <c r="AV295" s="44"/>
      <c r="AW295" s="44"/>
      <c r="AX295" s="44"/>
      <c r="AY295" s="44"/>
      <c r="AZ295" s="44"/>
      <c r="BH295" s="44"/>
      <c r="BI295" s="70"/>
      <c r="BJ295" s="70"/>
      <c r="BK295" s="70"/>
      <c r="BL295" s="70"/>
      <c r="BM295" s="87"/>
      <c r="BN295" s="70"/>
      <c r="BO295" s="70"/>
      <c r="BP295" s="44"/>
      <c r="BQ295" s="70"/>
      <c r="BR295" s="70"/>
      <c r="BS295" s="70"/>
      <c r="BT295" s="70"/>
      <c r="BU295" s="70"/>
      <c r="BV295" s="70"/>
      <c r="BW295" s="70"/>
      <c r="BX295" s="44"/>
      <c r="BY295" s="70"/>
      <c r="BZ295" s="70"/>
      <c r="CA295" s="70"/>
      <c r="CC295" s="70"/>
      <c r="CD295" s="70"/>
      <c r="CE295" s="70"/>
      <c r="CF295" s="44"/>
      <c r="CN295" s="44"/>
      <c r="CV295" s="44"/>
      <c r="DA295" s="44"/>
      <c r="DD295" s="44"/>
      <c r="DL295" s="44"/>
      <c r="DT295" s="44"/>
      <c r="ES295" s="109"/>
      <c r="GF295" s="109"/>
    </row>
    <row r="296" spans="1:188" x14ac:dyDescent="0.2">
      <c r="A296" s="293">
        <v>44562</v>
      </c>
      <c r="B296" s="305">
        <v>5.2548101265822789</v>
      </c>
      <c r="C296" s="294">
        <v>4.5581012658227849</v>
      </c>
      <c r="D296" s="343"/>
      <c r="E296" s="309"/>
      <c r="F296" s="309"/>
      <c r="G296" s="48"/>
      <c r="H296" s="49"/>
      <c r="I296" s="49"/>
      <c r="J296" s="7"/>
      <c r="K296" s="307"/>
      <c r="L296" s="443"/>
      <c r="M296" s="443"/>
      <c r="N296" s="443"/>
      <c r="O296" s="443"/>
      <c r="P296" s="443"/>
      <c r="Q296" s="443"/>
      <c r="R296" s="443"/>
      <c r="S296" s="443"/>
      <c r="T296" s="443"/>
      <c r="U296" s="443"/>
      <c r="V296" s="443"/>
      <c r="W296" s="443"/>
      <c r="X296" s="443"/>
      <c r="Y296" s="443"/>
      <c r="Z296" s="443"/>
      <c r="AA296" s="443"/>
      <c r="AB296" s="443"/>
      <c r="AC296" s="443"/>
      <c r="AD296" s="443"/>
      <c r="AE296" s="443"/>
      <c r="AF296" s="443"/>
      <c r="AG296" s="443"/>
      <c r="AH296" s="443"/>
      <c r="AI296" s="443"/>
      <c r="AJ296" s="44"/>
      <c r="AR296" s="44"/>
      <c r="AV296" s="44"/>
      <c r="AW296" s="44"/>
      <c r="AX296" s="44"/>
      <c r="AY296" s="44"/>
      <c r="AZ296" s="44"/>
      <c r="BH296" s="44"/>
      <c r="BI296" s="70"/>
      <c r="BJ296" s="70"/>
      <c r="BK296" s="70"/>
      <c r="BL296" s="70"/>
      <c r="BM296" s="87"/>
      <c r="BN296" s="70"/>
      <c r="BO296" s="70"/>
      <c r="BP296" s="44"/>
      <c r="BQ296" s="70"/>
      <c r="BR296" s="70"/>
      <c r="BS296" s="70"/>
      <c r="BT296" s="70"/>
      <c r="BU296" s="70"/>
      <c r="BV296" s="70"/>
      <c r="BW296" s="70"/>
      <c r="BX296" s="44"/>
      <c r="BY296" s="70"/>
      <c r="BZ296" s="70"/>
      <c r="CA296" s="70"/>
      <c r="CC296" s="70"/>
      <c r="CD296" s="70"/>
      <c r="CE296" s="70"/>
      <c r="CF296" s="44"/>
      <c r="CN296" s="44"/>
      <c r="CV296" s="44"/>
      <c r="DA296" s="44"/>
      <c r="DD296" s="44"/>
      <c r="DL296" s="44"/>
      <c r="DT296" s="44"/>
      <c r="ES296" s="109"/>
      <c r="GF296" s="109"/>
    </row>
    <row r="297" spans="1:188" x14ac:dyDescent="0.2">
      <c r="A297" s="293">
        <v>44652</v>
      </c>
      <c r="B297" s="305">
        <v>5.7683950617283957</v>
      </c>
      <c r="C297" s="294">
        <v>4.7411111111111115</v>
      </c>
      <c r="D297" s="343"/>
      <c r="E297" s="309"/>
      <c r="F297" s="309"/>
      <c r="G297" s="48"/>
      <c r="H297" s="49"/>
      <c r="I297" s="49"/>
      <c r="J297" s="7"/>
      <c r="K297" s="307"/>
      <c r="L297" s="453"/>
      <c r="M297" s="453"/>
      <c r="N297" s="453"/>
      <c r="O297" s="453"/>
      <c r="P297" s="453"/>
      <c r="Q297" s="453"/>
      <c r="R297" s="453"/>
      <c r="S297" s="453"/>
      <c r="T297" s="453"/>
      <c r="U297" s="453"/>
      <c r="V297" s="453"/>
      <c r="W297" s="453"/>
      <c r="X297" s="453"/>
      <c r="Y297" s="453"/>
      <c r="Z297" s="453"/>
      <c r="AA297" s="453"/>
      <c r="AB297" s="453"/>
      <c r="AC297" s="453"/>
      <c r="AD297" s="453"/>
      <c r="AE297" s="453"/>
      <c r="AF297" s="453"/>
      <c r="AG297" s="453"/>
      <c r="AH297" s="453"/>
      <c r="AI297" s="453"/>
      <c r="AJ297" s="44"/>
      <c r="AR297" s="44"/>
      <c r="AV297" s="44"/>
      <c r="AW297" s="44"/>
      <c r="AX297" s="44"/>
      <c r="AY297" s="44"/>
      <c r="AZ297" s="44"/>
      <c r="BH297" s="44"/>
      <c r="BI297" s="70"/>
      <c r="BJ297" s="70"/>
      <c r="BK297" s="70"/>
      <c r="BL297" s="70"/>
      <c r="BM297" s="87"/>
      <c r="BN297" s="70"/>
      <c r="BO297" s="70"/>
      <c r="BP297" s="44"/>
      <c r="BQ297" s="70"/>
      <c r="BR297" s="70"/>
      <c r="BS297" s="70"/>
      <c r="BT297" s="70"/>
      <c r="BU297" s="70"/>
      <c r="BV297" s="70"/>
      <c r="BW297" s="70"/>
      <c r="BX297" s="44"/>
      <c r="BY297" s="70"/>
      <c r="BZ297" s="70"/>
      <c r="CA297" s="70"/>
      <c r="CC297" s="70"/>
      <c r="CD297" s="70"/>
      <c r="CE297" s="70"/>
      <c r="CF297" s="44"/>
      <c r="CN297" s="44"/>
      <c r="CV297" s="44"/>
      <c r="DA297" s="44"/>
      <c r="DD297" s="44"/>
      <c r="DL297" s="44"/>
      <c r="DT297" s="44"/>
      <c r="ES297" s="109"/>
      <c r="GF297" s="109"/>
    </row>
    <row r="298" spans="1:188" x14ac:dyDescent="0.2">
      <c r="A298" s="293">
        <v>44743</v>
      </c>
      <c r="B298" s="305">
        <v>6.587409851977756</v>
      </c>
      <c r="C298" s="294">
        <v>4.3893643818356294</v>
      </c>
      <c r="D298" s="343"/>
      <c r="E298" s="309"/>
      <c r="F298" s="309"/>
      <c r="G298" s="48"/>
      <c r="H298" s="49"/>
      <c r="I298" s="49"/>
      <c r="J298" s="7"/>
      <c r="K298" s="307"/>
      <c r="L298" s="475"/>
      <c r="M298" s="475"/>
      <c r="N298" s="475"/>
      <c r="O298" s="475"/>
      <c r="P298" s="475"/>
      <c r="Q298" s="475"/>
      <c r="R298" s="475"/>
      <c r="S298" s="475"/>
      <c r="T298" s="475"/>
      <c r="U298" s="475"/>
      <c r="V298" s="475"/>
      <c r="W298" s="475"/>
      <c r="X298" s="475"/>
      <c r="Y298" s="475"/>
      <c r="Z298" s="475"/>
      <c r="AA298" s="475"/>
      <c r="AB298" s="475"/>
      <c r="AC298" s="475"/>
      <c r="AD298" s="475"/>
      <c r="AE298" s="475"/>
      <c r="AF298" s="475"/>
      <c r="AG298" s="475"/>
      <c r="AH298" s="475"/>
      <c r="AI298" s="475"/>
      <c r="AJ298" s="44"/>
      <c r="AR298" s="44"/>
      <c r="AV298" s="44"/>
      <c r="AW298" s="44"/>
      <c r="AX298" s="44"/>
      <c r="AY298" s="44"/>
      <c r="AZ298" s="44"/>
      <c r="BH298" s="44"/>
      <c r="BI298" s="70"/>
      <c r="BJ298" s="70"/>
      <c r="BK298" s="70"/>
      <c r="BL298" s="70"/>
      <c r="BM298" s="87"/>
      <c r="BN298" s="70"/>
      <c r="BO298" s="70"/>
      <c r="BP298" s="44"/>
      <c r="BQ298" s="70"/>
      <c r="BR298" s="70"/>
      <c r="BS298" s="70"/>
      <c r="BT298" s="70"/>
      <c r="BU298" s="70"/>
      <c r="BV298" s="70"/>
      <c r="BW298" s="70"/>
      <c r="BX298" s="44"/>
      <c r="BY298" s="70"/>
      <c r="BZ298" s="70"/>
      <c r="CA298" s="70"/>
      <c r="CC298" s="70"/>
      <c r="CD298" s="70"/>
      <c r="CE298" s="70"/>
      <c r="CF298" s="44"/>
      <c r="CN298" s="44"/>
      <c r="CV298" s="44"/>
      <c r="DA298" s="44"/>
      <c r="DD298" s="44"/>
      <c r="DL298" s="44"/>
      <c r="DT298" s="44"/>
      <c r="ES298" s="109"/>
      <c r="GF298" s="109"/>
    </row>
    <row r="299" spans="1:188" ht="13.5" thickBot="1" x14ac:dyDescent="0.25">
      <c r="A299" s="362"/>
      <c r="B299" s="363"/>
      <c r="C299" s="364"/>
      <c r="D299" s="343"/>
      <c r="E299" s="309"/>
      <c r="F299" s="343"/>
      <c r="G299" s="309"/>
      <c r="H299" s="49"/>
      <c r="I299" s="49"/>
      <c r="J299" s="7"/>
      <c r="K299" s="307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  <c r="X299" s="208"/>
      <c r="Y299" s="208"/>
      <c r="Z299" s="208"/>
      <c r="AA299" s="208"/>
      <c r="AB299" s="208"/>
      <c r="AC299" s="208"/>
      <c r="AD299" s="208"/>
      <c r="AE299" s="208"/>
      <c r="AF299" s="208"/>
      <c r="AG299" s="208"/>
      <c r="AH299" s="208"/>
      <c r="AI299" s="208"/>
      <c r="AJ299" s="44"/>
      <c r="AR299" s="44"/>
      <c r="AV299" s="44"/>
      <c r="AW299" s="44"/>
      <c r="AX299" s="44"/>
      <c r="AY299" s="44"/>
      <c r="AZ299" s="44"/>
      <c r="BH299" s="44"/>
      <c r="BI299" s="70"/>
      <c r="BJ299" s="70"/>
      <c r="BK299" s="70"/>
      <c r="BL299" s="70"/>
      <c r="BM299" s="87"/>
      <c r="BN299" s="70"/>
      <c r="BO299" s="70"/>
      <c r="BP299" s="44"/>
      <c r="BQ299" s="70"/>
      <c r="BR299" s="70"/>
      <c r="BS299" s="70"/>
      <c r="BT299" s="70"/>
      <c r="BU299" s="70"/>
      <c r="BV299" s="70"/>
      <c r="BW299" s="70"/>
      <c r="BX299" s="44"/>
      <c r="BY299" s="70"/>
      <c r="BZ299" s="70"/>
      <c r="CA299" s="70"/>
      <c r="CC299" s="70"/>
      <c r="CD299" s="70"/>
      <c r="CE299" s="70"/>
      <c r="CF299" s="44"/>
      <c r="CN299" s="44"/>
      <c r="CV299" s="44"/>
      <c r="DA299" s="44"/>
      <c r="DD299" s="44"/>
      <c r="DL299" s="44"/>
      <c r="DT299" s="44"/>
      <c r="ES299" s="109"/>
      <c r="GF299" s="109"/>
    </row>
    <row r="300" spans="1:188" ht="13.5" thickBot="1" x14ac:dyDescent="0.25">
      <c r="A300" s="63"/>
      <c r="B300" s="396"/>
      <c r="C300" s="396"/>
      <c r="D300" s="47"/>
      <c r="E300" s="48"/>
      <c r="F300" s="48"/>
      <c r="G300" s="48"/>
      <c r="H300" s="49"/>
      <c r="I300" s="49"/>
      <c r="J300" s="7"/>
      <c r="K300" s="307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8"/>
      <c r="AD300" s="208"/>
      <c r="AE300" s="208"/>
      <c r="AF300" s="208"/>
      <c r="AG300" s="208"/>
      <c r="AH300" s="208"/>
      <c r="AI300" s="208"/>
      <c r="AJ300" s="44"/>
      <c r="AR300" s="44"/>
      <c r="AV300" s="44"/>
      <c r="AW300" s="44"/>
      <c r="AX300" s="44"/>
      <c r="AY300" s="44"/>
      <c r="AZ300" s="44"/>
      <c r="BH300" s="44"/>
      <c r="BI300" s="70"/>
      <c r="BJ300" s="70"/>
      <c r="BK300" s="70"/>
      <c r="BL300" s="70"/>
      <c r="BM300" s="87"/>
      <c r="BN300" s="70"/>
      <c r="BO300" s="70"/>
      <c r="BP300" s="44"/>
      <c r="BQ300" s="70"/>
      <c r="BR300" s="70"/>
      <c r="BS300" s="70"/>
      <c r="BT300" s="70"/>
      <c r="BU300" s="70"/>
      <c r="BV300" s="70"/>
      <c r="BW300" s="70"/>
      <c r="BX300" s="44"/>
      <c r="BY300" s="70"/>
      <c r="BZ300" s="70"/>
      <c r="CA300" s="70"/>
      <c r="CC300" s="70"/>
      <c r="CD300" s="70"/>
      <c r="CE300" s="70"/>
      <c r="CF300" s="44"/>
      <c r="CN300" s="44"/>
      <c r="CV300" s="44"/>
      <c r="DA300" s="44"/>
      <c r="DD300" s="44"/>
      <c r="DL300" s="44"/>
      <c r="DT300" s="44"/>
      <c r="ES300" s="109"/>
      <c r="GF300" s="109"/>
    </row>
    <row r="301" spans="1:188" ht="16.5" thickBot="1" x14ac:dyDescent="0.3">
      <c r="A301" s="328" t="s">
        <v>112</v>
      </c>
      <c r="B301" s="296" t="s">
        <v>109</v>
      </c>
      <c r="C301" s="297">
        <v>2022</v>
      </c>
      <c r="D301" s="47"/>
      <c r="E301" s="48"/>
      <c r="F301" s="48"/>
      <c r="G301" s="48"/>
      <c r="H301" s="49"/>
      <c r="I301" s="49"/>
      <c r="J301" s="7"/>
      <c r="K301" s="307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44"/>
      <c r="AR301" s="44"/>
      <c r="AV301" s="44"/>
      <c r="AW301" s="44"/>
      <c r="AX301" s="44"/>
      <c r="AY301" s="44"/>
      <c r="AZ301" s="44"/>
      <c r="BH301" s="44"/>
      <c r="BI301" s="70"/>
      <c r="BJ301" s="70"/>
      <c r="BK301" s="70"/>
      <c r="BL301" s="70"/>
      <c r="BM301" s="87"/>
      <c r="BN301" s="70"/>
      <c r="BO301" s="70"/>
      <c r="BP301" s="44"/>
      <c r="BQ301" s="70"/>
      <c r="BR301" s="70"/>
      <c r="BS301" s="70"/>
      <c r="BT301" s="70"/>
      <c r="BU301" s="70"/>
      <c r="BV301" s="70"/>
      <c r="BW301" s="70"/>
      <c r="BX301" s="44"/>
      <c r="BY301" s="70"/>
      <c r="BZ301" s="70"/>
      <c r="CA301" s="70"/>
      <c r="CC301" s="70"/>
      <c r="CD301" s="70"/>
      <c r="CE301" s="70"/>
      <c r="CF301" s="44"/>
      <c r="CN301" s="44"/>
      <c r="CV301" s="44"/>
      <c r="DA301" s="44"/>
      <c r="DD301" s="44"/>
      <c r="DL301" s="44"/>
      <c r="DT301" s="44"/>
      <c r="ES301" s="109"/>
      <c r="GF301" s="109"/>
    </row>
    <row r="302" spans="1:188" ht="16.5" thickBot="1" x14ac:dyDescent="0.3">
      <c r="A302" s="306" t="s">
        <v>89</v>
      </c>
      <c r="B302" s="174" t="s">
        <v>19</v>
      </c>
      <c r="C302" s="286">
        <v>44197</v>
      </c>
      <c r="D302" s="286">
        <v>44287</v>
      </c>
      <c r="E302" s="286">
        <v>44378</v>
      </c>
      <c r="F302" s="286">
        <v>44470</v>
      </c>
      <c r="G302" s="286">
        <v>44562</v>
      </c>
      <c r="H302" s="286">
        <v>44652</v>
      </c>
      <c r="I302" s="286">
        <v>44743</v>
      </c>
      <c r="J302" s="287">
        <v>44835</v>
      </c>
      <c r="K302" s="307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  <c r="AC302" s="208"/>
      <c r="AD302" s="208"/>
      <c r="AE302" s="208"/>
      <c r="AF302" s="208"/>
      <c r="AG302" s="208"/>
      <c r="AH302" s="208"/>
      <c r="AI302" s="208"/>
      <c r="AJ302" s="44"/>
      <c r="AR302" s="44"/>
      <c r="AV302" s="44"/>
      <c r="AW302" s="44"/>
      <c r="AX302" s="44"/>
      <c r="AY302" s="44"/>
      <c r="AZ302" s="44"/>
      <c r="BH302" s="44"/>
      <c r="BI302" s="70"/>
      <c r="BJ302" s="70"/>
      <c r="BK302" s="70"/>
      <c r="BL302" s="70"/>
      <c r="BM302" s="87"/>
      <c r="BN302" s="70"/>
      <c r="BO302" s="70"/>
      <c r="BP302" s="44"/>
      <c r="BQ302" s="70"/>
      <c r="BR302" s="70"/>
      <c r="BS302" s="70"/>
      <c r="BT302" s="70"/>
      <c r="BU302" s="70"/>
      <c r="BV302" s="70"/>
      <c r="BW302" s="70"/>
      <c r="BX302" s="44"/>
      <c r="BY302" s="70"/>
      <c r="BZ302" s="70"/>
      <c r="CA302" s="70"/>
      <c r="CC302" s="70"/>
      <c r="CD302" s="70"/>
      <c r="CE302" s="70"/>
      <c r="CF302" s="44"/>
      <c r="CN302" s="44"/>
      <c r="CV302" s="44"/>
      <c r="DA302" s="44"/>
      <c r="DD302" s="44"/>
      <c r="DL302" s="44"/>
      <c r="DT302" s="44"/>
      <c r="ES302" s="109"/>
      <c r="GF302" s="109"/>
    </row>
    <row r="303" spans="1:188" ht="15.75" x14ac:dyDescent="0.25">
      <c r="A303" s="241">
        <v>44197</v>
      </c>
      <c r="B303" s="316">
        <v>3.1883749999999997</v>
      </c>
      <c r="C303" s="313">
        <v>3.1883749999999997</v>
      </c>
      <c r="D303" s="309"/>
      <c r="E303" s="309"/>
      <c r="F303" s="309"/>
      <c r="G303" s="309"/>
      <c r="H303" s="309"/>
      <c r="I303" s="309"/>
      <c r="J303" s="314"/>
      <c r="K303" s="307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  <c r="X303" s="208"/>
      <c r="Y303" s="208"/>
      <c r="Z303" s="208"/>
      <c r="AA303" s="208"/>
      <c r="AB303" s="208"/>
      <c r="AC303" s="208"/>
      <c r="AD303" s="208"/>
      <c r="AE303" s="208"/>
      <c r="AF303" s="208"/>
      <c r="AG303" s="208"/>
      <c r="AH303" s="208"/>
      <c r="AI303" s="208"/>
      <c r="AJ303" s="44"/>
      <c r="AR303" s="44"/>
      <c r="AV303" s="44"/>
      <c r="AW303" s="44"/>
      <c r="AX303" s="44"/>
      <c r="AY303" s="44"/>
      <c r="AZ303" s="44"/>
      <c r="BH303" s="44"/>
      <c r="BI303" s="70"/>
      <c r="BJ303" s="70"/>
      <c r="BK303" s="70"/>
      <c r="BL303" s="70"/>
      <c r="BM303" s="87"/>
      <c r="BN303" s="70"/>
      <c r="BO303" s="70"/>
      <c r="BP303" s="44"/>
      <c r="BQ303" s="70"/>
      <c r="BR303" s="70"/>
      <c r="BS303" s="70"/>
      <c r="BT303" s="70"/>
      <c r="BU303" s="70"/>
      <c r="BV303" s="70"/>
      <c r="BW303" s="70"/>
      <c r="BX303" s="44"/>
      <c r="BY303" s="70"/>
      <c r="BZ303" s="70"/>
      <c r="CA303" s="70"/>
      <c r="CC303" s="70"/>
      <c r="CD303" s="70"/>
      <c r="CE303" s="70"/>
      <c r="CF303" s="44"/>
      <c r="CN303" s="44"/>
      <c r="CV303" s="44"/>
      <c r="DA303" s="44"/>
      <c r="DD303" s="44"/>
      <c r="DL303" s="44"/>
      <c r="DT303" s="44"/>
      <c r="ES303" s="109"/>
      <c r="GF303" s="109"/>
    </row>
    <row r="304" spans="1:188" ht="15.75" x14ac:dyDescent="0.25">
      <c r="A304" s="241">
        <v>44287</v>
      </c>
      <c r="B304" s="316">
        <v>3.0708860759493675</v>
      </c>
      <c r="C304" s="309"/>
      <c r="D304" s="309">
        <v>3.0708860759493675</v>
      </c>
      <c r="E304" s="309"/>
      <c r="F304" s="309"/>
      <c r="G304" s="309"/>
      <c r="H304" s="309"/>
      <c r="I304" s="309"/>
      <c r="J304" s="314"/>
      <c r="K304" s="307"/>
      <c r="L304" s="208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  <c r="W304" s="208"/>
      <c r="X304" s="208"/>
      <c r="Y304" s="208"/>
      <c r="Z304" s="208"/>
      <c r="AA304" s="208"/>
      <c r="AB304" s="208"/>
      <c r="AC304" s="208"/>
      <c r="AD304" s="208"/>
      <c r="AE304" s="208"/>
      <c r="AF304" s="208"/>
      <c r="AG304" s="208"/>
      <c r="AH304" s="208"/>
      <c r="AI304" s="208"/>
      <c r="AJ304" s="44"/>
      <c r="AR304" s="44"/>
      <c r="AV304" s="44"/>
      <c r="AW304" s="44"/>
      <c r="AX304" s="44"/>
      <c r="AY304" s="44"/>
      <c r="AZ304" s="44"/>
      <c r="BH304" s="44"/>
      <c r="BI304" s="70"/>
      <c r="BJ304" s="70"/>
      <c r="BK304" s="70"/>
      <c r="BL304" s="70"/>
      <c r="BM304" s="87"/>
      <c r="BN304" s="70"/>
      <c r="BO304" s="70"/>
      <c r="BP304" s="44"/>
      <c r="BQ304" s="70"/>
      <c r="BR304" s="70"/>
      <c r="BS304" s="70"/>
      <c r="BT304" s="70"/>
      <c r="BU304" s="70"/>
      <c r="BV304" s="70"/>
      <c r="BW304" s="70"/>
      <c r="BX304" s="44"/>
      <c r="BY304" s="70"/>
      <c r="BZ304" s="70"/>
      <c r="CA304" s="70"/>
      <c r="CC304" s="70"/>
      <c r="CD304" s="70"/>
      <c r="CE304" s="70"/>
      <c r="CF304" s="44"/>
      <c r="CN304" s="44"/>
      <c r="CV304" s="44"/>
      <c r="DA304" s="44"/>
      <c r="DD304" s="44"/>
      <c r="DL304" s="44"/>
      <c r="DT304" s="44"/>
      <c r="ES304" s="109"/>
      <c r="GF304" s="109"/>
    </row>
    <row r="305" spans="1:188" ht="15.75" x14ac:dyDescent="0.25">
      <c r="A305" s="241">
        <v>44378</v>
      </c>
      <c r="B305" s="316">
        <v>3.3986419753086436</v>
      </c>
      <c r="C305" s="309"/>
      <c r="D305" s="309"/>
      <c r="E305" s="309">
        <v>3.3986419753086436</v>
      </c>
      <c r="F305" s="309"/>
      <c r="G305" s="309"/>
      <c r="H305" s="309"/>
      <c r="I305" s="309"/>
      <c r="J305" s="314"/>
      <c r="K305" s="307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  <c r="X305" s="208"/>
      <c r="Y305" s="208"/>
      <c r="Z305" s="208"/>
      <c r="AA305" s="208"/>
      <c r="AB305" s="208"/>
      <c r="AC305" s="208"/>
      <c r="AD305" s="208"/>
      <c r="AE305" s="208"/>
      <c r="AF305" s="208"/>
      <c r="AG305" s="208"/>
      <c r="AH305" s="208"/>
      <c r="AI305" s="208"/>
      <c r="AJ305" s="44"/>
      <c r="AR305" s="44"/>
      <c r="AV305" s="44"/>
      <c r="AW305" s="44"/>
      <c r="AX305" s="44"/>
      <c r="AY305" s="44"/>
      <c r="AZ305" s="44"/>
      <c r="BH305" s="44"/>
      <c r="BI305" s="70"/>
      <c r="BJ305" s="70"/>
      <c r="BK305" s="70"/>
      <c r="BL305" s="70"/>
      <c r="BM305" s="87"/>
      <c r="BN305" s="70"/>
      <c r="BO305" s="70"/>
      <c r="BP305" s="44"/>
      <c r="BQ305" s="70"/>
      <c r="BR305" s="70"/>
      <c r="BS305" s="70"/>
      <c r="BT305" s="70"/>
      <c r="BU305" s="70"/>
      <c r="BV305" s="70"/>
      <c r="BW305" s="70"/>
      <c r="BX305" s="44"/>
      <c r="BY305" s="70"/>
      <c r="BZ305" s="70"/>
      <c r="CA305" s="70"/>
      <c r="CC305" s="70"/>
      <c r="CD305" s="70"/>
      <c r="CE305" s="70"/>
      <c r="CF305" s="44"/>
      <c r="CN305" s="44"/>
      <c r="CV305" s="44"/>
      <c r="DA305" s="44"/>
      <c r="DD305" s="44"/>
      <c r="DL305" s="44"/>
      <c r="DT305" s="44"/>
      <c r="ES305" s="109"/>
      <c r="GF305" s="109"/>
    </row>
    <row r="306" spans="1:188" ht="15.75" x14ac:dyDescent="0.25">
      <c r="A306" s="241">
        <v>44470</v>
      </c>
      <c r="B306" s="316">
        <v>3.8598749999999997</v>
      </c>
      <c r="C306" s="309"/>
      <c r="D306" s="309"/>
      <c r="E306" s="309"/>
      <c r="F306" s="309">
        <v>3.8598749999999997</v>
      </c>
      <c r="G306" s="309"/>
      <c r="H306" s="309"/>
      <c r="I306" s="309"/>
      <c r="J306" s="314"/>
      <c r="K306" s="307"/>
      <c r="L306" s="208"/>
      <c r="M306" s="208"/>
      <c r="N306" s="208"/>
      <c r="O306" s="208"/>
      <c r="P306" s="208"/>
      <c r="Q306" s="208"/>
      <c r="R306" s="208"/>
      <c r="S306" s="208"/>
      <c r="T306" s="208"/>
      <c r="U306" s="208"/>
      <c r="V306" s="208"/>
      <c r="W306" s="208"/>
      <c r="X306" s="208"/>
      <c r="Y306" s="208"/>
      <c r="Z306" s="208"/>
      <c r="AA306" s="208"/>
      <c r="AB306" s="208"/>
      <c r="AC306" s="208"/>
      <c r="AD306" s="208"/>
      <c r="AE306" s="208"/>
      <c r="AF306" s="208"/>
      <c r="AG306" s="208"/>
      <c r="AH306" s="208"/>
      <c r="AI306" s="208"/>
      <c r="AJ306" s="44"/>
      <c r="AR306" s="44"/>
      <c r="AV306" s="44"/>
      <c r="AW306" s="44"/>
      <c r="AX306" s="44"/>
      <c r="AY306" s="44"/>
      <c r="AZ306" s="44"/>
      <c r="BH306" s="44"/>
      <c r="BI306" s="70"/>
      <c r="BJ306" s="70"/>
      <c r="BK306" s="70"/>
      <c r="BL306" s="70"/>
      <c r="BM306" s="87"/>
      <c r="BN306" s="70"/>
      <c r="BO306" s="70"/>
      <c r="BP306" s="44"/>
      <c r="BQ306" s="70"/>
      <c r="BR306" s="70"/>
      <c r="BS306" s="70"/>
      <c r="BT306" s="70"/>
      <c r="BU306" s="70"/>
      <c r="BV306" s="70"/>
      <c r="BW306" s="70"/>
      <c r="BX306" s="44"/>
      <c r="BY306" s="70"/>
      <c r="BZ306" s="70"/>
      <c r="CA306" s="70"/>
      <c r="CC306" s="70"/>
      <c r="CD306" s="70"/>
      <c r="CE306" s="70"/>
      <c r="CF306" s="44"/>
      <c r="CN306" s="44"/>
      <c r="CV306" s="44"/>
      <c r="DA306" s="44"/>
      <c r="DD306" s="44"/>
      <c r="DL306" s="44"/>
      <c r="DT306" s="44"/>
      <c r="ES306" s="109"/>
      <c r="GF306" s="109"/>
    </row>
    <row r="307" spans="1:188" ht="15.75" x14ac:dyDescent="0.25">
      <c r="A307" s="241">
        <v>44562</v>
      </c>
      <c r="B307" s="316">
        <v>5.2548101265822789</v>
      </c>
      <c r="C307" s="309"/>
      <c r="D307" s="309"/>
      <c r="E307" s="309"/>
      <c r="F307" s="309"/>
      <c r="G307" s="309">
        <v>5.2548101265822789</v>
      </c>
      <c r="H307" s="309"/>
      <c r="I307" s="309"/>
      <c r="J307" s="314"/>
      <c r="K307" s="307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8"/>
      <c r="X307" s="208"/>
      <c r="Y307" s="208"/>
      <c r="Z307" s="208"/>
      <c r="AA307" s="208"/>
      <c r="AB307" s="208"/>
      <c r="AC307" s="208"/>
      <c r="AD307" s="208"/>
      <c r="AE307" s="208"/>
      <c r="AF307" s="208"/>
      <c r="AG307" s="208"/>
      <c r="AH307" s="208"/>
      <c r="AI307" s="208"/>
      <c r="AJ307" s="44"/>
      <c r="AR307" s="44"/>
      <c r="AV307" s="44"/>
      <c r="AW307" s="44"/>
      <c r="AX307" s="44"/>
      <c r="AY307" s="44"/>
      <c r="AZ307" s="44"/>
      <c r="BH307" s="44"/>
      <c r="BI307" s="70"/>
      <c r="BJ307" s="70"/>
      <c r="BK307" s="70"/>
      <c r="BL307" s="70"/>
      <c r="BM307" s="87"/>
      <c r="BN307" s="70"/>
      <c r="BO307" s="70"/>
      <c r="BP307" s="44"/>
      <c r="BQ307" s="70"/>
      <c r="BR307" s="70"/>
      <c r="BS307" s="70"/>
      <c r="BT307" s="70"/>
      <c r="BU307" s="70"/>
      <c r="BV307" s="70"/>
      <c r="BW307" s="70"/>
      <c r="BX307" s="44"/>
      <c r="BY307" s="70"/>
      <c r="BZ307" s="70"/>
      <c r="CA307" s="70"/>
      <c r="CC307" s="70"/>
      <c r="CD307" s="70"/>
      <c r="CE307" s="70"/>
      <c r="CF307" s="44"/>
      <c r="CN307" s="44"/>
      <c r="CV307" s="44"/>
      <c r="DA307" s="44"/>
      <c r="DD307" s="44"/>
      <c r="DL307" s="44"/>
      <c r="DT307" s="44"/>
      <c r="ES307" s="109"/>
      <c r="GF307" s="109"/>
    </row>
    <row r="308" spans="1:188" ht="15.75" x14ac:dyDescent="0.25">
      <c r="A308" s="241">
        <v>44652</v>
      </c>
      <c r="B308" s="316">
        <v>5.7683950617283957</v>
      </c>
      <c r="C308" s="309"/>
      <c r="D308" s="309"/>
      <c r="E308" s="309"/>
      <c r="F308" s="309"/>
      <c r="G308" s="309"/>
      <c r="H308" s="309">
        <v>5.7683950617283957</v>
      </c>
      <c r="I308" s="309"/>
      <c r="J308" s="314"/>
      <c r="K308" s="307"/>
      <c r="L308" s="208"/>
      <c r="M308" s="208"/>
      <c r="N308" s="208"/>
      <c r="O308" s="208"/>
      <c r="P308" s="208"/>
      <c r="Q308" s="208"/>
      <c r="R308" s="208"/>
      <c r="S308" s="208"/>
      <c r="T308" s="208"/>
      <c r="U308" s="208"/>
      <c r="V308" s="208"/>
      <c r="W308" s="208"/>
      <c r="X308" s="208"/>
      <c r="Y308" s="208"/>
      <c r="Z308" s="208"/>
      <c r="AA308" s="208"/>
      <c r="AB308" s="208"/>
      <c r="AC308" s="208"/>
      <c r="AD308" s="208"/>
      <c r="AE308" s="208"/>
      <c r="AF308" s="208"/>
      <c r="AG308" s="208"/>
      <c r="AH308" s="208"/>
      <c r="AI308" s="208"/>
      <c r="AJ308" s="44"/>
      <c r="AR308" s="44"/>
      <c r="AV308" s="44"/>
      <c r="AW308" s="44"/>
      <c r="AX308" s="44"/>
      <c r="AY308" s="44"/>
      <c r="AZ308" s="44"/>
      <c r="BH308" s="44"/>
      <c r="BI308" s="70"/>
      <c r="BJ308" s="70"/>
      <c r="BK308" s="70"/>
      <c r="BL308" s="70"/>
      <c r="BM308" s="87"/>
      <c r="BN308" s="70"/>
      <c r="BO308" s="70"/>
      <c r="BP308" s="44"/>
      <c r="BQ308" s="70"/>
      <c r="BR308" s="70"/>
      <c r="BS308" s="70"/>
      <c r="BT308" s="70"/>
      <c r="BU308" s="70"/>
      <c r="BV308" s="70"/>
      <c r="BW308" s="70"/>
      <c r="BX308" s="44"/>
      <c r="BY308" s="70"/>
      <c r="BZ308" s="70"/>
      <c r="CA308" s="70"/>
      <c r="CC308" s="70"/>
      <c r="CD308" s="70"/>
      <c r="CE308" s="70"/>
      <c r="CF308" s="44"/>
      <c r="CN308" s="44"/>
      <c r="CV308" s="44"/>
      <c r="DA308" s="44"/>
      <c r="DD308" s="44"/>
      <c r="DL308" s="44"/>
      <c r="DT308" s="44"/>
      <c r="ES308" s="109"/>
      <c r="GF308" s="109"/>
    </row>
    <row r="309" spans="1:188" ht="15.75" x14ac:dyDescent="0.25">
      <c r="A309" s="241">
        <v>44743</v>
      </c>
      <c r="B309" s="316">
        <v>6.587409851977756</v>
      </c>
      <c r="C309" s="309"/>
      <c r="D309" s="309"/>
      <c r="E309" s="309"/>
      <c r="F309" s="309"/>
      <c r="G309" s="309"/>
      <c r="H309" s="309"/>
      <c r="I309" s="309">
        <v>6.587409851977756</v>
      </c>
      <c r="J309" s="314"/>
      <c r="K309" s="345"/>
      <c r="L309" s="346"/>
      <c r="M309" s="208"/>
      <c r="N309" s="208"/>
      <c r="O309" s="208"/>
      <c r="P309" s="208"/>
      <c r="Q309" s="208"/>
      <c r="R309" s="208"/>
      <c r="S309" s="208"/>
      <c r="T309" s="208"/>
      <c r="U309" s="208"/>
      <c r="V309" s="208"/>
      <c r="W309" s="208"/>
      <c r="X309" s="208"/>
      <c r="Y309" s="208"/>
      <c r="Z309" s="208"/>
      <c r="AA309" s="208"/>
      <c r="AB309" s="208"/>
      <c r="AC309" s="208"/>
      <c r="AD309" s="208"/>
      <c r="AE309" s="208"/>
      <c r="AF309" s="208"/>
      <c r="AG309" s="208"/>
      <c r="AH309" s="208"/>
      <c r="AI309" s="208"/>
      <c r="AJ309" s="44"/>
      <c r="AR309" s="44"/>
      <c r="AV309" s="44"/>
      <c r="AW309" s="44"/>
      <c r="AX309" s="44"/>
      <c r="AY309" s="44"/>
      <c r="AZ309" s="44"/>
      <c r="BH309" s="44"/>
      <c r="BI309" s="70"/>
      <c r="BJ309" s="70"/>
      <c r="BK309" s="70"/>
      <c r="BL309" s="70"/>
      <c r="BM309" s="87"/>
      <c r="BN309" s="70"/>
      <c r="BO309" s="70"/>
      <c r="BP309" s="44"/>
      <c r="BQ309" s="70"/>
      <c r="BR309" s="70"/>
      <c r="BS309" s="70"/>
      <c r="BT309" s="70"/>
      <c r="BU309" s="70"/>
      <c r="BV309" s="70"/>
      <c r="BW309" s="70"/>
      <c r="BX309" s="44"/>
      <c r="BY309" s="70"/>
      <c r="BZ309" s="70"/>
      <c r="CA309" s="70"/>
      <c r="CC309" s="70"/>
      <c r="CD309" s="70"/>
      <c r="CE309" s="70"/>
      <c r="CF309" s="44"/>
      <c r="CN309" s="44"/>
      <c r="CV309" s="44"/>
      <c r="DA309" s="44"/>
      <c r="DD309" s="44"/>
      <c r="DL309" s="44"/>
      <c r="DT309" s="44"/>
      <c r="ES309" s="109"/>
      <c r="GF309" s="109"/>
    </row>
    <row r="310" spans="1:188" ht="16.5" thickBot="1" x14ac:dyDescent="0.3">
      <c r="A310" s="241" t="s">
        <v>200</v>
      </c>
      <c r="B310" s="316" t="s">
        <v>200</v>
      </c>
      <c r="C310" s="315"/>
      <c r="D310" s="315"/>
      <c r="E310" s="315"/>
      <c r="F310" s="315"/>
      <c r="G310" s="315"/>
      <c r="H310" s="315"/>
      <c r="I310" s="315"/>
      <c r="J310" s="309" t="s">
        <v>200</v>
      </c>
      <c r="K310" s="307"/>
      <c r="L310" s="208"/>
      <c r="M310" s="208"/>
      <c r="N310" s="208"/>
      <c r="O310" s="208"/>
      <c r="P310" s="208"/>
      <c r="Q310" s="208"/>
      <c r="R310" s="208"/>
      <c r="S310" s="208">
        <v>44835</v>
      </c>
      <c r="T310" s="208"/>
      <c r="U310" s="208"/>
      <c r="V310" s="208"/>
      <c r="W310" s="208"/>
      <c r="X310" s="208"/>
      <c r="Y310" s="208"/>
      <c r="Z310" s="208"/>
      <c r="AA310" s="208"/>
      <c r="AB310" s="208"/>
      <c r="AC310" s="208"/>
      <c r="AD310" s="208"/>
      <c r="AE310" s="208"/>
      <c r="AF310" s="208"/>
      <c r="AG310" s="208"/>
      <c r="AH310" s="208"/>
      <c r="AI310" s="208"/>
      <c r="AJ310" s="44"/>
      <c r="AR310" s="44"/>
      <c r="AV310" s="44"/>
      <c r="AW310" s="44"/>
      <c r="AX310" s="44"/>
      <c r="AY310" s="44"/>
      <c r="AZ310" s="44"/>
      <c r="BH310" s="44"/>
      <c r="BI310" s="70"/>
      <c r="BJ310" s="70"/>
      <c r="BK310" s="70"/>
      <c r="BL310" s="70"/>
      <c r="BM310" s="87"/>
      <c r="BN310" s="70"/>
      <c r="BO310" s="70"/>
      <c r="BP310" s="44"/>
      <c r="BQ310" s="70"/>
      <c r="BR310" s="70"/>
      <c r="BS310" s="70"/>
      <c r="BT310" s="70"/>
      <c r="BU310" s="70"/>
      <c r="BV310" s="70"/>
      <c r="BW310" s="70"/>
      <c r="BX310" s="44"/>
      <c r="BY310" s="70"/>
      <c r="BZ310" s="70"/>
      <c r="CA310" s="70"/>
      <c r="CC310" s="70"/>
      <c r="CD310" s="70"/>
      <c r="CE310" s="70"/>
      <c r="CF310" s="44"/>
      <c r="CN310" s="44"/>
      <c r="CV310" s="44"/>
      <c r="DA310" s="44"/>
      <c r="DD310" s="44"/>
      <c r="DL310" s="44"/>
      <c r="DT310" s="44"/>
      <c r="ES310" s="109"/>
      <c r="GF310" s="109"/>
    </row>
    <row r="311" spans="1:188" ht="16.5" thickBot="1" x14ac:dyDescent="0.3">
      <c r="A311" s="290"/>
      <c r="B311" s="67"/>
      <c r="C311" s="7"/>
      <c r="D311" s="47"/>
      <c r="E311" s="48"/>
      <c r="F311" s="48"/>
      <c r="G311" s="48"/>
      <c r="H311" s="49"/>
      <c r="I311" s="49"/>
      <c r="J311" s="7"/>
      <c r="K311" s="307"/>
      <c r="L311" s="208"/>
      <c r="M311" s="208"/>
      <c r="N311" s="208"/>
      <c r="O311" s="208"/>
      <c r="P311" s="208"/>
      <c r="Q311" s="208"/>
      <c r="R311" s="208"/>
      <c r="S311" s="208"/>
      <c r="T311" s="208"/>
      <c r="U311" s="208"/>
      <c r="V311" s="208"/>
      <c r="W311" s="208"/>
      <c r="X311" s="208"/>
      <c r="Y311" s="208"/>
      <c r="Z311" s="208"/>
      <c r="AA311" s="208"/>
      <c r="AB311" s="208"/>
      <c r="AC311" s="208"/>
      <c r="AD311" s="208"/>
      <c r="AE311" s="208"/>
      <c r="AF311" s="208"/>
      <c r="AG311" s="208"/>
      <c r="AH311" s="208"/>
      <c r="AI311" s="208"/>
      <c r="AJ311" s="44"/>
      <c r="AR311" s="44"/>
      <c r="AV311" s="44"/>
      <c r="AW311" s="44"/>
      <c r="AX311" s="44"/>
      <c r="AY311" s="44"/>
      <c r="AZ311" s="44"/>
      <c r="BH311" s="44"/>
      <c r="BI311" s="70"/>
      <c r="BJ311" s="70"/>
      <c r="BK311" s="70"/>
      <c r="BL311" s="70"/>
      <c r="BM311" s="87"/>
      <c r="BN311" s="70"/>
      <c r="BO311" s="70"/>
      <c r="BP311" s="44"/>
      <c r="BQ311" s="70"/>
      <c r="BR311" s="70"/>
      <c r="BS311" s="70"/>
      <c r="BT311" s="70"/>
      <c r="BU311" s="70"/>
      <c r="BV311" s="70"/>
      <c r="BW311" s="70"/>
      <c r="BX311" s="44"/>
      <c r="BY311" s="70"/>
      <c r="BZ311" s="70"/>
      <c r="CA311" s="70"/>
      <c r="CC311" s="70"/>
      <c r="CD311" s="70"/>
      <c r="CE311" s="70"/>
      <c r="CF311" s="44"/>
      <c r="CN311" s="44"/>
      <c r="CV311" s="44"/>
      <c r="DA311" s="44"/>
      <c r="DD311" s="44"/>
      <c r="DL311" s="44"/>
      <c r="DT311" s="44"/>
      <c r="ES311" s="109"/>
      <c r="GF311" s="109"/>
    </row>
    <row r="312" spans="1:188" ht="16.5" thickBot="1" x14ac:dyDescent="0.3">
      <c r="A312" s="328" t="s">
        <v>113</v>
      </c>
      <c r="B312" s="296" t="s">
        <v>109</v>
      </c>
      <c r="C312" s="298">
        <v>2023</v>
      </c>
      <c r="D312" s="47"/>
      <c r="E312" s="48"/>
      <c r="F312" s="48"/>
      <c r="G312" s="48"/>
      <c r="H312" s="49"/>
      <c r="I312" s="49"/>
      <c r="J312" s="7"/>
      <c r="K312" s="307"/>
      <c r="L312" s="208"/>
      <c r="M312" s="208"/>
      <c r="N312" s="208"/>
      <c r="O312" s="208"/>
      <c r="P312" s="208"/>
      <c r="Q312" s="208"/>
      <c r="R312" s="208"/>
      <c r="S312" s="208"/>
      <c r="T312" s="208"/>
      <c r="U312" s="208"/>
      <c r="V312" s="208"/>
      <c r="W312" s="208"/>
      <c r="X312" s="208"/>
      <c r="Y312" s="208"/>
      <c r="Z312" s="208"/>
      <c r="AA312" s="208"/>
      <c r="AB312" s="208"/>
      <c r="AC312" s="208"/>
      <c r="AD312" s="208"/>
      <c r="AE312" s="208"/>
      <c r="AF312" s="208"/>
      <c r="AG312" s="208"/>
      <c r="AH312" s="208"/>
      <c r="AI312" s="208"/>
      <c r="AJ312" s="44"/>
      <c r="AR312" s="44"/>
      <c r="AV312" s="44"/>
      <c r="AW312" s="44"/>
      <c r="AX312" s="44"/>
      <c r="AY312" s="44"/>
      <c r="AZ312" s="44"/>
      <c r="BH312" s="44"/>
      <c r="BI312" s="70"/>
      <c r="BJ312" s="70"/>
      <c r="BK312" s="70"/>
      <c r="BL312" s="70"/>
      <c r="BM312" s="87"/>
      <c r="BN312" s="70"/>
      <c r="BO312" s="70"/>
      <c r="BP312" s="44"/>
      <c r="BQ312" s="70"/>
      <c r="BR312" s="70"/>
      <c r="BS312" s="70"/>
      <c r="BT312" s="70"/>
      <c r="BU312" s="70"/>
      <c r="BV312" s="70"/>
      <c r="BW312" s="70"/>
      <c r="BX312" s="44"/>
      <c r="BY312" s="70"/>
      <c r="BZ312" s="70"/>
      <c r="CA312" s="70"/>
      <c r="CC312" s="70"/>
      <c r="CD312" s="70"/>
      <c r="CE312" s="70"/>
      <c r="CF312" s="44"/>
      <c r="CN312" s="44"/>
      <c r="CV312" s="44"/>
      <c r="DA312" s="44"/>
      <c r="DD312" s="44"/>
      <c r="DL312" s="44"/>
      <c r="DT312" s="44"/>
      <c r="ES312" s="109"/>
      <c r="GF312" s="109"/>
    </row>
    <row r="313" spans="1:188" ht="16.5" thickBot="1" x14ac:dyDescent="0.3">
      <c r="A313" s="173" t="s">
        <v>89</v>
      </c>
      <c r="B313" s="174" t="s">
        <v>19</v>
      </c>
      <c r="C313" s="286">
        <v>44562</v>
      </c>
      <c r="D313" s="286">
        <v>44652</v>
      </c>
      <c r="E313" s="286">
        <v>44743</v>
      </c>
      <c r="F313" s="287">
        <v>44835</v>
      </c>
      <c r="G313" s="155"/>
      <c r="H313" s="155"/>
      <c r="I313" s="155"/>
      <c r="J313" s="155"/>
      <c r="K313" s="307"/>
      <c r="L313" s="208"/>
      <c r="M313" s="208"/>
      <c r="N313" s="208"/>
      <c r="O313" s="208"/>
      <c r="P313" s="208"/>
      <c r="Q313" s="208"/>
      <c r="R313" s="208"/>
      <c r="S313" s="208"/>
      <c r="T313" s="208"/>
      <c r="U313" s="208"/>
      <c r="V313" s="208"/>
      <c r="W313" s="208"/>
      <c r="X313" s="208"/>
      <c r="Y313" s="208"/>
      <c r="Z313" s="208"/>
      <c r="AA313" s="208"/>
      <c r="AB313" s="208"/>
      <c r="AC313" s="208"/>
      <c r="AD313" s="208"/>
      <c r="AE313" s="208"/>
      <c r="AF313" s="208"/>
      <c r="AG313" s="208"/>
      <c r="AH313" s="208"/>
      <c r="AI313" s="208"/>
      <c r="AJ313" s="44"/>
      <c r="AR313" s="44"/>
      <c r="AV313" s="44"/>
      <c r="AW313" s="44"/>
      <c r="AX313" s="44"/>
      <c r="AY313" s="44"/>
      <c r="AZ313" s="44"/>
      <c r="BH313" s="44"/>
      <c r="BI313" s="70"/>
      <c r="BJ313" s="70"/>
      <c r="BK313" s="70"/>
      <c r="BL313" s="70"/>
      <c r="BM313" s="87"/>
      <c r="BN313" s="70"/>
      <c r="BO313" s="70"/>
      <c r="BP313" s="44"/>
      <c r="BQ313" s="70"/>
      <c r="BR313" s="70"/>
      <c r="BS313" s="70"/>
      <c r="BT313" s="70"/>
      <c r="BU313" s="70"/>
      <c r="BV313" s="70"/>
      <c r="BW313" s="70"/>
      <c r="BX313" s="44"/>
      <c r="BY313" s="70"/>
      <c r="BZ313" s="70"/>
      <c r="CA313" s="70"/>
      <c r="CC313" s="70"/>
      <c r="CD313" s="70"/>
      <c r="CE313" s="70"/>
      <c r="CF313" s="44"/>
      <c r="CN313" s="44"/>
      <c r="CV313" s="44"/>
      <c r="DA313" s="44"/>
      <c r="DD313" s="44"/>
      <c r="DL313" s="44"/>
      <c r="DT313" s="44"/>
      <c r="ES313" s="109"/>
      <c r="GF313" s="109"/>
    </row>
    <row r="314" spans="1:188" ht="15.75" x14ac:dyDescent="0.25">
      <c r="A314" s="161">
        <v>44562</v>
      </c>
      <c r="B314" s="316">
        <v>4.5581012658227849</v>
      </c>
      <c r="C314" s="317">
        <v>4.5581012658227849</v>
      </c>
      <c r="D314" s="309"/>
      <c r="E314" s="309"/>
      <c r="F314" s="314"/>
      <c r="G314" s="34"/>
      <c r="H314" s="34"/>
      <c r="I314" s="34"/>
      <c r="J314" s="34"/>
      <c r="K314" s="307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  <c r="AE314" s="208"/>
      <c r="AF314" s="208"/>
      <c r="AG314" s="208"/>
      <c r="AH314" s="208"/>
      <c r="AI314" s="208"/>
      <c r="AJ314" s="44"/>
      <c r="AR314" s="44"/>
      <c r="AV314" s="44"/>
      <c r="AW314" s="44"/>
      <c r="AX314" s="44"/>
      <c r="AY314" s="44"/>
      <c r="AZ314" s="44"/>
      <c r="BH314" s="44"/>
      <c r="BI314" s="70"/>
      <c r="BJ314" s="70"/>
      <c r="BK314" s="70"/>
      <c r="BL314" s="70"/>
      <c r="BM314" s="87"/>
      <c r="BN314" s="70"/>
      <c r="BO314" s="70"/>
      <c r="BP314" s="44"/>
      <c r="BQ314" s="70"/>
      <c r="BR314" s="70"/>
      <c r="BS314" s="70"/>
      <c r="BT314" s="70"/>
      <c r="BU314" s="70"/>
      <c r="BV314" s="70"/>
      <c r="BW314" s="70"/>
      <c r="BX314" s="44"/>
      <c r="BY314" s="70"/>
      <c r="BZ314" s="70"/>
      <c r="CA314" s="70"/>
      <c r="CC314" s="70"/>
      <c r="CD314" s="70"/>
      <c r="CE314" s="70"/>
      <c r="CF314" s="44"/>
      <c r="CN314" s="44"/>
      <c r="CV314" s="44"/>
      <c r="DA314" s="44"/>
      <c r="DD314" s="44"/>
      <c r="DL314" s="44"/>
      <c r="DT314" s="44"/>
      <c r="ES314" s="109"/>
      <c r="GF314" s="109"/>
    </row>
    <row r="315" spans="1:188" ht="15.75" x14ac:dyDescent="0.25">
      <c r="A315" s="161">
        <v>44652</v>
      </c>
      <c r="B315" s="316">
        <v>4.7411111111111115</v>
      </c>
      <c r="C315" s="317"/>
      <c r="D315" s="317">
        <v>4.7411111111111115</v>
      </c>
      <c r="E315" s="309"/>
      <c r="F315" s="314"/>
      <c r="G315" s="34"/>
      <c r="H315" s="34"/>
      <c r="I315" s="150"/>
      <c r="J315" s="34"/>
      <c r="K315" s="307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44"/>
      <c r="AR315" s="44"/>
      <c r="AV315" s="44"/>
      <c r="AW315" s="44"/>
      <c r="AX315" s="44"/>
      <c r="AY315" s="44"/>
      <c r="AZ315" s="44"/>
      <c r="BH315" s="44"/>
      <c r="BI315" s="70"/>
      <c r="BJ315" s="70"/>
      <c r="BK315" s="70"/>
      <c r="BL315" s="70"/>
      <c r="BM315" s="87"/>
      <c r="BN315" s="70"/>
      <c r="BO315" s="70"/>
      <c r="BP315" s="44"/>
      <c r="BQ315" s="70"/>
      <c r="BR315" s="70"/>
      <c r="BS315" s="70"/>
      <c r="BT315" s="70"/>
      <c r="BU315" s="70"/>
      <c r="BV315" s="70"/>
      <c r="BW315" s="70"/>
      <c r="BX315" s="44"/>
      <c r="BY315" s="70"/>
      <c r="BZ315" s="70"/>
      <c r="CA315" s="70"/>
      <c r="CC315" s="70"/>
      <c r="CD315" s="70"/>
      <c r="CE315" s="70"/>
      <c r="CF315" s="44"/>
      <c r="CN315" s="44"/>
      <c r="CV315" s="44"/>
      <c r="DA315" s="44"/>
      <c r="DD315" s="44"/>
      <c r="DL315" s="44"/>
      <c r="DT315" s="44"/>
      <c r="ES315" s="109"/>
      <c r="GF315" s="109"/>
    </row>
    <row r="316" spans="1:188" ht="15.75" x14ac:dyDescent="0.25">
      <c r="A316" s="161">
        <v>44743</v>
      </c>
      <c r="B316" s="316">
        <v>4.3893643818356294</v>
      </c>
      <c r="C316" s="309"/>
      <c r="D316" s="309"/>
      <c r="E316" s="373">
        <v>4.3893643818356294</v>
      </c>
      <c r="F316" s="314"/>
      <c r="G316" s="34"/>
      <c r="H316" s="34"/>
      <c r="I316" s="34"/>
      <c r="J316" s="34"/>
      <c r="K316" s="307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  <c r="AC316" s="208"/>
      <c r="AD316" s="208"/>
      <c r="AE316" s="208"/>
      <c r="AF316" s="208"/>
      <c r="AG316" s="208"/>
      <c r="AH316" s="208"/>
      <c r="AI316" s="208"/>
      <c r="AJ316" s="44"/>
      <c r="AR316" s="44"/>
      <c r="AV316" s="44"/>
      <c r="AW316" s="44"/>
      <c r="AX316" s="44"/>
      <c r="AY316" s="44"/>
      <c r="AZ316" s="44"/>
      <c r="BH316" s="44"/>
      <c r="BI316" s="70"/>
      <c r="BJ316" s="70"/>
      <c r="BK316" s="70"/>
      <c r="BL316" s="70"/>
      <c r="BM316" s="87"/>
      <c r="BN316" s="70"/>
      <c r="BO316" s="70"/>
      <c r="BP316" s="44"/>
      <c r="BQ316" s="70"/>
      <c r="BR316" s="70"/>
      <c r="BS316" s="70"/>
      <c r="BT316" s="70"/>
      <c r="BU316" s="70"/>
      <c r="BV316" s="70"/>
      <c r="BW316" s="70"/>
      <c r="BX316" s="44"/>
      <c r="BY316" s="70"/>
      <c r="BZ316" s="70"/>
      <c r="CA316" s="70"/>
      <c r="CC316" s="70"/>
      <c r="CD316" s="70"/>
      <c r="CE316" s="70"/>
      <c r="CF316" s="44"/>
      <c r="CN316" s="44"/>
      <c r="CV316" s="44"/>
      <c r="DA316" s="44"/>
      <c r="DD316" s="44"/>
      <c r="DL316" s="44"/>
      <c r="DT316" s="44"/>
      <c r="ES316" s="109"/>
      <c r="GF316" s="109"/>
    </row>
    <row r="317" spans="1:188" ht="15.75" x14ac:dyDescent="0.25">
      <c r="A317" s="161" t="s">
        <v>200</v>
      </c>
      <c r="B317" s="316" t="s">
        <v>200</v>
      </c>
      <c r="C317" s="309"/>
      <c r="D317" s="309"/>
      <c r="E317" s="309"/>
      <c r="F317" s="373" t="s">
        <v>200</v>
      </c>
      <c r="G317" s="34"/>
      <c r="H317" s="34"/>
      <c r="I317" s="34"/>
      <c r="J317" s="34"/>
      <c r="K317" s="307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  <c r="AE317" s="208"/>
      <c r="AF317" s="208"/>
      <c r="AG317" s="208"/>
      <c r="AH317" s="208"/>
      <c r="AI317" s="208"/>
      <c r="AJ317" s="44"/>
      <c r="AR317" s="44"/>
      <c r="AV317" s="44"/>
      <c r="AW317" s="44"/>
      <c r="AX317" s="44"/>
      <c r="AY317" s="44"/>
      <c r="AZ317" s="44"/>
      <c r="BH317" s="44"/>
      <c r="BI317" s="70"/>
      <c r="BJ317" s="70"/>
      <c r="BK317" s="70"/>
      <c r="BL317" s="70"/>
      <c r="BM317" s="87"/>
      <c r="BN317" s="70"/>
      <c r="BO317" s="70"/>
      <c r="BP317" s="44"/>
      <c r="BQ317" s="70"/>
      <c r="BR317" s="70"/>
      <c r="BS317" s="70"/>
      <c r="BT317" s="70"/>
      <c r="BU317" s="70"/>
      <c r="BV317" s="70"/>
      <c r="BW317" s="70"/>
      <c r="BX317" s="44"/>
      <c r="BY317" s="70"/>
      <c r="BZ317" s="70"/>
      <c r="CA317" s="70"/>
      <c r="CC317" s="70"/>
      <c r="CD317" s="70"/>
      <c r="CE317" s="70"/>
      <c r="CF317" s="44"/>
      <c r="CN317" s="44"/>
      <c r="CV317" s="44"/>
      <c r="DA317" s="44"/>
      <c r="DD317" s="44"/>
      <c r="DL317" s="44"/>
      <c r="DT317" s="44"/>
      <c r="ES317" s="109"/>
      <c r="GF317" s="109"/>
    </row>
    <row r="318" spans="1:188" ht="16.5" thickBot="1" x14ac:dyDescent="0.3">
      <c r="A318" s="169"/>
      <c r="B318" s="170"/>
      <c r="C318" s="315"/>
      <c r="D318" s="315"/>
      <c r="E318" s="315"/>
      <c r="F318" s="310"/>
      <c r="G318" s="299"/>
      <c r="H318" s="207"/>
      <c r="I318" s="207"/>
      <c r="J318" s="34"/>
      <c r="K318" s="307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  <c r="AE318" s="208"/>
      <c r="AF318" s="208"/>
      <c r="AG318" s="208"/>
      <c r="AH318" s="208"/>
      <c r="AI318" s="208"/>
      <c r="AJ318" s="44"/>
      <c r="AR318" s="44"/>
      <c r="AV318" s="44"/>
      <c r="AW318" s="44"/>
      <c r="AX318" s="44"/>
      <c r="AY318" s="44"/>
      <c r="AZ318" s="44"/>
      <c r="BH318" s="44"/>
      <c r="BI318" s="70"/>
      <c r="BJ318" s="70"/>
      <c r="BK318" s="70"/>
      <c r="BL318" s="70"/>
      <c r="BM318" s="87"/>
      <c r="BN318" s="70"/>
      <c r="BO318" s="70"/>
      <c r="BP318" s="44"/>
      <c r="BQ318" s="70"/>
      <c r="BR318" s="70"/>
      <c r="BS318" s="70"/>
      <c r="BT318" s="70"/>
      <c r="BU318" s="70"/>
      <c r="BV318" s="70"/>
      <c r="BW318" s="70"/>
      <c r="BX318" s="44"/>
      <c r="BY318" s="70"/>
      <c r="BZ318" s="70"/>
      <c r="CA318" s="70"/>
      <c r="CC318" s="70"/>
      <c r="CD318" s="70"/>
      <c r="CE318" s="70"/>
      <c r="CF318" s="44"/>
      <c r="CN318" s="44"/>
      <c r="CV318" s="44"/>
      <c r="DA318" s="44"/>
      <c r="DD318" s="44"/>
      <c r="DL318" s="44"/>
      <c r="DT318" s="44"/>
      <c r="ES318" s="109"/>
      <c r="GF318" s="109"/>
    </row>
    <row r="319" spans="1:188" x14ac:dyDescent="0.2">
      <c r="C319" s="318"/>
      <c r="D319" s="318"/>
      <c r="E319" s="318"/>
      <c r="F319" s="318"/>
      <c r="K319" s="307"/>
      <c r="L319" s="208"/>
      <c r="M319" s="208"/>
      <c r="N319" s="208"/>
      <c r="O319" s="208"/>
      <c r="P319" s="208"/>
      <c r="Q319" s="208"/>
      <c r="R319" s="208"/>
      <c r="S319" s="208"/>
      <c r="T319" s="208"/>
      <c r="U319" s="208"/>
      <c r="V319" s="208"/>
      <c r="W319" s="208"/>
      <c r="X319" s="208"/>
      <c r="Y319" s="208"/>
      <c r="Z319" s="208"/>
      <c r="AA319" s="208"/>
      <c r="AB319" s="208"/>
      <c r="AC319" s="208"/>
      <c r="AD319" s="208"/>
      <c r="AE319" s="208"/>
      <c r="AF319" s="208"/>
      <c r="AG319" s="208"/>
      <c r="AH319" s="208"/>
      <c r="AI319" s="208"/>
      <c r="AJ319" s="44"/>
      <c r="AR319" s="44"/>
      <c r="AV319" s="44"/>
      <c r="AW319" s="44"/>
      <c r="AX319" s="44"/>
      <c r="AY319" s="44"/>
      <c r="AZ319" s="44"/>
      <c r="BH319" s="44"/>
      <c r="BI319" s="70"/>
      <c r="BJ319" s="70"/>
      <c r="BK319" s="70"/>
      <c r="BL319" s="70"/>
      <c r="BM319" s="87"/>
      <c r="BN319" s="70"/>
      <c r="BO319" s="70"/>
      <c r="BP319" s="44"/>
      <c r="BQ319" s="70"/>
      <c r="BR319" s="70"/>
      <c r="BS319" s="70"/>
      <c r="BT319" s="70"/>
      <c r="BU319" s="70"/>
      <c r="BV319" s="70"/>
      <c r="BW319" s="70"/>
      <c r="BX319" s="44"/>
      <c r="BY319" s="70"/>
      <c r="BZ319" s="70"/>
      <c r="CA319" s="70"/>
      <c r="CC319" s="70"/>
      <c r="CD319" s="70"/>
      <c r="CE319" s="70"/>
      <c r="CF319" s="44"/>
      <c r="CN319" s="44"/>
      <c r="CV319" s="44"/>
      <c r="DA319" s="44"/>
      <c r="DD319" s="44"/>
      <c r="DL319" s="44"/>
      <c r="DT319" s="44"/>
      <c r="ES319" s="109"/>
      <c r="GF319" s="109"/>
    </row>
    <row r="320" spans="1:188" x14ac:dyDescent="0.2">
      <c r="A320" s="30"/>
      <c r="B320" s="307"/>
      <c r="C320" s="307"/>
      <c r="D320" s="307"/>
      <c r="E320" s="307"/>
      <c r="F320" s="307"/>
      <c r="G320" s="307"/>
      <c r="H320" s="307"/>
      <c r="I320" s="307"/>
      <c r="J320" s="307"/>
      <c r="K320" s="307"/>
      <c r="L320" s="208"/>
      <c r="M320" s="208"/>
      <c r="N320" s="208"/>
      <c r="O320" s="208"/>
      <c r="P320" s="208"/>
      <c r="Q320" s="208"/>
      <c r="R320" s="208"/>
      <c r="S320" s="208"/>
      <c r="T320" s="208"/>
      <c r="U320" s="208"/>
      <c r="V320" s="208"/>
      <c r="W320" s="208"/>
      <c r="X320" s="208"/>
      <c r="Y320" s="208"/>
      <c r="Z320" s="208"/>
      <c r="AA320" s="208"/>
      <c r="AB320" s="208"/>
      <c r="AC320" s="208"/>
      <c r="AD320" s="208"/>
      <c r="AE320" s="208"/>
      <c r="AF320" s="208"/>
      <c r="AG320" s="208"/>
      <c r="AH320" s="208"/>
      <c r="AI320" s="208"/>
      <c r="AJ320" s="44"/>
      <c r="AR320" s="44"/>
      <c r="AV320" s="44"/>
      <c r="AW320" s="44"/>
      <c r="AX320" s="44"/>
      <c r="AY320" s="44"/>
      <c r="AZ320" s="44"/>
      <c r="BH320" s="44"/>
      <c r="BI320" s="70"/>
      <c r="BJ320" s="70"/>
      <c r="BK320" s="70"/>
      <c r="BL320" s="70"/>
      <c r="BM320" s="87"/>
      <c r="BN320" s="70"/>
      <c r="BO320" s="70"/>
      <c r="BP320" s="44"/>
      <c r="BQ320" s="70"/>
      <c r="BR320" s="70"/>
      <c r="BS320" s="70"/>
      <c r="BT320" s="70"/>
      <c r="BU320" s="70"/>
      <c r="BV320" s="70"/>
      <c r="BW320" s="70"/>
      <c r="BX320" s="44"/>
      <c r="BY320" s="70"/>
      <c r="BZ320" s="70"/>
      <c r="CA320" s="70"/>
      <c r="CC320" s="70"/>
      <c r="CD320" s="70"/>
      <c r="CE320" s="70"/>
      <c r="CF320" s="44"/>
      <c r="CN320" s="44"/>
      <c r="CV320" s="44"/>
      <c r="DA320" s="44"/>
      <c r="DD320" s="44"/>
      <c r="DL320" s="44"/>
      <c r="DT320" s="44"/>
      <c r="ES320" s="109"/>
      <c r="GF320" s="109"/>
    </row>
    <row r="321" spans="1:256" x14ac:dyDescent="0.2">
      <c r="A321" s="31"/>
      <c r="B321" s="37"/>
      <c r="C321" s="37"/>
      <c r="D321" s="37"/>
      <c r="E321" s="37"/>
      <c r="F321" s="37"/>
      <c r="G321" s="37"/>
      <c r="H321" s="37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119"/>
      <c r="AI321" s="38"/>
      <c r="AJ321" s="38"/>
      <c r="AK321" s="38"/>
      <c r="AL321" s="38"/>
      <c r="AM321" s="38"/>
      <c r="AN321" s="38"/>
      <c r="AO321" s="38"/>
      <c r="AP321" s="7"/>
      <c r="AQ321" s="7"/>
      <c r="AR321" s="38"/>
      <c r="AS321" s="38"/>
      <c r="AT321" s="38"/>
      <c r="AU321" s="38"/>
      <c r="AV321" s="38"/>
      <c r="AW321" s="38"/>
      <c r="AX321" s="38"/>
      <c r="AY321" s="38"/>
      <c r="AZ321" s="38"/>
      <c r="BA321" s="7"/>
      <c r="BB321" s="7"/>
      <c r="BC321" s="38"/>
      <c r="BD321" s="38"/>
      <c r="BE321" s="38"/>
      <c r="BF321" s="38"/>
      <c r="BG321" s="38"/>
      <c r="BH321" s="120"/>
      <c r="BI321" s="120"/>
      <c r="BJ321" s="100"/>
      <c r="BK321" s="100"/>
      <c r="BL321" s="88"/>
      <c r="BM321" s="89"/>
      <c r="BN321" s="89"/>
      <c r="BO321" s="89"/>
      <c r="BP321" s="89"/>
      <c r="BQ321" s="89"/>
      <c r="BR321" s="89"/>
      <c r="BS321" s="89"/>
      <c r="BT321" s="89"/>
      <c r="BU321" s="90"/>
      <c r="BV321" s="89"/>
      <c r="BW321" s="89"/>
      <c r="BX321" s="89"/>
      <c r="BY321" s="63"/>
      <c r="BZ321" s="63"/>
      <c r="CA321" s="63"/>
      <c r="CB321" s="89"/>
      <c r="CC321" s="114"/>
      <c r="CD321" s="63"/>
      <c r="CE321" s="63"/>
      <c r="CF321" s="89"/>
      <c r="CG321" s="106"/>
      <c r="CH321" s="100"/>
      <c r="CI321" s="100"/>
      <c r="CJ321" s="63"/>
      <c r="CK321" s="7"/>
      <c r="CL321" s="7"/>
      <c r="CM321" s="7"/>
      <c r="CN321" s="7" t="e">
        <v>#REF!</v>
      </c>
      <c r="CO321" s="106"/>
      <c r="CP321" s="100"/>
      <c r="CQ321" s="100"/>
      <c r="CR321" s="63"/>
      <c r="CS321" s="7"/>
      <c r="CT321" s="7"/>
      <c r="CU321" s="7"/>
      <c r="CV321" s="154" t="e">
        <v>#REF!</v>
      </c>
      <c r="CW321" s="7"/>
      <c r="CX321" s="7"/>
      <c r="CY321" s="7"/>
      <c r="DA321" s="7"/>
      <c r="DB321" s="7"/>
      <c r="DC321" s="7"/>
      <c r="DD321" s="154" t="e">
        <v>#REF!</v>
      </c>
      <c r="DL321" s="154" t="e">
        <v>#REF!</v>
      </c>
      <c r="DT321" s="154" t="e">
        <v>#REF!</v>
      </c>
    </row>
    <row r="322" spans="1:256" x14ac:dyDescent="0.2">
      <c r="A322" s="79"/>
      <c r="B322" s="77"/>
      <c r="C322" s="77"/>
      <c r="D322" s="77"/>
      <c r="E322" s="77"/>
      <c r="F322" s="77"/>
      <c r="G322" s="77"/>
      <c r="H322" s="8"/>
    </row>
    <row r="323" spans="1:256" s="16" customFormat="1" ht="21" thickBot="1" x14ac:dyDescent="0.35">
      <c r="A323" s="66" t="s">
        <v>63</v>
      </c>
      <c r="B323" s="62"/>
      <c r="C323" s="62"/>
      <c r="D323" s="62"/>
      <c r="E323" s="62"/>
      <c r="F323" s="62"/>
      <c r="G323" s="62"/>
      <c r="H323" s="62"/>
      <c r="I323" s="15"/>
      <c r="J323" s="15"/>
      <c r="K323" s="14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AG323" s="17"/>
    </row>
    <row r="324" spans="1:256" s="16" customFormat="1" ht="15.75" x14ac:dyDescent="0.25">
      <c r="A324" s="324"/>
      <c r="B324" s="322" t="s">
        <v>14</v>
      </c>
      <c r="C324" s="322" t="s">
        <v>15</v>
      </c>
      <c r="D324" s="322" t="s">
        <v>16</v>
      </c>
      <c r="E324" s="323" t="s">
        <v>20</v>
      </c>
      <c r="F324" s="252"/>
      <c r="G324" s="320" t="s">
        <v>60</v>
      </c>
      <c r="J324" s="140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AH324" s="17"/>
    </row>
    <row r="325" spans="1:256" s="16" customFormat="1" ht="16.5" thickBot="1" x14ac:dyDescent="0.3">
      <c r="A325" s="223">
        <v>36892</v>
      </c>
      <c r="B325" s="231">
        <v>13.924050632911392</v>
      </c>
      <c r="C325" s="231">
        <v>63.291139240506332</v>
      </c>
      <c r="D325" s="231">
        <v>22.784810126582279</v>
      </c>
      <c r="E325" s="231">
        <v>0</v>
      </c>
      <c r="F325" s="334">
        <v>100</v>
      </c>
      <c r="G325" s="335">
        <v>54.430379746835449</v>
      </c>
      <c r="J325" s="35"/>
      <c r="K325" s="15"/>
      <c r="L325" s="15"/>
      <c r="M325" s="24"/>
      <c r="N325" s="24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AH325" s="17"/>
    </row>
    <row r="326" spans="1:256" s="16" customFormat="1" ht="16.5" thickBot="1" x14ac:dyDescent="0.3">
      <c r="A326" s="223">
        <v>36982</v>
      </c>
      <c r="B326" s="231">
        <v>14.67</v>
      </c>
      <c r="C326" s="231">
        <v>60</v>
      </c>
      <c r="D326" s="231">
        <v>21.33</v>
      </c>
      <c r="E326" s="231">
        <v>4</v>
      </c>
      <c r="F326" s="334">
        <v>100</v>
      </c>
      <c r="G326" s="335">
        <v>53.34</v>
      </c>
      <c r="J326" s="35"/>
      <c r="K326" s="15"/>
      <c r="L326" s="15"/>
      <c r="M326" s="336"/>
      <c r="N326" s="24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AH326" s="17"/>
    </row>
    <row r="327" spans="1:256" s="16" customFormat="1" ht="15.75" x14ac:dyDescent="0.25">
      <c r="A327" s="223">
        <v>37073</v>
      </c>
      <c r="B327" s="231">
        <v>12.35</v>
      </c>
      <c r="C327" s="231">
        <v>65.430000000000007</v>
      </c>
      <c r="D327" s="231">
        <v>18.52</v>
      </c>
      <c r="E327" s="231">
        <v>3.7</v>
      </c>
      <c r="F327" s="334">
        <v>100</v>
      </c>
      <c r="G327" s="335">
        <v>59.260000000000005</v>
      </c>
      <c r="J327" s="35"/>
      <c r="K327" s="15"/>
      <c r="L327" s="15"/>
      <c r="M327" s="24"/>
      <c r="N327" s="24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AH327" s="17"/>
    </row>
    <row r="328" spans="1:256" s="16" customFormat="1" ht="15.75" x14ac:dyDescent="0.25">
      <c r="A328" s="223">
        <v>37165</v>
      </c>
      <c r="B328" s="231">
        <v>10.130000000000001</v>
      </c>
      <c r="C328" s="231">
        <v>54.43</v>
      </c>
      <c r="D328" s="231">
        <v>27.85</v>
      </c>
      <c r="E328" s="231">
        <v>7.59</v>
      </c>
      <c r="F328" s="334">
        <v>100</v>
      </c>
      <c r="G328" s="335">
        <v>36.71</v>
      </c>
      <c r="J328" s="35"/>
      <c r="K328" s="15"/>
      <c r="L328" s="76"/>
      <c r="M328" s="24"/>
      <c r="N328" s="24"/>
      <c r="O328" s="24"/>
      <c r="P328" s="24"/>
      <c r="Q328" s="24"/>
      <c r="R328" s="15"/>
      <c r="S328" s="24"/>
      <c r="T328" s="24"/>
      <c r="U328" s="24"/>
      <c r="V328" s="15"/>
      <c r="W328" s="24"/>
      <c r="X328" s="24"/>
      <c r="Y328" s="24"/>
      <c r="Z328" s="27"/>
      <c r="AB328" s="27"/>
      <c r="AC328" s="27"/>
      <c r="AD328" s="27"/>
      <c r="AE328" s="27"/>
      <c r="AG328" s="27"/>
      <c r="AH328" s="27"/>
      <c r="AI328" s="27"/>
      <c r="AJ328" s="27"/>
      <c r="AL328" s="27"/>
      <c r="AM328" s="27"/>
      <c r="AN328" s="27"/>
      <c r="AO328" s="27"/>
      <c r="AQ328" s="27"/>
      <c r="AR328" s="27"/>
      <c r="AS328" s="27"/>
      <c r="AT328" s="27"/>
      <c r="AV328" s="27"/>
      <c r="AW328" s="27"/>
      <c r="AX328" s="27"/>
      <c r="AY328" s="27"/>
      <c r="BA328" s="27"/>
      <c r="BB328" s="27"/>
      <c r="BC328" s="27"/>
      <c r="BD328" s="27"/>
      <c r="BF328" s="27"/>
      <c r="BG328" s="27"/>
      <c r="BH328" s="27"/>
      <c r="BI328" s="27"/>
      <c r="BK328" s="27"/>
      <c r="BL328" s="27"/>
      <c r="BM328" s="27"/>
      <c r="BN328" s="27"/>
      <c r="BP328" s="27"/>
      <c r="BQ328" s="27"/>
      <c r="BR328" s="27"/>
      <c r="BS328" s="27"/>
      <c r="BU328" s="27"/>
      <c r="BV328" s="27"/>
      <c r="BW328" s="27"/>
      <c r="BX328" s="27"/>
      <c r="BZ328" s="27"/>
      <c r="CA328" s="27"/>
      <c r="CB328" s="27"/>
      <c r="CC328" s="27"/>
      <c r="CE328" s="27"/>
      <c r="CF328" s="27"/>
      <c r="CG328" s="27"/>
      <c r="CH328" s="27"/>
      <c r="CJ328" s="27"/>
      <c r="CK328" s="27"/>
      <c r="CL328" s="27"/>
      <c r="CM328" s="27"/>
      <c r="CO328" s="27"/>
      <c r="CP328" s="27"/>
      <c r="CQ328" s="27"/>
      <c r="CR328" s="27"/>
      <c r="CT328" s="27"/>
      <c r="CU328" s="27"/>
      <c r="CV328" s="27"/>
      <c r="CW328" s="27"/>
      <c r="CY328" s="27"/>
      <c r="CZ328" s="27"/>
      <c r="DA328" s="27"/>
      <c r="DB328" s="27"/>
      <c r="DD328" s="27"/>
      <c r="DE328" s="27"/>
      <c r="DF328" s="27"/>
      <c r="DG328" s="27"/>
      <c r="DI328" s="27"/>
      <c r="DJ328" s="27"/>
      <c r="DK328" s="27"/>
      <c r="DL328" s="27"/>
      <c r="DN328" s="27"/>
      <c r="DO328" s="27"/>
      <c r="DP328" s="27"/>
      <c r="DQ328" s="27"/>
      <c r="DS328" s="27"/>
      <c r="DT328" s="27"/>
      <c r="DU328" s="27"/>
      <c r="DV328" s="27"/>
      <c r="DX328" s="27"/>
      <c r="DY328" s="27"/>
      <c r="DZ328" s="27"/>
      <c r="EA328" s="27"/>
      <c r="EC328" s="27"/>
      <c r="ED328" s="27"/>
      <c r="EE328" s="27"/>
      <c r="EF328" s="27"/>
      <c r="EH328" s="27"/>
      <c r="EI328" s="27"/>
      <c r="EJ328" s="27"/>
      <c r="EK328" s="27"/>
      <c r="EM328" s="27"/>
      <c r="EN328" s="27"/>
      <c r="EO328" s="27"/>
      <c r="EP328" s="27"/>
      <c r="ER328" s="27"/>
      <c r="ES328" s="27"/>
      <c r="ET328" s="27"/>
      <c r="EU328" s="27"/>
      <c r="EW328" s="27"/>
      <c r="EX328" s="27"/>
      <c r="EY328" s="27"/>
      <c r="EZ328" s="27"/>
      <c r="FB328" s="27"/>
      <c r="FC328" s="27"/>
      <c r="FD328" s="27"/>
      <c r="FE328" s="27"/>
      <c r="FG328" s="27"/>
      <c r="FH328" s="27"/>
      <c r="FI328" s="27"/>
      <c r="FJ328" s="27"/>
      <c r="FL328" s="27"/>
      <c r="FM328" s="27"/>
      <c r="FN328" s="27"/>
      <c r="FO328" s="27"/>
      <c r="FQ328" s="27"/>
      <c r="FR328" s="27"/>
      <c r="FS328" s="27"/>
      <c r="FT328" s="27"/>
      <c r="FV328" s="27"/>
      <c r="FW328" s="27"/>
      <c r="FX328" s="27"/>
      <c r="FY328" s="27"/>
      <c r="GA328" s="27"/>
      <c r="GB328" s="27"/>
      <c r="GC328" s="27"/>
      <c r="GD328" s="27"/>
      <c r="GF328" s="27"/>
      <c r="GG328" s="27"/>
      <c r="GH328" s="27"/>
      <c r="GI328" s="27"/>
      <c r="GK328" s="27"/>
      <c r="GL328" s="27"/>
      <c r="GM328" s="27"/>
      <c r="GN328" s="27"/>
      <c r="GP328" s="27"/>
      <c r="GQ328" s="27"/>
      <c r="GR328" s="27"/>
      <c r="GS328" s="27"/>
      <c r="GU328" s="27"/>
      <c r="GV328" s="27"/>
      <c r="GW328" s="27"/>
      <c r="GX328" s="27"/>
      <c r="GZ328" s="27"/>
      <c r="HA328" s="27"/>
      <c r="HB328" s="27"/>
      <c r="HC328" s="27"/>
      <c r="HE328" s="27"/>
      <c r="HF328" s="27"/>
      <c r="HG328" s="27"/>
      <c r="HH328" s="27"/>
      <c r="HJ328" s="27"/>
      <c r="HK328" s="27"/>
      <c r="HL328" s="27"/>
      <c r="HM328" s="27"/>
      <c r="HO328" s="27"/>
      <c r="HP328" s="27"/>
      <c r="HQ328" s="27"/>
      <c r="HR328" s="27"/>
      <c r="HT328" s="27"/>
      <c r="HU328" s="27"/>
      <c r="HV328" s="27"/>
      <c r="HW328" s="27"/>
      <c r="HY328" s="27"/>
      <c r="HZ328" s="27"/>
      <c r="IA328" s="27"/>
      <c r="IB328" s="27"/>
      <c r="ID328" s="27"/>
      <c r="IE328" s="27"/>
      <c r="IF328" s="27"/>
      <c r="IG328" s="27"/>
      <c r="II328" s="27"/>
      <c r="IJ328" s="27"/>
      <c r="IK328" s="27"/>
      <c r="IL328" s="27"/>
      <c r="IN328" s="27"/>
      <c r="IO328" s="27"/>
      <c r="IP328" s="27"/>
      <c r="IQ328" s="27"/>
      <c r="IS328" s="27"/>
      <c r="IT328" s="27"/>
      <c r="IU328" s="27"/>
      <c r="IV328" s="27"/>
    </row>
    <row r="329" spans="1:256" s="16" customFormat="1" ht="15.75" x14ac:dyDescent="0.25">
      <c r="A329" s="223">
        <v>37257</v>
      </c>
      <c r="B329" s="231">
        <v>18.52</v>
      </c>
      <c r="C329" s="231">
        <v>62.96</v>
      </c>
      <c r="D329" s="231">
        <v>16.05</v>
      </c>
      <c r="E329" s="231">
        <v>2.4700000000000002</v>
      </c>
      <c r="F329" s="334">
        <v>100</v>
      </c>
      <c r="G329" s="335">
        <v>65.430000000000007</v>
      </c>
      <c r="J329" s="35"/>
      <c r="K329" s="15"/>
      <c r="L329" s="15"/>
      <c r="M329" s="24"/>
      <c r="N329" s="24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AH329" s="17"/>
    </row>
    <row r="330" spans="1:256" s="16" customFormat="1" ht="15.75" x14ac:dyDescent="0.25">
      <c r="A330" s="223">
        <v>37347</v>
      </c>
      <c r="B330" s="231">
        <v>9.8800000000000008</v>
      </c>
      <c r="C330" s="231">
        <v>67.900000000000006</v>
      </c>
      <c r="D330" s="231">
        <v>17.28</v>
      </c>
      <c r="E330" s="231">
        <v>4.9400000000000004</v>
      </c>
      <c r="F330" s="334">
        <v>100</v>
      </c>
      <c r="G330" s="335">
        <v>60.5</v>
      </c>
      <c r="J330" s="35"/>
      <c r="K330" s="15"/>
      <c r="L330" s="15"/>
      <c r="M330" s="24"/>
      <c r="N330" s="24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AH330" s="17"/>
    </row>
    <row r="331" spans="1:256" s="16" customFormat="1" ht="15.75" x14ac:dyDescent="0.25">
      <c r="A331" s="223">
        <v>37438</v>
      </c>
      <c r="B331" s="231">
        <v>13.58</v>
      </c>
      <c r="C331" s="231">
        <v>71.599999999999994</v>
      </c>
      <c r="D331" s="231">
        <v>9.8800000000000008</v>
      </c>
      <c r="E331" s="231">
        <v>4.9400000000000004</v>
      </c>
      <c r="F331" s="334">
        <v>99.999999999999986</v>
      </c>
      <c r="G331" s="335">
        <v>75.3</v>
      </c>
      <c r="J331" s="35"/>
      <c r="K331" s="15"/>
      <c r="L331" s="15"/>
      <c r="M331" s="24"/>
      <c r="N331" s="24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AH331" s="17"/>
    </row>
    <row r="332" spans="1:256" s="16" customFormat="1" ht="15.75" x14ac:dyDescent="0.25">
      <c r="A332" s="223">
        <v>37530</v>
      </c>
      <c r="B332" s="231">
        <v>15</v>
      </c>
      <c r="C332" s="231">
        <v>66.25</v>
      </c>
      <c r="D332" s="231">
        <v>13.75</v>
      </c>
      <c r="E332" s="231">
        <v>5</v>
      </c>
      <c r="F332" s="334">
        <v>100</v>
      </c>
      <c r="G332" s="335">
        <v>67.5</v>
      </c>
      <c r="J332" s="3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AH332" s="17"/>
    </row>
    <row r="333" spans="1:256" s="16" customFormat="1" ht="15.75" x14ac:dyDescent="0.25">
      <c r="A333" s="223">
        <v>37622</v>
      </c>
      <c r="B333" s="231">
        <v>12.35</v>
      </c>
      <c r="C333" s="231">
        <v>64.2</v>
      </c>
      <c r="D333" s="231">
        <v>17.28</v>
      </c>
      <c r="E333" s="231">
        <v>6.17</v>
      </c>
      <c r="F333" s="334">
        <v>100</v>
      </c>
      <c r="G333" s="335">
        <v>59.269999999999996</v>
      </c>
      <c r="J333" s="3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AH333" s="17"/>
    </row>
    <row r="334" spans="1:256" s="16" customFormat="1" ht="15.75" x14ac:dyDescent="0.25">
      <c r="A334" s="223">
        <v>37712</v>
      </c>
      <c r="B334" s="231">
        <v>14.81</v>
      </c>
      <c r="C334" s="231">
        <v>70.37</v>
      </c>
      <c r="D334" s="231">
        <v>8.64</v>
      </c>
      <c r="E334" s="231">
        <v>6.17</v>
      </c>
      <c r="F334" s="334">
        <v>99.990000000000009</v>
      </c>
      <c r="G334" s="335">
        <v>76.540000000000006</v>
      </c>
      <c r="J334" s="3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AH334" s="17"/>
    </row>
    <row r="335" spans="1:256" s="16" customFormat="1" ht="15.75" x14ac:dyDescent="0.25">
      <c r="A335" s="223">
        <v>37803</v>
      </c>
      <c r="B335" s="231">
        <v>20.99</v>
      </c>
      <c r="C335" s="231">
        <v>67.900000000000006</v>
      </c>
      <c r="D335" s="231">
        <v>6.17</v>
      </c>
      <c r="E335" s="231">
        <v>4.9400000000000004</v>
      </c>
      <c r="F335" s="334">
        <v>100</v>
      </c>
      <c r="G335" s="335">
        <v>82.72</v>
      </c>
      <c r="J335" s="3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AH335" s="17"/>
    </row>
    <row r="336" spans="1:256" s="16" customFormat="1" ht="15.75" x14ac:dyDescent="0.25">
      <c r="A336" s="223">
        <v>37895</v>
      </c>
      <c r="B336" s="231">
        <v>13.58</v>
      </c>
      <c r="C336" s="231">
        <v>67.900000000000006</v>
      </c>
      <c r="D336" s="231">
        <v>14.81</v>
      </c>
      <c r="E336" s="231">
        <v>3.7</v>
      </c>
      <c r="F336" s="334">
        <v>99.990000000000009</v>
      </c>
      <c r="G336" s="335">
        <v>66.67</v>
      </c>
      <c r="J336" s="3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AH336" s="17"/>
    </row>
    <row r="337" spans="1:34" s="16" customFormat="1" ht="15.75" x14ac:dyDescent="0.25">
      <c r="A337" s="223">
        <v>37987</v>
      </c>
      <c r="B337" s="231">
        <v>21</v>
      </c>
      <c r="C337" s="231">
        <v>69.099999999999994</v>
      </c>
      <c r="D337" s="231">
        <v>7.4</v>
      </c>
      <c r="E337" s="231">
        <v>2.5</v>
      </c>
      <c r="F337" s="334">
        <v>100</v>
      </c>
      <c r="G337" s="335">
        <v>82.699999999999989</v>
      </c>
      <c r="J337" s="3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H337" s="17"/>
    </row>
    <row r="338" spans="1:34" s="16" customFormat="1" ht="15.75" x14ac:dyDescent="0.25">
      <c r="A338" s="223">
        <v>38078</v>
      </c>
      <c r="B338" s="231">
        <v>20.99</v>
      </c>
      <c r="C338" s="231">
        <v>71.599999999999994</v>
      </c>
      <c r="D338" s="231">
        <v>4.9400000000000004</v>
      </c>
      <c r="E338" s="231">
        <v>2.4700000000000002</v>
      </c>
      <c r="F338" s="334">
        <v>99.999999999999986</v>
      </c>
      <c r="G338" s="335">
        <v>87.649999999999991</v>
      </c>
      <c r="J338" s="3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H338" s="17"/>
    </row>
    <row r="339" spans="1:34" s="16" customFormat="1" ht="15.75" x14ac:dyDescent="0.25">
      <c r="A339" s="223">
        <v>38169</v>
      </c>
      <c r="B339" s="231">
        <v>12.5</v>
      </c>
      <c r="C339" s="231">
        <v>75</v>
      </c>
      <c r="D339" s="231">
        <v>8.75</v>
      </c>
      <c r="E339" s="231">
        <v>3.75</v>
      </c>
      <c r="F339" s="334">
        <v>100</v>
      </c>
      <c r="G339" s="335">
        <v>78.75</v>
      </c>
      <c r="J339" s="35"/>
      <c r="K339" s="43"/>
      <c r="L339" s="15"/>
      <c r="M339" s="15"/>
      <c r="N339" s="15"/>
    </row>
    <row r="340" spans="1:34" s="16" customFormat="1" ht="15.75" x14ac:dyDescent="0.25">
      <c r="A340" s="223">
        <v>38261</v>
      </c>
      <c r="B340" s="231">
        <v>11.11</v>
      </c>
      <c r="C340" s="231">
        <v>77.78</v>
      </c>
      <c r="D340" s="231">
        <v>6.17</v>
      </c>
      <c r="E340" s="231">
        <v>4.9400000000000004</v>
      </c>
      <c r="F340" s="334">
        <v>100</v>
      </c>
      <c r="G340" s="335">
        <v>82.72</v>
      </c>
      <c r="J340" s="35"/>
      <c r="K340" s="43"/>
      <c r="L340" s="15"/>
      <c r="M340" s="15"/>
      <c r="N340" s="15"/>
    </row>
    <row r="341" spans="1:34" s="16" customFormat="1" ht="15.75" x14ac:dyDescent="0.25">
      <c r="A341" s="223">
        <v>38353</v>
      </c>
      <c r="B341" s="231">
        <v>14.81</v>
      </c>
      <c r="C341" s="231">
        <v>74.069999999999993</v>
      </c>
      <c r="D341" s="231">
        <v>6.17</v>
      </c>
      <c r="E341" s="231">
        <v>4.9400000000000004</v>
      </c>
      <c r="F341" s="334">
        <v>99.99</v>
      </c>
      <c r="G341" s="335">
        <v>82.71</v>
      </c>
      <c r="J341" s="35"/>
      <c r="K341" s="43"/>
      <c r="L341" s="15"/>
      <c r="M341" s="15"/>
      <c r="N341" s="15"/>
    </row>
    <row r="342" spans="1:34" s="16" customFormat="1" ht="15.75" x14ac:dyDescent="0.25">
      <c r="A342" s="223">
        <v>38443</v>
      </c>
      <c r="B342" s="231">
        <v>19.75</v>
      </c>
      <c r="C342" s="231">
        <v>72.84</v>
      </c>
      <c r="D342" s="231">
        <v>1.23</v>
      </c>
      <c r="E342" s="231">
        <v>6.17</v>
      </c>
      <c r="F342" s="334">
        <v>99.990000000000009</v>
      </c>
      <c r="G342" s="335">
        <v>91.36</v>
      </c>
      <c r="J342" s="35"/>
      <c r="K342" s="43"/>
      <c r="L342" s="15"/>
      <c r="M342" s="15"/>
      <c r="N342" s="15"/>
    </row>
    <row r="343" spans="1:34" s="16" customFormat="1" ht="15.75" x14ac:dyDescent="0.25">
      <c r="A343" s="223">
        <v>38534</v>
      </c>
      <c r="B343" s="231">
        <v>25</v>
      </c>
      <c r="C343" s="231">
        <v>68.75</v>
      </c>
      <c r="D343" s="231">
        <v>3.75</v>
      </c>
      <c r="E343" s="231">
        <v>2.5</v>
      </c>
      <c r="F343" s="334">
        <v>100</v>
      </c>
      <c r="G343" s="335">
        <v>90</v>
      </c>
      <c r="J343" s="35"/>
      <c r="K343" s="43"/>
      <c r="L343" s="24"/>
      <c r="M343" s="15"/>
      <c r="N343" s="15"/>
    </row>
    <row r="344" spans="1:34" s="16" customFormat="1" ht="15.75" x14ac:dyDescent="0.25">
      <c r="A344" s="223">
        <v>38626</v>
      </c>
      <c r="B344" s="231">
        <v>22.5</v>
      </c>
      <c r="C344" s="231">
        <v>68.8</v>
      </c>
      <c r="D344" s="231">
        <v>5</v>
      </c>
      <c r="E344" s="231">
        <v>3.8</v>
      </c>
      <c r="F344" s="334">
        <v>100.1</v>
      </c>
      <c r="G344" s="335">
        <v>86.3</v>
      </c>
      <c r="J344" s="35"/>
      <c r="K344" s="43"/>
      <c r="L344" s="24"/>
      <c r="M344" s="15"/>
      <c r="N344" s="15"/>
    </row>
    <row r="345" spans="1:34" s="16" customFormat="1" ht="15.75" x14ac:dyDescent="0.25">
      <c r="A345" s="223">
        <v>38718</v>
      </c>
      <c r="B345" s="231">
        <v>20</v>
      </c>
      <c r="C345" s="231">
        <v>71.3</v>
      </c>
      <c r="D345" s="231">
        <v>6.3</v>
      </c>
      <c r="E345" s="231">
        <v>2.5</v>
      </c>
      <c r="F345" s="334">
        <v>100.1</v>
      </c>
      <c r="G345" s="335">
        <v>85</v>
      </c>
      <c r="J345" s="35"/>
      <c r="K345" s="43"/>
      <c r="L345" s="26"/>
      <c r="M345" s="15"/>
      <c r="N345" s="15"/>
    </row>
    <row r="346" spans="1:34" s="16" customFormat="1" ht="15.75" x14ac:dyDescent="0.25">
      <c r="A346" s="223">
        <v>38808</v>
      </c>
      <c r="B346" s="231">
        <v>19.8</v>
      </c>
      <c r="C346" s="231">
        <v>69.099999999999994</v>
      </c>
      <c r="D346" s="231">
        <v>6.2</v>
      </c>
      <c r="E346" s="231">
        <v>4.9000000000000004</v>
      </c>
      <c r="F346" s="334">
        <v>100</v>
      </c>
      <c r="G346" s="335">
        <v>82.699999999999989</v>
      </c>
      <c r="J346" s="35"/>
      <c r="K346" s="43"/>
      <c r="L346" s="43"/>
      <c r="M346" s="15"/>
      <c r="N346" s="15"/>
    </row>
    <row r="347" spans="1:34" s="16" customFormat="1" ht="15.75" x14ac:dyDescent="0.25">
      <c r="A347" s="223">
        <v>38899</v>
      </c>
      <c r="B347" s="231">
        <v>24.7</v>
      </c>
      <c r="C347" s="231">
        <v>63</v>
      </c>
      <c r="D347" s="231">
        <v>8.6</v>
      </c>
      <c r="E347" s="231">
        <v>3.7</v>
      </c>
      <c r="F347" s="334">
        <v>100</v>
      </c>
      <c r="G347" s="335">
        <v>79.100000000000009</v>
      </c>
      <c r="J347" s="35"/>
      <c r="K347" s="43"/>
      <c r="L347" s="43"/>
      <c r="M347" s="15"/>
      <c r="N347" s="15"/>
    </row>
    <row r="348" spans="1:34" s="16" customFormat="1" ht="15.75" x14ac:dyDescent="0.25">
      <c r="A348" s="223">
        <v>38991</v>
      </c>
      <c r="B348" s="231">
        <v>17.5</v>
      </c>
      <c r="C348" s="231">
        <v>70</v>
      </c>
      <c r="D348" s="231">
        <v>7.5</v>
      </c>
      <c r="E348" s="231">
        <v>5</v>
      </c>
      <c r="F348" s="334">
        <v>100</v>
      </c>
      <c r="G348" s="335">
        <v>80</v>
      </c>
      <c r="J348" s="35"/>
      <c r="K348" s="43"/>
      <c r="L348" s="43"/>
      <c r="M348" s="15"/>
      <c r="N348" s="15"/>
    </row>
    <row r="349" spans="1:34" s="16" customFormat="1" ht="15.75" x14ac:dyDescent="0.25">
      <c r="A349" s="223">
        <v>39083</v>
      </c>
      <c r="B349" s="231">
        <v>25.9</v>
      </c>
      <c r="C349" s="231">
        <v>65.400000000000006</v>
      </c>
      <c r="D349" s="231">
        <v>4.9000000000000004</v>
      </c>
      <c r="E349" s="231">
        <v>3.7</v>
      </c>
      <c r="F349" s="334">
        <v>99.90000000000002</v>
      </c>
      <c r="G349" s="335">
        <v>86.4</v>
      </c>
      <c r="J349" s="35"/>
      <c r="K349" s="43"/>
      <c r="L349" s="43"/>
      <c r="M349" s="15"/>
      <c r="N349" s="15"/>
    </row>
    <row r="350" spans="1:34" s="16" customFormat="1" ht="15.75" x14ac:dyDescent="0.25">
      <c r="A350" s="223">
        <v>39173</v>
      </c>
      <c r="B350" s="231">
        <v>14.8</v>
      </c>
      <c r="C350" s="231">
        <v>74.099999999999994</v>
      </c>
      <c r="D350" s="231">
        <v>3.7</v>
      </c>
      <c r="E350" s="231">
        <v>7.4</v>
      </c>
      <c r="F350" s="334">
        <v>100</v>
      </c>
      <c r="G350" s="335">
        <v>85.199999999999989</v>
      </c>
      <c r="J350" s="35"/>
      <c r="K350" s="43"/>
      <c r="L350" s="43"/>
      <c r="M350" s="15"/>
      <c r="N350" s="15"/>
    </row>
    <row r="351" spans="1:34" s="16" customFormat="1" ht="15.75" x14ac:dyDescent="0.25">
      <c r="A351" s="223">
        <v>39264</v>
      </c>
      <c r="B351" s="231">
        <v>21.5</v>
      </c>
      <c r="C351" s="231">
        <v>69.599999999999994</v>
      </c>
      <c r="D351" s="231">
        <v>2.5</v>
      </c>
      <c r="E351" s="231">
        <v>6.3</v>
      </c>
      <c r="F351" s="334">
        <v>99.899999999999991</v>
      </c>
      <c r="G351" s="335">
        <v>88.6</v>
      </c>
      <c r="J351" s="35"/>
      <c r="K351" s="24"/>
      <c r="L351" s="43"/>
      <c r="M351" s="15"/>
      <c r="N351" s="15"/>
    </row>
    <row r="352" spans="1:34" s="16" customFormat="1" ht="15.75" x14ac:dyDescent="0.25">
      <c r="A352" s="223">
        <v>39356</v>
      </c>
      <c r="B352" s="231">
        <v>26.6</v>
      </c>
      <c r="C352" s="231">
        <v>59.5</v>
      </c>
      <c r="D352" s="231">
        <v>5.0999999999999996</v>
      </c>
      <c r="E352" s="231">
        <v>8.9</v>
      </c>
      <c r="F352" s="334">
        <v>100.1</v>
      </c>
      <c r="G352" s="335">
        <v>81</v>
      </c>
      <c r="J352" s="35"/>
      <c r="K352" s="24"/>
      <c r="L352" s="43"/>
      <c r="M352" s="15"/>
      <c r="N352" s="15"/>
    </row>
    <row r="353" spans="1:34" s="16" customFormat="1" ht="15.75" x14ac:dyDescent="0.25">
      <c r="A353" s="223">
        <v>39448</v>
      </c>
      <c r="B353" s="231">
        <v>21</v>
      </c>
      <c r="C353" s="231">
        <v>65.400000000000006</v>
      </c>
      <c r="D353" s="231">
        <v>7.4</v>
      </c>
      <c r="E353" s="231">
        <v>6.2</v>
      </c>
      <c r="F353" s="334">
        <v>100.00000000000001</v>
      </c>
      <c r="G353" s="335">
        <v>79</v>
      </c>
      <c r="J353" s="35"/>
      <c r="K353" s="24"/>
      <c r="L353" s="24"/>
      <c r="M353" s="24"/>
      <c r="N353" s="24"/>
    </row>
    <row r="354" spans="1:34" s="16" customFormat="1" ht="15.75" x14ac:dyDescent="0.25">
      <c r="A354" s="223">
        <v>39539</v>
      </c>
      <c r="B354" s="231">
        <v>16</v>
      </c>
      <c r="C354" s="231">
        <v>66.7</v>
      </c>
      <c r="D354" s="231">
        <v>8.6</v>
      </c>
      <c r="E354" s="231">
        <v>8.6</v>
      </c>
      <c r="F354" s="334">
        <v>99.899999999999991</v>
      </c>
      <c r="G354" s="335">
        <v>74.100000000000009</v>
      </c>
      <c r="J354" s="35"/>
      <c r="K354" s="24"/>
      <c r="L354" s="24"/>
      <c r="M354" s="24"/>
      <c r="N354" s="24"/>
    </row>
    <row r="355" spans="1:34" s="16" customFormat="1" ht="15.75" x14ac:dyDescent="0.25">
      <c r="A355" s="223">
        <v>39630</v>
      </c>
      <c r="B355" s="231">
        <v>17.283950617283949</v>
      </c>
      <c r="C355" s="231">
        <v>64.197530864197532</v>
      </c>
      <c r="D355" s="231">
        <v>9.8765432098765427</v>
      </c>
      <c r="E355" s="231">
        <v>8.6419753086419746</v>
      </c>
      <c r="F355" s="334">
        <v>100</v>
      </c>
      <c r="G355" s="335">
        <v>71.604938271604937</v>
      </c>
      <c r="J355" s="35"/>
      <c r="K355" s="24"/>
      <c r="L355" s="24"/>
      <c r="M355" s="24"/>
      <c r="N355" s="24"/>
      <c r="O355" s="15"/>
      <c r="P355" s="15">
        <v>12.700000000000003</v>
      </c>
      <c r="Q355" s="15"/>
      <c r="R355" s="15"/>
      <c r="S355" s="15"/>
      <c r="T355" s="15"/>
      <c r="U355" s="15"/>
      <c r="V355" s="15"/>
      <c r="W355" s="15"/>
      <c r="X355" s="15"/>
      <c r="Y355" s="15"/>
      <c r="AH355" s="17"/>
    </row>
    <row r="356" spans="1:34" s="16" customFormat="1" ht="15.75" x14ac:dyDescent="0.25">
      <c r="A356" s="223">
        <v>39722</v>
      </c>
      <c r="B356" s="231">
        <v>17.5</v>
      </c>
      <c r="C356" s="231">
        <v>60</v>
      </c>
      <c r="D356" s="231">
        <v>13.8</v>
      </c>
      <c r="E356" s="231">
        <v>8.8000000000000007</v>
      </c>
      <c r="F356" s="334">
        <v>100.1</v>
      </c>
      <c r="G356" s="335">
        <v>63.7</v>
      </c>
      <c r="J356" s="35"/>
      <c r="K356" s="24"/>
      <c r="L356" s="24"/>
      <c r="M356" s="24"/>
      <c r="N356" s="24"/>
      <c r="O356" s="15"/>
      <c r="P356" s="15">
        <v>20.299999999999997</v>
      </c>
      <c r="Q356" s="15"/>
      <c r="R356" s="15"/>
      <c r="S356" s="15"/>
      <c r="T356" s="15"/>
      <c r="U356" s="15"/>
      <c r="V356" s="15"/>
      <c r="W356" s="15"/>
      <c r="X356" s="15"/>
      <c r="Y356" s="15"/>
      <c r="AH356" s="17"/>
    </row>
    <row r="357" spans="1:34" s="16" customFormat="1" ht="15.75" x14ac:dyDescent="0.25">
      <c r="A357" s="223">
        <v>39814</v>
      </c>
      <c r="B357" s="231">
        <v>12.5</v>
      </c>
      <c r="C357" s="231">
        <v>60</v>
      </c>
      <c r="D357" s="231">
        <v>18.8</v>
      </c>
      <c r="E357" s="231">
        <v>8.8000000000000007</v>
      </c>
      <c r="F357" s="334">
        <v>100.1</v>
      </c>
      <c r="G357" s="335">
        <v>53.7</v>
      </c>
      <c r="J357" s="35"/>
      <c r="K357" s="24"/>
      <c r="L357" s="24"/>
      <c r="M357" s="24"/>
      <c r="N357" s="24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AH357" s="17"/>
    </row>
    <row r="358" spans="1:34" s="16" customFormat="1" ht="15.75" x14ac:dyDescent="0.25">
      <c r="A358" s="223">
        <v>39904</v>
      </c>
      <c r="B358" s="231">
        <v>11.1</v>
      </c>
      <c r="C358" s="231">
        <v>64.2</v>
      </c>
      <c r="D358" s="231">
        <v>13.6</v>
      </c>
      <c r="E358" s="231">
        <v>11.1</v>
      </c>
      <c r="F358" s="334">
        <v>99.999999999999986</v>
      </c>
      <c r="G358" s="335">
        <v>61.699999999999996</v>
      </c>
      <c r="J358" s="35"/>
      <c r="K358" s="24"/>
      <c r="L358" s="24"/>
      <c r="M358" s="24"/>
      <c r="N358" s="24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AH358" s="17"/>
    </row>
    <row r="359" spans="1:34" s="16" customFormat="1" ht="15.75" x14ac:dyDescent="0.25">
      <c r="A359" s="223">
        <v>39995</v>
      </c>
      <c r="B359" s="231">
        <v>8.6</v>
      </c>
      <c r="C359" s="231">
        <v>72.8</v>
      </c>
      <c r="D359" s="231">
        <v>8.6</v>
      </c>
      <c r="E359" s="231">
        <v>9.9</v>
      </c>
      <c r="F359" s="334">
        <v>99.899999999999991</v>
      </c>
      <c r="G359" s="335">
        <v>72.8</v>
      </c>
      <c r="J359" s="35"/>
      <c r="K359" s="24"/>
      <c r="L359" s="24"/>
      <c r="M359" s="24"/>
      <c r="N359" s="24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AH359" s="17"/>
    </row>
    <row r="360" spans="1:34" s="16" customFormat="1" ht="15.75" x14ac:dyDescent="0.25">
      <c r="A360" s="223">
        <v>40087</v>
      </c>
      <c r="B360" s="231">
        <v>8.6</v>
      </c>
      <c r="C360" s="231">
        <v>61.7</v>
      </c>
      <c r="D360" s="231">
        <v>16</v>
      </c>
      <c r="E360" s="231">
        <v>13.6</v>
      </c>
      <c r="F360" s="334">
        <v>99.899999999999991</v>
      </c>
      <c r="G360" s="335">
        <v>54.3</v>
      </c>
      <c r="J360" s="35"/>
      <c r="K360" s="24"/>
      <c r="L360" s="24"/>
      <c r="M360" s="24"/>
      <c r="N360" s="24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AH360" s="17"/>
    </row>
    <row r="361" spans="1:34" s="16" customFormat="1" ht="15.75" x14ac:dyDescent="0.25">
      <c r="A361" s="223">
        <v>40179</v>
      </c>
      <c r="B361" s="231">
        <v>14.8</v>
      </c>
      <c r="C361" s="231">
        <v>63</v>
      </c>
      <c r="D361" s="231">
        <v>8.6</v>
      </c>
      <c r="E361" s="231">
        <v>13.6</v>
      </c>
      <c r="F361" s="334">
        <v>99.999999999999986</v>
      </c>
      <c r="G361" s="335">
        <v>69.2</v>
      </c>
      <c r="J361" s="35"/>
      <c r="K361" s="24"/>
      <c r="L361" s="24"/>
      <c r="M361" s="24"/>
      <c r="N361" s="24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AH361" s="17"/>
    </row>
    <row r="362" spans="1:34" s="16" customFormat="1" ht="15.75" x14ac:dyDescent="0.25">
      <c r="A362" s="223">
        <v>40269</v>
      </c>
      <c r="B362" s="231">
        <v>12.3</v>
      </c>
      <c r="C362" s="231">
        <v>66.7</v>
      </c>
      <c r="D362" s="231">
        <v>8.6</v>
      </c>
      <c r="E362" s="231">
        <v>12.3</v>
      </c>
      <c r="F362" s="334">
        <v>99.899999999999991</v>
      </c>
      <c r="G362" s="335">
        <v>70.400000000000006</v>
      </c>
      <c r="J362" s="35"/>
      <c r="K362" s="24"/>
      <c r="L362" s="24"/>
      <c r="M362" s="24"/>
      <c r="N362" s="24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AH362" s="17"/>
    </row>
    <row r="363" spans="1:34" s="16" customFormat="1" ht="15.75" x14ac:dyDescent="0.25">
      <c r="A363" s="223">
        <v>40360</v>
      </c>
      <c r="B363" s="231">
        <v>14.8</v>
      </c>
      <c r="C363" s="231">
        <v>61.7</v>
      </c>
      <c r="D363" s="231">
        <v>11.1</v>
      </c>
      <c r="E363" s="231">
        <v>12.3</v>
      </c>
      <c r="F363" s="334">
        <v>99.899999999999991</v>
      </c>
      <c r="G363" s="335">
        <v>65.400000000000006</v>
      </c>
      <c r="J363" s="35"/>
      <c r="K363" s="24"/>
      <c r="L363" s="24"/>
      <c r="M363" s="24"/>
      <c r="N363" s="24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AH363" s="17"/>
    </row>
    <row r="364" spans="1:34" s="16" customFormat="1" ht="15.75" x14ac:dyDescent="0.25">
      <c r="A364" s="223">
        <v>40452</v>
      </c>
      <c r="B364" s="231">
        <v>8.6</v>
      </c>
      <c r="C364" s="231">
        <v>72.8</v>
      </c>
      <c r="D364" s="231">
        <v>7.4</v>
      </c>
      <c r="E364" s="231">
        <v>11.1</v>
      </c>
      <c r="F364" s="334">
        <v>99.899999999999991</v>
      </c>
      <c r="G364" s="335">
        <v>73.999999999999986</v>
      </c>
      <c r="J364" s="35"/>
      <c r="K364" s="24"/>
      <c r="L364" s="24"/>
      <c r="M364" s="24"/>
      <c r="N364" s="24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AH364" s="17"/>
    </row>
    <row r="365" spans="1:34" s="15" customFormat="1" ht="15.75" x14ac:dyDescent="0.25">
      <c r="A365" s="223">
        <v>40544</v>
      </c>
      <c r="B365" s="231">
        <v>16</v>
      </c>
      <c r="C365" s="231">
        <v>66.7</v>
      </c>
      <c r="D365" s="231">
        <v>11.1</v>
      </c>
      <c r="E365" s="231">
        <v>6.2</v>
      </c>
      <c r="F365" s="334">
        <v>100</v>
      </c>
      <c r="G365" s="335">
        <v>71.600000000000009</v>
      </c>
      <c r="J365" s="35"/>
      <c r="K365" s="24"/>
      <c r="L365" s="24"/>
      <c r="M365" s="24"/>
      <c r="N365" s="24"/>
      <c r="AH365" s="14"/>
    </row>
    <row r="366" spans="1:34" s="15" customFormat="1" ht="15.75" x14ac:dyDescent="0.25">
      <c r="A366" s="223">
        <v>40634</v>
      </c>
      <c r="B366" s="231">
        <v>16</v>
      </c>
      <c r="C366" s="231">
        <v>64.2</v>
      </c>
      <c r="D366" s="231">
        <v>9.9</v>
      </c>
      <c r="E366" s="231">
        <v>9.9</v>
      </c>
      <c r="F366" s="334">
        <v>100</v>
      </c>
      <c r="G366" s="335">
        <v>70.3</v>
      </c>
      <c r="J366" s="35"/>
      <c r="K366" s="24"/>
      <c r="L366" s="24"/>
      <c r="M366" s="24"/>
      <c r="N366" s="24"/>
      <c r="AH366" s="14"/>
    </row>
    <row r="367" spans="1:34" s="15" customFormat="1" ht="15.75" x14ac:dyDescent="0.25">
      <c r="A367" s="223">
        <v>40725</v>
      </c>
      <c r="B367" s="231">
        <v>17.3</v>
      </c>
      <c r="C367" s="231">
        <v>60.5</v>
      </c>
      <c r="D367" s="231">
        <v>13.6</v>
      </c>
      <c r="E367" s="231">
        <v>8.6</v>
      </c>
      <c r="F367" s="334">
        <v>100</v>
      </c>
      <c r="G367" s="335">
        <v>64.2</v>
      </c>
      <c r="J367" s="35"/>
      <c r="AH367" s="14"/>
    </row>
    <row r="368" spans="1:34" s="15" customFormat="1" ht="15.75" x14ac:dyDescent="0.25">
      <c r="A368" s="223">
        <v>40817</v>
      </c>
      <c r="B368" s="231">
        <v>24.7</v>
      </c>
      <c r="C368" s="231">
        <v>54.3</v>
      </c>
      <c r="D368" s="231">
        <v>8.6</v>
      </c>
      <c r="E368" s="231">
        <v>12.3</v>
      </c>
      <c r="F368" s="334">
        <v>100</v>
      </c>
      <c r="G368" s="335">
        <v>70.400000000000006</v>
      </c>
      <c r="J368" s="35"/>
      <c r="AH368" s="14"/>
    </row>
    <row r="369" spans="1:34" s="15" customFormat="1" ht="15.75" x14ac:dyDescent="0.25">
      <c r="A369" s="223">
        <v>40909</v>
      </c>
      <c r="B369" s="231">
        <v>18.5</v>
      </c>
      <c r="C369" s="231">
        <v>65.400000000000006</v>
      </c>
      <c r="D369" s="231">
        <v>7.4</v>
      </c>
      <c r="E369" s="231">
        <v>8.6</v>
      </c>
      <c r="F369" s="334">
        <v>99.9</v>
      </c>
      <c r="G369" s="335">
        <v>76.5</v>
      </c>
      <c r="J369" s="35"/>
      <c r="AH369" s="14"/>
    </row>
    <row r="370" spans="1:34" s="15" customFormat="1" ht="15.75" x14ac:dyDescent="0.25">
      <c r="A370" s="223">
        <v>41000</v>
      </c>
      <c r="B370" s="231">
        <v>13.580246913580247</v>
      </c>
      <c r="C370" s="231">
        <v>69.135802469135797</v>
      </c>
      <c r="D370" s="231">
        <v>7.4074074074074066</v>
      </c>
      <c r="E370" s="231">
        <v>9.8765432098765427</v>
      </c>
      <c r="F370" s="334">
        <v>100</v>
      </c>
      <c r="G370" s="335">
        <v>75.308641975308646</v>
      </c>
      <c r="J370" s="35"/>
      <c r="K370" s="24"/>
      <c r="AH370" s="14"/>
    </row>
    <row r="371" spans="1:34" s="15" customFormat="1" ht="15.75" x14ac:dyDescent="0.25">
      <c r="A371" s="223">
        <v>41091</v>
      </c>
      <c r="B371" s="231">
        <v>14.8</v>
      </c>
      <c r="C371" s="231">
        <v>66.7</v>
      </c>
      <c r="D371" s="231">
        <v>9.9</v>
      </c>
      <c r="E371" s="231">
        <v>8.6</v>
      </c>
      <c r="F371" s="334">
        <v>100</v>
      </c>
      <c r="G371" s="335">
        <v>71.599999999999994</v>
      </c>
      <c r="J371" s="35"/>
      <c r="K371" s="24"/>
      <c r="AH371" s="14"/>
    </row>
    <row r="372" spans="1:34" s="15" customFormat="1" ht="15.75" x14ac:dyDescent="0.25">
      <c r="A372" s="223">
        <v>41183</v>
      </c>
      <c r="B372" s="231">
        <v>13.6</v>
      </c>
      <c r="C372" s="231">
        <v>67.900000000000006</v>
      </c>
      <c r="D372" s="231">
        <v>8.6</v>
      </c>
      <c r="E372" s="231">
        <v>9.9</v>
      </c>
      <c r="F372" s="334">
        <v>100</v>
      </c>
      <c r="G372" s="335">
        <v>72.900000000000006</v>
      </c>
      <c r="J372" s="35"/>
      <c r="K372" s="24"/>
      <c r="AH372" s="14"/>
    </row>
    <row r="373" spans="1:34" s="15" customFormat="1" ht="15.75" x14ac:dyDescent="0.25">
      <c r="A373" s="223">
        <v>41275</v>
      </c>
      <c r="B373" s="231">
        <v>17.5</v>
      </c>
      <c r="C373" s="231">
        <v>61.3</v>
      </c>
      <c r="D373" s="231">
        <v>12.5</v>
      </c>
      <c r="E373" s="231">
        <v>8.8000000000000007</v>
      </c>
      <c r="F373" s="334">
        <v>100.1</v>
      </c>
      <c r="G373" s="335">
        <v>66.3</v>
      </c>
      <c r="J373" s="35"/>
      <c r="K373" s="24"/>
      <c r="L373" s="24"/>
      <c r="M373" s="24"/>
      <c r="AH373" s="14"/>
    </row>
    <row r="374" spans="1:34" s="15" customFormat="1" ht="15.75" x14ac:dyDescent="0.25">
      <c r="A374" s="223">
        <v>41365</v>
      </c>
      <c r="B374" s="231">
        <v>12.3</v>
      </c>
      <c r="C374" s="231">
        <v>66.7</v>
      </c>
      <c r="D374" s="231">
        <v>12.3</v>
      </c>
      <c r="E374" s="231">
        <v>8.6</v>
      </c>
      <c r="F374" s="334">
        <v>99.899999999999991</v>
      </c>
      <c r="G374" s="335">
        <v>66.7</v>
      </c>
      <c r="J374" s="35"/>
      <c r="K374" s="24"/>
      <c r="L374" s="24"/>
      <c r="M374" s="24"/>
      <c r="N374" s="24"/>
      <c r="AH374" s="14"/>
    </row>
    <row r="375" spans="1:34" s="15" customFormat="1" ht="15.75" x14ac:dyDescent="0.25">
      <c r="A375" s="223">
        <v>41456</v>
      </c>
      <c r="B375" s="231">
        <v>11.3</v>
      </c>
      <c r="C375" s="231">
        <v>68.8</v>
      </c>
      <c r="D375" s="231">
        <v>10</v>
      </c>
      <c r="E375" s="231">
        <v>10</v>
      </c>
      <c r="F375" s="334">
        <v>100.1</v>
      </c>
      <c r="G375" s="335">
        <v>70.099999999999994</v>
      </c>
      <c r="J375" s="35"/>
      <c r="K375" s="24"/>
      <c r="L375" s="24"/>
      <c r="M375" s="24"/>
      <c r="N375" s="24"/>
      <c r="AH375" s="14"/>
    </row>
    <row r="376" spans="1:34" s="15" customFormat="1" ht="15.75" x14ac:dyDescent="0.25">
      <c r="A376" s="223">
        <v>41548</v>
      </c>
      <c r="B376" s="231">
        <v>17.3</v>
      </c>
      <c r="C376" s="231">
        <v>58</v>
      </c>
      <c r="D376" s="231">
        <v>16</v>
      </c>
      <c r="E376" s="231">
        <v>8.6</v>
      </c>
      <c r="F376" s="334">
        <v>99.899999999999991</v>
      </c>
      <c r="G376" s="335">
        <v>59.3</v>
      </c>
      <c r="J376" s="35"/>
      <c r="K376" s="24"/>
      <c r="L376" s="24"/>
      <c r="M376" s="24"/>
      <c r="N376" s="24"/>
      <c r="AH376" s="14"/>
    </row>
    <row r="377" spans="1:34" s="15" customFormat="1" ht="15.75" x14ac:dyDescent="0.25">
      <c r="A377" s="223">
        <v>41640</v>
      </c>
      <c r="B377" s="231">
        <v>17.3</v>
      </c>
      <c r="C377" s="231">
        <v>56.8</v>
      </c>
      <c r="D377" s="231">
        <v>13.6</v>
      </c>
      <c r="E377" s="231">
        <v>12.3</v>
      </c>
      <c r="F377" s="334">
        <v>99.999999999999986</v>
      </c>
      <c r="G377" s="335">
        <v>60.499999999999993</v>
      </c>
      <c r="J377" s="35"/>
      <c r="K377" s="24"/>
      <c r="L377" s="24"/>
      <c r="M377" s="24"/>
      <c r="N377" s="24"/>
      <c r="AH377" s="14"/>
    </row>
    <row r="378" spans="1:34" s="15" customFormat="1" ht="15.75" x14ac:dyDescent="0.25">
      <c r="A378" s="223">
        <v>41730</v>
      </c>
      <c r="B378" s="231">
        <v>13.6</v>
      </c>
      <c r="C378" s="231">
        <v>70.400000000000006</v>
      </c>
      <c r="D378" s="231">
        <v>7.4</v>
      </c>
      <c r="E378" s="231">
        <v>8.6</v>
      </c>
      <c r="F378" s="334">
        <v>100</v>
      </c>
      <c r="G378" s="335">
        <v>76.599999999999994</v>
      </c>
      <c r="J378" s="35"/>
      <c r="K378" s="24"/>
      <c r="L378" s="24"/>
      <c r="M378" s="24"/>
      <c r="N378" s="24"/>
      <c r="AH378" s="14"/>
    </row>
    <row r="379" spans="1:34" s="15" customFormat="1" ht="15.75" x14ac:dyDescent="0.25">
      <c r="A379" s="223">
        <v>41821</v>
      </c>
      <c r="B379" s="231">
        <v>14.8</v>
      </c>
      <c r="C379" s="231">
        <v>65.400000000000006</v>
      </c>
      <c r="D379" s="231">
        <v>8.6</v>
      </c>
      <c r="E379" s="231">
        <v>11.1</v>
      </c>
      <c r="F379" s="334">
        <v>99.899999999999991</v>
      </c>
      <c r="G379" s="335">
        <v>71.600000000000009</v>
      </c>
      <c r="J379" s="35"/>
      <c r="K379" s="24"/>
      <c r="L379" s="24"/>
      <c r="M379" s="24"/>
      <c r="N379" s="24"/>
      <c r="AH379" s="14"/>
    </row>
    <row r="380" spans="1:34" s="15" customFormat="1" ht="15.75" x14ac:dyDescent="0.25">
      <c r="A380" s="223">
        <v>41913</v>
      </c>
      <c r="B380" s="231">
        <v>12.5</v>
      </c>
      <c r="C380" s="231">
        <v>66.3</v>
      </c>
      <c r="D380" s="231">
        <v>13.8</v>
      </c>
      <c r="E380" s="231">
        <v>7.5</v>
      </c>
      <c r="F380" s="334">
        <v>100.1</v>
      </c>
      <c r="G380" s="335">
        <v>65</v>
      </c>
      <c r="J380" s="35"/>
      <c r="K380" s="24"/>
      <c r="L380" s="24"/>
      <c r="M380" s="24"/>
      <c r="N380" s="24"/>
      <c r="AH380" s="14"/>
    </row>
    <row r="381" spans="1:34" s="15" customFormat="1" ht="15.75" x14ac:dyDescent="0.25">
      <c r="A381" s="223">
        <v>42005</v>
      </c>
      <c r="B381" s="231">
        <v>14.8</v>
      </c>
      <c r="C381" s="231">
        <v>67.900000000000006</v>
      </c>
      <c r="D381" s="231">
        <v>8.6</v>
      </c>
      <c r="E381" s="231">
        <v>8.6</v>
      </c>
      <c r="F381" s="334">
        <v>99.899999999999991</v>
      </c>
      <c r="G381" s="335">
        <v>74.100000000000009</v>
      </c>
      <c r="J381" s="35"/>
      <c r="K381" s="24"/>
      <c r="L381" s="24"/>
      <c r="M381" s="24"/>
      <c r="N381" s="24"/>
      <c r="AH381" s="14"/>
    </row>
    <row r="382" spans="1:34" s="15" customFormat="1" ht="15.75" x14ac:dyDescent="0.25">
      <c r="A382" s="223">
        <v>42095</v>
      </c>
      <c r="B382" s="231">
        <v>14.8</v>
      </c>
      <c r="C382" s="231">
        <v>65.400000000000006</v>
      </c>
      <c r="D382" s="231">
        <v>11.1</v>
      </c>
      <c r="E382" s="231">
        <v>8.6</v>
      </c>
      <c r="F382" s="334">
        <v>99.899999999999991</v>
      </c>
      <c r="G382" s="335">
        <v>69.100000000000009</v>
      </c>
      <c r="J382" s="35"/>
      <c r="K382" s="24"/>
      <c r="L382" s="24"/>
      <c r="M382" s="24"/>
      <c r="N382" s="24"/>
      <c r="AH382" s="14"/>
    </row>
    <row r="383" spans="1:34" s="15" customFormat="1" ht="15.75" x14ac:dyDescent="0.25">
      <c r="A383" s="223">
        <v>42186</v>
      </c>
      <c r="B383" s="231">
        <v>7.4</v>
      </c>
      <c r="C383" s="231">
        <v>72.8</v>
      </c>
      <c r="D383" s="231">
        <v>8.6</v>
      </c>
      <c r="E383" s="231">
        <v>11.1</v>
      </c>
      <c r="F383" s="334">
        <v>99.899999999999991</v>
      </c>
      <c r="G383" s="335">
        <v>71.600000000000009</v>
      </c>
      <c r="J383" s="35"/>
      <c r="K383" s="24"/>
      <c r="L383" s="24"/>
      <c r="M383" s="24"/>
      <c r="N383" s="24"/>
      <c r="AH383" s="14"/>
    </row>
    <row r="384" spans="1:34" s="15" customFormat="1" ht="15.75" x14ac:dyDescent="0.25">
      <c r="A384" s="223">
        <v>42278</v>
      </c>
      <c r="B384" s="231">
        <v>8.8000000000000007</v>
      </c>
      <c r="C384" s="231">
        <v>62.5</v>
      </c>
      <c r="D384" s="231">
        <v>13.8</v>
      </c>
      <c r="E384" s="231">
        <v>15</v>
      </c>
      <c r="F384" s="334">
        <v>100.1</v>
      </c>
      <c r="G384" s="335">
        <v>57.5</v>
      </c>
      <c r="J384" s="35"/>
      <c r="K384" s="24"/>
      <c r="L384" s="24"/>
      <c r="M384" s="24"/>
      <c r="N384" s="24"/>
      <c r="AH384" s="14"/>
    </row>
    <row r="385" spans="1:34" s="15" customFormat="1" ht="15.75" x14ac:dyDescent="0.25">
      <c r="A385" s="223">
        <v>42370</v>
      </c>
      <c r="B385" s="231">
        <v>13.8</v>
      </c>
      <c r="C385" s="231">
        <v>62.5</v>
      </c>
      <c r="D385" s="231">
        <v>12.5</v>
      </c>
      <c r="E385" s="231">
        <v>11.3</v>
      </c>
      <c r="F385" s="334">
        <v>100.1</v>
      </c>
      <c r="G385" s="335">
        <v>63.8</v>
      </c>
      <c r="J385" s="35"/>
      <c r="K385" s="24"/>
      <c r="L385" s="24"/>
      <c r="M385" s="24"/>
      <c r="N385" s="24"/>
      <c r="AH385" s="14"/>
    </row>
    <row r="386" spans="1:34" s="15" customFormat="1" ht="15.75" x14ac:dyDescent="0.25">
      <c r="A386" s="223">
        <v>42461</v>
      </c>
      <c r="B386" s="231">
        <v>12.3</v>
      </c>
      <c r="C386" s="231">
        <v>60.5</v>
      </c>
      <c r="D386" s="231">
        <v>12.3</v>
      </c>
      <c r="E386" s="231">
        <v>14.8</v>
      </c>
      <c r="F386" s="334">
        <v>99.899999999999991</v>
      </c>
      <c r="G386" s="335">
        <v>60.5</v>
      </c>
      <c r="J386" s="35"/>
      <c r="K386" s="35"/>
      <c r="L386" s="35"/>
      <c r="M386" s="35"/>
      <c r="N386" s="35"/>
      <c r="O386" s="35"/>
      <c r="AH386" s="14"/>
    </row>
    <row r="387" spans="1:34" s="15" customFormat="1" ht="15.75" x14ac:dyDescent="0.25">
      <c r="A387" s="223">
        <v>42552</v>
      </c>
      <c r="B387" s="231">
        <v>18.2</v>
      </c>
      <c r="C387" s="231">
        <v>63.6</v>
      </c>
      <c r="D387" s="231">
        <v>9.1</v>
      </c>
      <c r="E387" s="231">
        <v>9.1</v>
      </c>
      <c r="F387" s="334">
        <v>99.999999999999986</v>
      </c>
      <c r="G387" s="335">
        <v>72.7</v>
      </c>
      <c r="J387" s="35"/>
      <c r="K387" s="35"/>
      <c r="L387" s="35"/>
      <c r="M387" s="35"/>
      <c r="N387" s="35"/>
      <c r="O387" s="35"/>
      <c r="AH387" s="14"/>
    </row>
    <row r="388" spans="1:34" s="15" customFormat="1" ht="15.75" x14ac:dyDescent="0.25">
      <c r="A388" s="223">
        <v>42644</v>
      </c>
      <c r="B388" s="231">
        <v>12.7</v>
      </c>
      <c r="C388" s="231">
        <v>72.2</v>
      </c>
      <c r="D388" s="231">
        <v>7.6</v>
      </c>
      <c r="E388" s="231">
        <v>7.6</v>
      </c>
      <c r="F388" s="334">
        <v>100.1</v>
      </c>
      <c r="G388" s="335">
        <v>77.300000000000011</v>
      </c>
      <c r="J388" s="35"/>
      <c r="K388" s="35"/>
      <c r="L388" s="35"/>
      <c r="M388" s="35"/>
      <c r="N388" s="35"/>
      <c r="O388" s="35"/>
      <c r="AH388" s="14"/>
    </row>
    <row r="389" spans="1:34" s="15" customFormat="1" ht="15.75" x14ac:dyDescent="0.25">
      <c r="A389" s="223">
        <v>42736</v>
      </c>
      <c r="B389" s="231">
        <v>11.4</v>
      </c>
      <c r="C389" s="231">
        <v>65.8</v>
      </c>
      <c r="D389" s="231">
        <v>11.4</v>
      </c>
      <c r="E389" s="231">
        <v>11.4</v>
      </c>
      <c r="F389" s="334">
        <v>100.00000000000001</v>
      </c>
      <c r="G389" s="335">
        <v>65.8</v>
      </c>
      <c r="H389" s="24"/>
      <c r="I389" s="24"/>
      <c r="J389" s="35"/>
      <c r="K389" s="35"/>
      <c r="L389" s="35"/>
      <c r="M389" s="35"/>
      <c r="N389" s="35"/>
      <c r="O389" s="35"/>
      <c r="AH389" s="14"/>
    </row>
    <row r="390" spans="1:34" s="15" customFormat="1" ht="15.75" x14ac:dyDescent="0.25">
      <c r="A390" s="223">
        <v>42826</v>
      </c>
      <c r="B390" s="231">
        <v>11.111111111111111</v>
      </c>
      <c r="C390" s="231">
        <v>67.901234567901241</v>
      </c>
      <c r="D390" s="231">
        <v>7.4074074074074066</v>
      </c>
      <c r="E390" s="231">
        <v>13.580246913580247</v>
      </c>
      <c r="F390" s="334">
        <v>100</v>
      </c>
      <c r="G390" s="335">
        <v>71.604938271604951</v>
      </c>
      <c r="H390" s="24"/>
      <c r="I390" s="24"/>
      <c r="J390" s="35"/>
      <c r="K390" s="35"/>
      <c r="L390" s="35"/>
      <c r="M390" s="35"/>
      <c r="N390" s="35"/>
      <c r="O390" s="35"/>
      <c r="AH390" s="14"/>
    </row>
    <row r="391" spans="1:34" s="16" customFormat="1" ht="15.75" x14ac:dyDescent="0.25">
      <c r="A391" s="223">
        <v>42917</v>
      </c>
      <c r="B391" s="231">
        <v>18.75</v>
      </c>
      <c r="C391" s="231">
        <v>62.5</v>
      </c>
      <c r="D391" s="231">
        <v>3.75</v>
      </c>
      <c r="E391" s="231">
        <v>15</v>
      </c>
      <c r="F391" s="334">
        <v>100</v>
      </c>
      <c r="G391" s="335">
        <v>77.5</v>
      </c>
      <c r="H391" s="35"/>
      <c r="I391" s="149"/>
      <c r="J391" s="24"/>
      <c r="K391" s="24"/>
      <c r="L391" s="24"/>
      <c r="M391" s="24"/>
    </row>
    <row r="392" spans="1:34" s="16" customFormat="1" ht="15.75" x14ac:dyDescent="0.25">
      <c r="A392" s="223">
        <v>43009</v>
      </c>
      <c r="B392" s="231">
        <v>12.5</v>
      </c>
      <c r="C392" s="231">
        <v>65</v>
      </c>
      <c r="D392" s="231">
        <v>10</v>
      </c>
      <c r="E392" s="231">
        <v>12.5</v>
      </c>
      <c r="F392" s="334">
        <v>100</v>
      </c>
      <c r="G392" s="335">
        <v>67.5</v>
      </c>
      <c r="H392" s="35"/>
      <c r="I392" s="149"/>
      <c r="J392" s="24"/>
      <c r="K392" s="24"/>
      <c r="L392" s="24"/>
      <c r="M392" s="24"/>
    </row>
    <row r="393" spans="1:34" s="16" customFormat="1" ht="15.75" x14ac:dyDescent="0.25">
      <c r="A393" s="223">
        <v>43101</v>
      </c>
      <c r="B393" s="231">
        <v>9.9</v>
      </c>
      <c r="C393" s="231">
        <v>66.7</v>
      </c>
      <c r="D393" s="231">
        <v>6.2</v>
      </c>
      <c r="E393" s="231">
        <v>17.3</v>
      </c>
      <c r="F393" s="334">
        <v>100.10000000000001</v>
      </c>
      <c r="G393" s="335">
        <v>70.400000000000006</v>
      </c>
      <c r="H393" s="35"/>
      <c r="I393" s="35"/>
      <c r="J393" s="24"/>
      <c r="K393" s="24"/>
      <c r="L393" s="24"/>
      <c r="M393" s="24"/>
    </row>
    <row r="394" spans="1:34" s="16" customFormat="1" ht="15.75" x14ac:dyDescent="0.25">
      <c r="A394" s="223">
        <v>43191</v>
      </c>
      <c r="B394" s="231">
        <v>16</v>
      </c>
      <c r="C394" s="231">
        <v>63</v>
      </c>
      <c r="D394" s="231">
        <v>6.2</v>
      </c>
      <c r="E394" s="231">
        <v>14.8</v>
      </c>
      <c r="F394" s="334">
        <v>100</v>
      </c>
      <c r="G394" s="335">
        <v>72.8</v>
      </c>
      <c r="H394" s="35"/>
      <c r="I394" s="35"/>
      <c r="J394" s="24"/>
      <c r="K394" s="24"/>
      <c r="L394" s="24"/>
      <c r="M394" s="24"/>
    </row>
    <row r="395" spans="1:34" s="16" customFormat="1" ht="15.75" x14ac:dyDescent="0.25">
      <c r="A395" s="223">
        <v>43282</v>
      </c>
      <c r="B395" s="231">
        <v>18.8</v>
      </c>
      <c r="C395" s="231">
        <v>65</v>
      </c>
      <c r="D395" s="231">
        <v>3.8</v>
      </c>
      <c r="E395" s="231">
        <v>12.5</v>
      </c>
      <c r="F395" s="334">
        <v>100.1</v>
      </c>
      <c r="G395" s="335">
        <v>80</v>
      </c>
      <c r="H395" s="35"/>
      <c r="I395" s="35"/>
      <c r="J395" s="24"/>
      <c r="K395" s="24"/>
      <c r="L395" s="24"/>
      <c r="M395" s="24"/>
    </row>
    <row r="396" spans="1:34" s="16" customFormat="1" ht="15.75" x14ac:dyDescent="0.25">
      <c r="A396" s="223">
        <v>43374</v>
      </c>
      <c r="B396" s="231">
        <v>15</v>
      </c>
      <c r="C396" s="231">
        <v>62.5</v>
      </c>
      <c r="D396" s="231">
        <v>6.3</v>
      </c>
      <c r="E396" s="231">
        <v>16.3</v>
      </c>
      <c r="F396" s="334">
        <v>100.1</v>
      </c>
      <c r="G396" s="335">
        <v>71.2</v>
      </c>
      <c r="H396" s="35"/>
      <c r="I396" s="35"/>
      <c r="J396" s="24"/>
      <c r="K396" s="24"/>
      <c r="L396" s="24"/>
      <c r="M396" s="24"/>
    </row>
    <row r="397" spans="1:34" s="16" customFormat="1" ht="15.75" x14ac:dyDescent="0.25">
      <c r="A397" s="223">
        <v>43466</v>
      </c>
      <c r="B397" s="231">
        <v>17.3</v>
      </c>
      <c r="C397" s="231">
        <v>58</v>
      </c>
      <c r="D397" s="231">
        <v>9.9</v>
      </c>
      <c r="E397" s="231">
        <v>14.8</v>
      </c>
      <c r="F397" s="334">
        <v>100</v>
      </c>
      <c r="G397" s="335">
        <v>65.399999999999991</v>
      </c>
      <c r="H397" s="35"/>
      <c r="I397" s="35"/>
      <c r="J397" s="24"/>
      <c r="K397" s="24"/>
      <c r="L397" s="24"/>
      <c r="M397" s="24"/>
    </row>
    <row r="398" spans="1:34" s="16" customFormat="1" ht="15.75" x14ac:dyDescent="0.25">
      <c r="A398" s="223">
        <v>43556</v>
      </c>
      <c r="B398" s="231">
        <v>12.3</v>
      </c>
      <c r="C398" s="231">
        <v>66.7</v>
      </c>
      <c r="D398" s="231">
        <v>6.2</v>
      </c>
      <c r="E398" s="231">
        <v>14.8</v>
      </c>
      <c r="F398" s="334">
        <v>100</v>
      </c>
      <c r="G398" s="335">
        <v>72.8</v>
      </c>
      <c r="H398" s="35"/>
      <c r="I398" s="35"/>
      <c r="J398" s="24"/>
      <c r="K398" s="24"/>
      <c r="L398" s="24"/>
      <c r="M398" s="24"/>
    </row>
    <row r="399" spans="1:34" s="16" customFormat="1" ht="15.75" x14ac:dyDescent="0.25">
      <c r="A399" s="223">
        <v>43647</v>
      </c>
      <c r="B399" s="231">
        <v>14.814814814814813</v>
      </c>
      <c r="C399" s="231">
        <v>60.493827160493829</v>
      </c>
      <c r="D399" s="231">
        <v>9.8765432098765427</v>
      </c>
      <c r="E399" s="231">
        <v>14.814814814814813</v>
      </c>
      <c r="F399" s="334">
        <v>100</v>
      </c>
      <c r="G399" s="335">
        <v>65.432098765432102</v>
      </c>
      <c r="H399" s="35"/>
      <c r="I399" s="35"/>
      <c r="J399" s="24"/>
      <c r="K399" s="24"/>
      <c r="L399" s="24"/>
      <c r="M399" s="24"/>
    </row>
    <row r="400" spans="1:34" s="16" customFormat="1" ht="15.75" x14ac:dyDescent="0.25">
      <c r="A400" s="223">
        <v>43739</v>
      </c>
      <c r="B400" s="231">
        <v>14.8</v>
      </c>
      <c r="C400" s="231">
        <v>60.5</v>
      </c>
      <c r="D400" s="231">
        <v>8.6</v>
      </c>
      <c r="E400" s="231">
        <v>16</v>
      </c>
      <c r="F400" s="334">
        <v>99.899999999999991</v>
      </c>
      <c r="G400" s="335">
        <v>66.7</v>
      </c>
      <c r="H400" s="35"/>
      <c r="I400" s="35"/>
      <c r="J400" s="24"/>
      <c r="K400" s="24"/>
      <c r="L400" s="24"/>
      <c r="M400" s="24"/>
    </row>
    <row r="401" spans="1:33" s="16" customFormat="1" ht="15.75" x14ac:dyDescent="0.25">
      <c r="A401" s="223">
        <v>43831</v>
      </c>
      <c r="B401" s="231">
        <v>14.8</v>
      </c>
      <c r="C401" s="231">
        <v>61.7</v>
      </c>
      <c r="D401" s="231">
        <v>6.2</v>
      </c>
      <c r="E401" s="231">
        <v>17.3</v>
      </c>
      <c r="F401" s="334">
        <v>100</v>
      </c>
      <c r="G401" s="335">
        <v>70.3</v>
      </c>
      <c r="H401" s="35"/>
      <c r="I401" s="35"/>
      <c r="J401" s="24"/>
      <c r="K401" s="24"/>
      <c r="L401" s="24"/>
      <c r="M401" s="24"/>
    </row>
    <row r="402" spans="1:33" s="16" customFormat="1" ht="15.75" x14ac:dyDescent="0.25">
      <c r="A402" s="223">
        <v>43922</v>
      </c>
      <c r="B402" s="231">
        <v>10.1</v>
      </c>
      <c r="C402" s="231">
        <v>55.7</v>
      </c>
      <c r="D402" s="231">
        <v>13.9</v>
      </c>
      <c r="E402" s="231">
        <v>20.3</v>
      </c>
      <c r="F402" s="334">
        <v>100</v>
      </c>
      <c r="G402" s="335">
        <v>51.9</v>
      </c>
      <c r="H402" s="35"/>
      <c r="I402" s="35"/>
      <c r="J402" s="24"/>
      <c r="K402" s="24"/>
      <c r="L402" s="24"/>
      <c r="M402" s="24"/>
    </row>
    <row r="403" spans="1:33" s="16" customFormat="1" ht="15.75" x14ac:dyDescent="0.25">
      <c r="A403" s="223">
        <v>44013</v>
      </c>
      <c r="B403" s="231">
        <v>12.345679012345679</v>
      </c>
      <c r="C403" s="231">
        <v>53.086419753086425</v>
      </c>
      <c r="D403" s="231">
        <v>22.222222222222221</v>
      </c>
      <c r="E403" s="231">
        <v>12.345679012345679</v>
      </c>
      <c r="F403" s="334">
        <v>100.00000000000001</v>
      </c>
      <c r="G403" s="335">
        <v>43.20987654320988</v>
      </c>
      <c r="H403" s="35"/>
      <c r="I403" s="35"/>
      <c r="J403" s="24"/>
      <c r="K403" s="24"/>
      <c r="L403" s="24"/>
      <c r="M403" s="24"/>
    </row>
    <row r="404" spans="1:33" s="16" customFormat="1" ht="15.75" x14ac:dyDescent="0.25">
      <c r="A404" s="223">
        <v>44105</v>
      </c>
      <c r="B404" s="231">
        <v>22.222222222222221</v>
      </c>
      <c r="C404" s="231">
        <v>53.086419753086425</v>
      </c>
      <c r="D404" s="231">
        <v>13.580246913580247</v>
      </c>
      <c r="E404" s="231">
        <v>11.111111111111111</v>
      </c>
      <c r="F404" s="334">
        <v>100</v>
      </c>
      <c r="G404" s="335">
        <v>61.728395061728399</v>
      </c>
      <c r="H404" s="35"/>
      <c r="I404" s="35"/>
      <c r="J404" s="24"/>
      <c r="K404" s="24"/>
      <c r="L404" s="24"/>
      <c r="M404" s="24"/>
    </row>
    <row r="405" spans="1:33" s="16" customFormat="1" ht="15.75" x14ac:dyDescent="0.25">
      <c r="A405" s="223">
        <v>44197</v>
      </c>
      <c r="B405" s="231">
        <v>10.3</v>
      </c>
      <c r="C405" s="231">
        <v>70.5</v>
      </c>
      <c r="D405" s="231">
        <v>7.7</v>
      </c>
      <c r="E405" s="231">
        <v>11.5</v>
      </c>
      <c r="F405" s="334">
        <v>100</v>
      </c>
      <c r="G405" s="335">
        <v>73.099999999999994</v>
      </c>
      <c r="H405" s="35"/>
      <c r="I405" s="35"/>
      <c r="J405" s="24"/>
      <c r="K405" s="24"/>
      <c r="L405" s="24"/>
      <c r="M405" s="24"/>
    </row>
    <row r="406" spans="1:33" s="16" customFormat="1" ht="15.75" x14ac:dyDescent="0.25">
      <c r="A406" s="223">
        <v>44287</v>
      </c>
      <c r="B406" s="231">
        <v>13.924050632911401</v>
      </c>
      <c r="C406" s="231">
        <v>67.088607594936704</v>
      </c>
      <c r="D406" s="231">
        <v>11.3924050632911</v>
      </c>
      <c r="E406" s="231">
        <v>7.59493670886076</v>
      </c>
      <c r="F406" s="334">
        <v>99.999999999999972</v>
      </c>
      <c r="G406" s="335">
        <v>69.620253164556999</v>
      </c>
      <c r="H406" s="35"/>
      <c r="I406" s="35"/>
      <c r="J406" s="24"/>
      <c r="K406" s="24"/>
      <c r="L406" s="24"/>
      <c r="M406" s="24"/>
    </row>
    <row r="407" spans="1:33" s="16" customFormat="1" ht="15.75" x14ac:dyDescent="0.25">
      <c r="A407" s="223">
        <v>44378</v>
      </c>
      <c r="B407" s="231">
        <v>19.736842105263158</v>
      </c>
      <c r="C407" s="231">
        <v>63.157894736842103</v>
      </c>
      <c r="D407" s="231">
        <v>5.2631578947368416</v>
      </c>
      <c r="E407" s="231">
        <v>11.842105263157894</v>
      </c>
      <c r="F407" s="334">
        <v>99.999999999999986</v>
      </c>
      <c r="G407" s="335">
        <v>77.631578947368425</v>
      </c>
      <c r="H407" s="35"/>
      <c r="I407" s="35"/>
      <c r="J407" s="24"/>
      <c r="K407" s="24"/>
      <c r="L407" s="24"/>
      <c r="M407" s="24"/>
    </row>
    <row r="408" spans="1:33" s="16" customFormat="1" ht="15.75" x14ac:dyDescent="0.25">
      <c r="A408" s="223">
        <v>44470</v>
      </c>
      <c r="B408" s="231">
        <v>23.456790123456788</v>
      </c>
      <c r="C408" s="231">
        <v>65.432098765432102</v>
      </c>
      <c r="D408" s="231">
        <v>4.9382716049382713</v>
      </c>
      <c r="E408" s="231">
        <v>6.1728395061728394</v>
      </c>
      <c r="F408" s="334">
        <v>99.999999999999986</v>
      </c>
      <c r="G408" s="335">
        <v>83.950617283950621</v>
      </c>
      <c r="H408" s="35"/>
      <c r="I408" s="35"/>
      <c r="J408" s="24"/>
      <c r="K408" s="24"/>
      <c r="L408" s="24"/>
      <c r="M408" s="24"/>
    </row>
    <row r="409" spans="1:33" s="16" customFormat="1" ht="15.75" x14ac:dyDescent="0.25">
      <c r="A409" s="223">
        <v>44562</v>
      </c>
      <c r="B409" s="231">
        <v>25</v>
      </c>
      <c r="C409" s="231">
        <v>66.25</v>
      </c>
      <c r="D409" s="231">
        <v>2.5</v>
      </c>
      <c r="E409" s="231">
        <v>6.25</v>
      </c>
      <c r="F409" s="334">
        <v>100</v>
      </c>
      <c r="G409" s="335">
        <v>88.75</v>
      </c>
      <c r="H409" s="35"/>
      <c r="I409" s="35"/>
      <c r="J409" s="24"/>
      <c r="K409" s="24"/>
      <c r="L409" s="24"/>
      <c r="M409" s="24"/>
    </row>
    <row r="410" spans="1:33" s="16" customFormat="1" ht="15.75" x14ac:dyDescent="0.25">
      <c r="A410" s="223">
        <v>44652</v>
      </c>
      <c r="B410" s="231">
        <v>25</v>
      </c>
      <c r="C410" s="231">
        <v>65.789473684210535</v>
      </c>
      <c r="D410" s="231">
        <v>3.9473684210526314</v>
      </c>
      <c r="E410" s="231">
        <v>5.2631578947368416</v>
      </c>
      <c r="F410" s="334">
        <v>100</v>
      </c>
      <c r="G410" s="335">
        <v>86.842105263157904</v>
      </c>
      <c r="H410" s="35"/>
      <c r="I410" s="35"/>
      <c r="J410" s="24"/>
      <c r="K410" s="24"/>
      <c r="L410" s="24"/>
      <c r="M410" s="24"/>
    </row>
    <row r="411" spans="1:33" s="16" customFormat="1" ht="15.75" x14ac:dyDescent="0.25">
      <c r="A411" s="223">
        <v>44743</v>
      </c>
      <c r="B411" s="231">
        <v>13.580246913580247</v>
      </c>
      <c r="C411" s="231">
        <v>70.370370370370367</v>
      </c>
      <c r="D411" s="231">
        <v>4.9382716049382713</v>
      </c>
      <c r="E411" s="231">
        <v>11.111111111111111</v>
      </c>
      <c r="F411" s="334">
        <v>99.999999999999986</v>
      </c>
      <c r="G411" s="335">
        <v>79.012345679012341</v>
      </c>
      <c r="H411" s="35"/>
      <c r="I411" s="35"/>
      <c r="J411" s="24"/>
      <c r="K411" s="24"/>
      <c r="L411" s="24"/>
      <c r="M411" s="24"/>
    </row>
    <row r="412" spans="1:33" s="16" customFormat="1" ht="16.5" thickBot="1" x14ac:dyDescent="0.3">
      <c r="A412" s="350"/>
      <c r="B412" s="339"/>
      <c r="C412" s="339"/>
      <c r="D412" s="339"/>
      <c r="E412" s="339"/>
      <c r="F412" s="365"/>
      <c r="G412" s="366"/>
      <c r="H412" s="35"/>
      <c r="I412" s="149"/>
      <c r="J412" s="24"/>
      <c r="K412" s="24"/>
      <c r="L412" s="24"/>
      <c r="M412" s="24"/>
    </row>
    <row r="413" spans="1:33" s="16" customFormat="1" ht="15.75" x14ac:dyDescent="0.25">
      <c r="A413" s="135"/>
      <c r="B413" s="35"/>
      <c r="C413" s="35"/>
      <c r="D413" s="35"/>
      <c r="E413" s="35"/>
      <c r="F413" s="35"/>
      <c r="G413" s="35">
        <v>6.3190383365821958</v>
      </c>
      <c r="H413" s="35"/>
      <c r="I413" s="149"/>
      <c r="J413" s="24"/>
      <c r="K413" s="24"/>
      <c r="L413" s="24"/>
      <c r="M413" s="24"/>
    </row>
    <row r="414" spans="1:33" s="16" customFormat="1" ht="15.75" x14ac:dyDescent="0.25">
      <c r="A414" s="135"/>
      <c r="B414" s="35"/>
      <c r="C414" s="35"/>
      <c r="D414" s="35"/>
      <c r="E414" s="67"/>
      <c r="F414" s="67"/>
      <c r="G414" s="67"/>
      <c r="H414" s="35"/>
      <c r="I414" s="149"/>
      <c r="J414" s="24"/>
      <c r="K414" s="24"/>
      <c r="L414" s="24"/>
      <c r="M414" s="24"/>
    </row>
    <row r="415" spans="1:33" s="16" customFormat="1" ht="21" thickBot="1" x14ac:dyDescent="0.35">
      <c r="A415" s="66" t="s">
        <v>64</v>
      </c>
      <c r="B415" s="62"/>
      <c r="C415" s="62"/>
      <c r="D415" s="62"/>
      <c r="E415" s="62"/>
      <c r="F415" s="62"/>
      <c r="G415" s="62"/>
      <c r="H415" s="62"/>
      <c r="I415" s="15"/>
      <c r="J415" s="15"/>
      <c r="K415" s="14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AG415" s="17"/>
    </row>
    <row r="416" spans="1:33" s="16" customFormat="1" ht="15.75" x14ac:dyDescent="0.25">
      <c r="A416" s="209"/>
      <c r="B416" s="322" t="s">
        <v>14</v>
      </c>
      <c r="C416" s="322" t="s">
        <v>15</v>
      </c>
      <c r="D416" s="322" t="s">
        <v>16</v>
      </c>
      <c r="E416" s="323" t="s">
        <v>20</v>
      </c>
      <c r="F416" s="210"/>
      <c r="G416" s="225" t="s">
        <v>60</v>
      </c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AG416" s="17"/>
    </row>
    <row r="417" spans="1:255" s="16" customFormat="1" ht="15.75" x14ac:dyDescent="0.25">
      <c r="A417" s="223">
        <v>36892</v>
      </c>
      <c r="B417" s="231">
        <v>18.9873417721519</v>
      </c>
      <c r="C417" s="231">
        <v>64.556962025316452</v>
      </c>
      <c r="D417" s="231">
        <v>16.455696202531644</v>
      </c>
      <c r="E417" s="231">
        <v>0</v>
      </c>
      <c r="F417" s="334">
        <v>100</v>
      </c>
      <c r="G417" s="335">
        <v>67.088607594936718</v>
      </c>
      <c r="K417" s="15"/>
      <c r="L417" s="368"/>
      <c r="M417" s="24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AG417" s="17"/>
    </row>
    <row r="418" spans="1:255" s="16" customFormat="1" ht="15.75" x14ac:dyDescent="0.25">
      <c r="A418" s="223">
        <v>36982</v>
      </c>
      <c r="B418" s="231">
        <v>10.67</v>
      </c>
      <c r="C418" s="231">
        <v>72</v>
      </c>
      <c r="D418" s="231">
        <v>13.33</v>
      </c>
      <c r="E418" s="231">
        <v>4</v>
      </c>
      <c r="F418" s="334">
        <v>100</v>
      </c>
      <c r="G418" s="335">
        <v>69.34</v>
      </c>
      <c r="K418" s="15"/>
      <c r="L418" s="368"/>
      <c r="M418" s="24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AG418" s="17"/>
    </row>
    <row r="419" spans="1:255" s="16" customFormat="1" ht="15.75" x14ac:dyDescent="0.25">
      <c r="A419" s="223">
        <v>37073</v>
      </c>
      <c r="B419" s="231">
        <v>11.25</v>
      </c>
      <c r="C419" s="231">
        <v>68.75</v>
      </c>
      <c r="D419" s="231">
        <v>16.25</v>
      </c>
      <c r="E419" s="231">
        <v>3.75</v>
      </c>
      <c r="F419" s="334">
        <v>100</v>
      </c>
      <c r="G419" s="335">
        <v>63.75</v>
      </c>
      <c r="K419" s="15"/>
      <c r="L419" s="368"/>
      <c r="M419" s="24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AG419" s="17"/>
    </row>
    <row r="420" spans="1:255" s="16" customFormat="1" ht="15.75" x14ac:dyDescent="0.25">
      <c r="A420" s="223">
        <v>37165</v>
      </c>
      <c r="B420" s="231">
        <v>8.86</v>
      </c>
      <c r="C420" s="231">
        <v>64.56</v>
      </c>
      <c r="D420" s="231">
        <v>20.25</v>
      </c>
      <c r="E420" s="231">
        <v>6.33</v>
      </c>
      <c r="F420" s="334">
        <v>100</v>
      </c>
      <c r="G420" s="335">
        <v>53.17</v>
      </c>
      <c r="K420" s="15"/>
      <c r="L420" s="368"/>
      <c r="M420" s="24"/>
      <c r="N420" s="24"/>
      <c r="O420" s="24"/>
      <c r="P420" s="24"/>
      <c r="Q420" s="15"/>
      <c r="R420" s="24"/>
      <c r="S420" s="24"/>
      <c r="T420" s="24"/>
      <c r="U420" s="15"/>
      <c r="V420" s="24"/>
      <c r="W420" s="24"/>
      <c r="X420" s="24"/>
      <c r="Y420" s="27"/>
      <c r="AA420" s="27"/>
      <c r="AB420" s="27"/>
      <c r="AC420" s="27"/>
      <c r="AD420" s="27"/>
      <c r="AF420" s="27"/>
      <c r="AG420" s="27"/>
      <c r="AH420" s="27"/>
      <c r="AI420" s="27"/>
      <c r="AK420" s="27"/>
      <c r="AL420" s="27"/>
      <c r="AM420" s="27"/>
      <c r="AN420" s="27"/>
      <c r="AP420" s="27"/>
      <c r="AQ420" s="27"/>
      <c r="AR420" s="27"/>
      <c r="AS420" s="27"/>
      <c r="AU420" s="27"/>
      <c r="AV420" s="27"/>
      <c r="AW420" s="27"/>
      <c r="AX420" s="27"/>
      <c r="AZ420" s="27"/>
      <c r="BA420" s="27"/>
      <c r="BB420" s="27"/>
      <c r="BC420" s="27"/>
      <c r="BE420" s="27"/>
      <c r="BF420" s="27"/>
      <c r="BG420" s="27"/>
      <c r="BH420" s="27"/>
      <c r="BJ420" s="27"/>
      <c r="BK420" s="27"/>
      <c r="BL420" s="27"/>
      <c r="BM420" s="27"/>
      <c r="BO420" s="27"/>
      <c r="BP420" s="27"/>
      <c r="BQ420" s="27"/>
      <c r="BR420" s="27"/>
      <c r="BT420" s="27"/>
      <c r="BU420" s="27"/>
      <c r="BV420" s="27"/>
      <c r="BW420" s="27"/>
      <c r="BY420" s="27"/>
      <c r="BZ420" s="27"/>
      <c r="CA420" s="27"/>
      <c r="CB420" s="27"/>
      <c r="CD420" s="27"/>
      <c r="CE420" s="27"/>
      <c r="CF420" s="27"/>
      <c r="CG420" s="27"/>
      <c r="CI420" s="27"/>
      <c r="CJ420" s="27"/>
      <c r="CK420" s="27"/>
      <c r="CL420" s="27"/>
      <c r="CN420" s="27"/>
      <c r="CO420" s="27"/>
      <c r="CP420" s="27"/>
      <c r="CQ420" s="27"/>
      <c r="CS420" s="27"/>
      <c r="CT420" s="27"/>
      <c r="CU420" s="27"/>
      <c r="CV420" s="27"/>
      <c r="CX420" s="27"/>
      <c r="CY420" s="27"/>
      <c r="CZ420" s="27"/>
      <c r="DA420" s="27"/>
      <c r="DC420" s="27"/>
      <c r="DD420" s="27"/>
      <c r="DE420" s="27"/>
      <c r="DF420" s="27"/>
      <c r="DH420" s="27"/>
      <c r="DI420" s="27"/>
      <c r="DJ420" s="27"/>
      <c r="DK420" s="27"/>
      <c r="DM420" s="27"/>
      <c r="DN420" s="27"/>
      <c r="DO420" s="27"/>
      <c r="DP420" s="27"/>
      <c r="DR420" s="27"/>
      <c r="DS420" s="27"/>
      <c r="DT420" s="27"/>
      <c r="DU420" s="27"/>
      <c r="DW420" s="27"/>
      <c r="DX420" s="27"/>
      <c r="DY420" s="27"/>
      <c r="DZ420" s="27"/>
      <c r="EB420" s="27"/>
      <c r="EC420" s="27"/>
      <c r="ED420" s="27"/>
      <c r="EE420" s="27"/>
      <c r="EG420" s="27"/>
      <c r="EH420" s="27"/>
      <c r="EI420" s="27"/>
      <c r="EJ420" s="27"/>
      <c r="EL420" s="27"/>
      <c r="EM420" s="27"/>
      <c r="EN420" s="27"/>
      <c r="EO420" s="27"/>
      <c r="EQ420" s="27"/>
      <c r="ER420" s="27"/>
      <c r="ES420" s="27"/>
      <c r="ET420" s="27"/>
      <c r="EV420" s="27"/>
      <c r="EW420" s="27"/>
      <c r="EX420" s="27"/>
      <c r="EY420" s="27"/>
      <c r="FA420" s="27"/>
      <c r="FB420" s="27"/>
      <c r="FC420" s="27"/>
      <c r="FD420" s="27"/>
      <c r="FF420" s="27"/>
      <c r="FG420" s="27"/>
      <c r="FH420" s="27"/>
      <c r="FI420" s="27"/>
      <c r="FK420" s="27"/>
      <c r="FL420" s="27"/>
      <c r="FM420" s="27"/>
      <c r="FN420" s="27"/>
      <c r="FP420" s="27"/>
      <c r="FQ420" s="27"/>
      <c r="FR420" s="27"/>
      <c r="FS420" s="27"/>
      <c r="FU420" s="27"/>
      <c r="FV420" s="27"/>
      <c r="FW420" s="27"/>
      <c r="FX420" s="27"/>
      <c r="FZ420" s="27"/>
      <c r="GA420" s="27"/>
      <c r="GB420" s="27"/>
      <c r="GC420" s="27"/>
      <c r="GE420" s="27"/>
      <c r="GF420" s="27"/>
      <c r="GG420" s="27"/>
      <c r="GH420" s="27"/>
      <c r="GJ420" s="27"/>
      <c r="GK420" s="27"/>
      <c r="GL420" s="27"/>
      <c r="GM420" s="27"/>
      <c r="GO420" s="27"/>
      <c r="GP420" s="27"/>
      <c r="GQ420" s="27"/>
      <c r="GR420" s="27"/>
      <c r="GT420" s="27"/>
      <c r="GU420" s="27"/>
      <c r="GV420" s="27"/>
      <c r="GW420" s="27"/>
      <c r="GY420" s="27"/>
      <c r="GZ420" s="27"/>
      <c r="HA420" s="27"/>
      <c r="HB420" s="27"/>
      <c r="HD420" s="27"/>
      <c r="HE420" s="27"/>
      <c r="HF420" s="27"/>
      <c r="HG420" s="27"/>
      <c r="HI420" s="27"/>
      <c r="HJ420" s="27"/>
      <c r="HK420" s="27"/>
      <c r="HL420" s="27"/>
      <c r="HN420" s="27"/>
      <c r="HO420" s="27"/>
      <c r="HP420" s="27"/>
      <c r="HQ420" s="27"/>
      <c r="HS420" s="27"/>
      <c r="HT420" s="27"/>
      <c r="HU420" s="27"/>
      <c r="HV420" s="27"/>
      <c r="HX420" s="27"/>
      <c r="HY420" s="27"/>
      <c r="HZ420" s="27"/>
      <c r="IA420" s="27"/>
      <c r="IC420" s="27"/>
      <c r="ID420" s="27"/>
      <c r="IE420" s="27"/>
      <c r="IF420" s="27"/>
      <c r="IH420" s="27"/>
      <c r="II420" s="27"/>
      <c r="IJ420" s="27"/>
      <c r="IK420" s="27"/>
      <c r="IM420" s="27"/>
      <c r="IN420" s="27"/>
      <c r="IO420" s="27"/>
      <c r="IP420" s="27"/>
      <c r="IR420" s="27"/>
      <c r="IS420" s="27"/>
      <c r="IT420" s="27"/>
      <c r="IU420" s="27"/>
    </row>
    <row r="421" spans="1:255" s="16" customFormat="1" ht="15.75" x14ac:dyDescent="0.25">
      <c r="A421" s="223">
        <v>37257</v>
      </c>
      <c r="B421" s="231">
        <v>13.58</v>
      </c>
      <c r="C421" s="231">
        <v>70.37</v>
      </c>
      <c r="D421" s="231">
        <v>13.58</v>
      </c>
      <c r="E421" s="231">
        <v>2.4700000000000002</v>
      </c>
      <c r="F421" s="334">
        <v>100</v>
      </c>
      <c r="G421" s="335">
        <v>70.37</v>
      </c>
      <c r="K421" s="15"/>
      <c r="L421" s="368"/>
      <c r="M421" s="24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AG421" s="17"/>
    </row>
    <row r="422" spans="1:255" s="16" customFormat="1" ht="15.75" x14ac:dyDescent="0.25">
      <c r="A422" s="223">
        <v>37347</v>
      </c>
      <c r="B422" s="231">
        <v>8.64</v>
      </c>
      <c r="C422" s="231">
        <v>70.37</v>
      </c>
      <c r="D422" s="231">
        <v>14.81</v>
      </c>
      <c r="E422" s="231">
        <v>6.17</v>
      </c>
      <c r="F422" s="334">
        <v>99.990000000000009</v>
      </c>
      <c r="G422" s="335">
        <v>64.2</v>
      </c>
      <c r="K422" s="15"/>
      <c r="L422" s="368"/>
      <c r="M422" s="24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AG422" s="17"/>
    </row>
    <row r="423" spans="1:255" s="16" customFormat="1" ht="15.75" x14ac:dyDescent="0.25">
      <c r="A423" s="223">
        <v>37438</v>
      </c>
      <c r="B423" s="231">
        <v>8.64</v>
      </c>
      <c r="C423" s="231">
        <v>67.900000000000006</v>
      </c>
      <c r="D423" s="231">
        <v>18.52</v>
      </c>
      <c r="E423" s="231">
        <v>4.9400000000000004</v>
      </c>
      <c r="F423" s="334">
        <v>100</v>
      </c>
      <c r="G423" s="335">
        <v>58.02000000000001</v>
      </c>
      <c r="K423" s="15"/>
      <c r="L423" s="368"/>
      <c r="M423" s="24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AG423" s="17"/>
    </row>
    <row r="424" spans="1:255" s="16" customFormat="1" ht="15.75" x14ac:dyDescent="0.25">
      <c r="A424" s="223">
        <v>37530</v>
      </c>
      <c r="B424" s="231">
        <v>11.25</v>
      </c>
      <c r="C424" s="231">
        <v>70</v>
      </c>
      <c r="D424" s="231">
        <v>12.5</v>
      </c>
      <c r="E424" s="231">
        <v>6.25</v>
      </c>
      <c r="F424" s="334">
        <v>100</v>
      </c>
      <c r="G424" s="335">
        <v>68.75</v>
      </c>
      <c r="K424" s="15"/>
      <c r="L424" s="368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AG424" s="17"/>
    </row>
    <row r="425" spans="1:255" s="16" customFormat="1" ht="15.75" x14ac:dyDescent="0.25">
      <c r="A425" s="223">
        <v>37622</v>
      </c>
      <c r="B425" s="231">
        <v>13.75</v>
      </c>
      <c r="C425" s="231">
        <v>72.5</v>
      </c>
      <c r="D425" s="231">
        <v>7.5</v>
      </c>
      <c r="E425" s="231">
        <v>6.25</v>
      </c>
      <c r="F425" s="334">
        <v>100</v>
      </c>
      <c r="G425" s="335">
        <v>78.75</v>
      </c>
      <c r="K425" s="15"/>
      <c r="L425" s="368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AG425" s="17"/>
    </row>
    <row r="426" spans="1:255" s="16" customFormat="1" ht="15.75" x14ac:dyDescent="0.25">
      <c r="A426" s="223">
        <v>37712</v>
      </c>
      <c r="B426" s="231">
        <v>16.05</v>
      </c>
      <c r="C426" s="231">
        <v>67.900000000000006</v>
      </c>
      <c r="D426" s="231">
        <v>9.8800000000000008</v>
      </c>
      <c r="E426" s="231">
        <v>6.17</v>
      </c>
      <c r="F426" s="334">
        <v>100</v>
      </c>
      <c r="G426" s="335">
        <v>74.070000000000007</v>
      </c>
      <c r="K426" s="15"/>
      <c r="L426" s="368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AG426" s="17"/>
    </row>
    <row r="427" spans="1:255" s="16" customFormat="1" ht="15.75" x14ac:dyDescent="0.25">
      <c r="A427" s="223">
        <v>37803</v>
      </c>
      <c r="B427" s="231">
        <v>18.52</v>
      </c>
      <c r="C427" s="231">
        <v>61.73</v>
      </c>
      <c r="D427" s="231">
        <v>13.58</v>
      </c>
      <c r="E427" s="231">
        <v>6.17</v>
      </c>
      <c r="F427" s="334">
        <v>100</v>
      </c>
      <c r="G427" s="335">
        <v>66.67</v>
      </c>
      <c r="K427" s="15"/>
      <c r="L427" s="368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AG427" s="17"/>
    </row>
    <row r="428" spans="1:255" s="16" customFormat="1" ht="15.75" x14ac:dyDescent="0.25">
      <c r="A428" s="223">
        <v>37895</v>
      </c>
      <c r="B428" s="231">
        <v>14.81</v>
      </c>
      <c r="C428" s="231">
        <v>69.14</v>
      </c>
      <c r="D428" s="231">
        <v>11.11</v>
      </c>
      <c r="E428" s="231">
        <v>4.9400000000000004</v>
      </c>
      <c r="F428" s="334">
        <v>100</v>
      </c>
      <c r="G428" s="335">
        <v>72.84</v>
      </c>
      <c r="K428" s="15"/>
      <c r="L428" s="368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AG428" s="17"/>
    </row>
    <row r="429" spans="1:255" s="16" customFormat="1" ht="15.75" x14ac:dyDescent="0.25">
      <c r="A429" s="223">
        <v>37987</v>
      </c>
      <c r="B429" s="231">
        <v>19.8</v>
      </c>
      <c r="C429" s="231">
        <v>71.599999999999994</v>
      </c>
      <c r="D429" s="231">
        <v>4.9000000000000004</v>
      </c>
      <c r="E429" s="231">
        <v>3.7</v>
      </c>
      <c r="F429" s="334">
        <v>100</v>
      </c>
      <c r="G429" s="335">
        <v>86.499999999999986</v>
      </c>
      <c r="K429" s="15"/>
      <c r="L429" s="368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AG429" s="17"/>
    </row>
    <row r="430" spans="1:255" s="16" customFormat="1" ht="15.75" x14ac:dyDescent="0.25">
      <c r="A430" s="223">
        <v>38078</v>
      </c>
      <c r="B430" s="231">
        <v>12.35</v>
      </c>
      <c r="C430" s="231">
        <v>76.540000000000006</v>
      </c>
      <c r="D430" s="231">
        <v>7.41</v>
      </c>
      <c r="E430" s="231">
        <v>3.7</v>
      </c>
      <c r="F430" s="334">
        <v>100</v>
      </c>
      <c r="G430" s="335">
        <v>81.48</v>
      </c>
      <c r="K430" s="15"/>
      <c r="L430" s="368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AG430" s="17"/>
    </row>
    <row r="431" spans="1:255" s="16" customFormat="1" ht="15.75" x14ac:dyDescent="0.25">
      <c r="A431" s="223">
        <v>38169</v>
      </c>
      <c r="B431" s="231">
        <v>11.25</v>
      </c>
      <c r="C431" s="231">
        <v>77.5</v>
      </c>
      <c r="D431" s="231">
        <v>8.75</v>
      </c>
      <c r="E431" s="231">
        <v>2.5</v>
      </c>
      <c r="F431" s="334">
        <v>100</v>
      </c>
      <c r="G431" s="335">
        <v>80</v>
      </c>
      <c r="K431" s="15"/>
      <c r="L431" s="368"/>
      <c r="M431" s="15"/>
    </row>
    <row r="432" spans="1:255" s="16" customFormat="1" ht="15.75" x14ac:dyDescent="0.25">
      <c r="A432" s="223">
        <v>38261</v>
      </c>
      <c r="B432" s="231">
        <v>11.11</v>
      </c>
      <c r="C432" s="231">
        <v>76.540000000000006</v>
      </c>
      <c r="D432" s="231">
        <v>6.17</v>
      </c>
      <c r="E432" s="231">
        <v>6.17</v>
      </c>
      <c r="F432" s="334">
        <v>99.990000000000009</v>
      </c>
      <c r="G432" s="335">
        <v>81.48</v>
      </c>
      <c r="K432" s="15"/>
      <c r="L432" s="368"/>
      <c r="M432" s="15"/>
    </row>
    <row r="433" spans="1:33" s="16" customFormat="1" ht="15.75" x14ac:dyDescent="0.25">
      <c r="A433" s="223">
        <v>38353</v>
      </c>
      <c r="B433" s="231">
        <v>22.22</v>
      </c>
      <c r="C433" s="231">
        <v>66.67</v>
      </c>
      <c r="D433" s="231">
        <v>4.9400000000000004</v>
      </c>
      <c r="E433" s="231">
        <v>6.17</v>
      </c>
      <c r="F433" s="334">
        <v>100</v>
      </c>
      <c r="G433" s="335">
        <v>83.95</v>
      </c>
      <c r="K433" s="15"/>
      <c r="L433" s="368"/>
      <c r="M433" s="15"/>
    </row>
    <row r="434" spans="1:33" s="16" customFormat="1" ht="15.75" x14ac:dyDescent="0.25">
      <c r="A434" s="223">
        <v>38443</v>
      </c>
      <c r="B434" s="231">
        <v>19.75</v>
      </c>
      <c r="C434" s="231">
        <v>67.900000000000006</v>
      </c>
      <c r="D434" s="231">
        <v>4.9400000000000004</v>
      </c>
      <c r="E434" s="231">
        <v>7.41</v>
      </c>
      <c r="F434" s="334">
        <v>100</v>
      </c>
      <c r="G434" s="335">
        <v>82.710000000000008</v>
      </c>
      <c r="K434" s="15"/>
      <c r="L434" s="368"/>
      <c r="M434" s="15"/>
    </row>
    <row r="435" spans="1:33" s="16" customFormat="1" ht="15.75" x14ac:dyDescent="0.25">
      <c r="A435" s="223">
        <v>38534</v>
      </c>
      <c r="B435" s="231">
        <v>21.79</v>
      </c>
      <c r="C435" s="231">
        <v>67.95</v>
      </c>
      <c r="D435" s="231">
        <v>7.69</v>
      </c>
      <c r="E435" s="231">
        <v>2.56</v>
      </c>
      <c r="F435" s="334">
        <v>99.990000000000009</v>
      </c>
      <c r="G435" s="335">
        <v>82.050000000000011</v>
      </c>
      <c r="K435" s="24"/>
      <c r="L435" s="368"/>
      <c r="M435" s="15"/>
    </row>
    <row r="436" spans="1:33" s="16" customFormat="1" ht="15.75" x14ac:dyDescent="0.25">
      <c r="A436" s="223">
        <v>38626</v>
      </c>
      <c r="B436" s="231">
        <v>17.7</v>
      </c>
      <c r="C436" s="231">
        <v>77.2</v>
      </c>
      <c r="D436" s="231">
        <v>1.3</v>
      </c>
      <c r="E436" s="231">
        <v>3.8</v>
      </c>
      <c r="F436" s="334">
        <v>100</v>
      </c>
      <c r="G436" s="335">
        <v>93.600000000000009</v>
      </c>
      <c r="K436" s="24"/>
      <c r="L436" s="368"/>
      <c r="M436" s="15"/>
    </row>
    <row r="437" spans="1:33" s="16" customFormat="1" ht="15.75" x14ac:dyDescent="0.25">
      <c r="A437" s="223">
        <v>38718</v>
      </c>
      <c r="B437" s="231">
        <v>23.8</v>
      </c>
      <c r="C437" s="231">
        <v>70</v>
      </c>
      <c r="D437" s="231">
        <v>2.5</v>
      </c>
      <c r="E437" s="231">
        <v>3.8</v>
      </c>
      <c r="F437" s="334">
        <v>100.1</v>
      </c>
      <c r="G437" s="335">
        <v>91.3</v>
      </c>
      <c r="K437" s="26"/>
      <c r="L437" s="368"/>
      <c r="M437" s="15"/>
    </row>
    <row r="438" spans="1:33" s="16" customFormat="1" ht="15.75" x14ac:dyDescent="0.25">
      <c r="A438" s="223">
        <v>38808</v>
      </c>
      <c r="B438" s="231">
        <v>14.8</v>
      </c>
      <c r="C438" s="231">
        <v>79</v>
      </c>
      <c r="D438" s="231">
        <v>1.2</v>
      </c>
      <c r="E438" s="231">
        <v>4.9000000000000004</v>
      </c>
      <c r="F438" s="334">
        <v>99.9</v>
      </c>
      <c r="G438" s="335">
        <v>92.6</v>
      </c>
      <c r="K438" s="43"/>
      <c r="L438" s="368"/>
      <c r="M438" s="15"/>
    </row>
    <row r="439" spans="1:33" s="16" customFormat="1" ht="15.75" x14ac:dyDescent="0.25">
      <c r="A439" s="223">
        <v>38899</v>
      </c>
      <c r="B439" s="231">
        <v>9.9</v>
      </c>
      <c r="C439" s="231">
        <v>77.8</v>
      </c>
      <c r="D439" s="231">
        <v>8.6</v>
      </c>
      <c r="E439" s="231">
        <v>3.7</v>
      </c>
      <c r="F439" s="334">
        <v>100</v>
      </c>
      <c r="G439" s="335">
        <v>79.100000000000009</v>
      </c>
      <c r="K439" s="43"/>
      <c r="L439" s="368"/>
      <c r="M439" s="15"/>
    </row>
    <row r="440" spans="1:33" s="16" customFormat="1" ht="15.75" x14ac:dyDescent="0.25">
      <c r="A440" s="223">
        <v>38991</v>
      </c>
      <c r="B440" s="231">
        <v>16.3</v>
      </c>
      <c r="C440" s="231">
        <v>73.8</v>
      </c>
      <c r="D440" s="231">
        <v>5</v>
      </c>
      <c r="E440" s="231">
        <v>5</v>
      </c>
      <c r="F440" s="334">
        <v>100.1</v>
      </c>
      <c r="G440" s="335">
        <v>85.1</v>
      </c>
      <c r="K440" s="43"/>
      <c r="L440" s="368"/>
      <c r="M440" s="15"/>
    </row>
    <row r="441" spans="1:33" s="16" customFormat="1" ht="15.75" x14ac:dyDescent="0.25">
      <c r="A441" s="223">
        <v>39083</v>
      </c>
      <c r="B441" s="231">
        <v>18.5</v>
      </c>
      <c r="C441" s="231">
        <v>70.400000000000006</v>
      </c>
      <c r="D441" s="231">
        <v>6.2</v>
      </c>
      <c r="E441" s="231">
        <v>4.9000000000000004</v>
      </c>
      <c r="F441" s="334">
        <v>100.00000000000001</v>
      </c>
      <c r="G441" s="335">
        <v>82.7</v>
      </c>
      <c r="K441" s="43"/>
      <c r="L441" s="368"/>
      <c r="M441" s="15"/>
    </row>
    <row r="442" spans="1:33" s="16" customFormat="1" ht="15.75" x14ac:dyDescent="0.25">
      <c r="A442" s="223">
        <v>39173</v>
      </c>
      <c r="B442" s="231">
        <v>13.6</v>
      </c>
      <c r="C442" s="231">
        <v>75.3</v>
      </c>
      <c r="D442" s="231">
        <v>3.7</v>
      </c>
      <c r="E442" s="231">
        <v>7.4</v>
      </c>
      <c r="F442" s="334">
        <v>100</v>
      </c>
      <c r="G442" s="335">
        <v>85.199999999999989</v>
      </c>
      <c r="K442" s="43"/>
      <c r="L442" s="368"/>
      <c r="M442" s="15"/>
    </row>
    <row r="443" spans="1:33" s="16" customFormat="1" ht="15.75" x14ac:dyDescent="0.25">
      <c r="A443" s="223">
        <v>39264</v>
      </c>
      <c r="B443" s="231">
        <v>17.5</v>
      </c>
      <c r="C443" s="231">
        <v>68.8</v>
      </c>
      <c r="D443" s="231">
        <v>6.3</v>
      </c>
      <c r="E443" s="231">
        <v>7.5</v>
      </c>
      <c r="F443" s="334">
        <v>100.1</v>
      </c>
      <c r="G443" s="335">
        <v>80</v>
      </c>
      <c r="K443" s="43"/>
      <c r="L443" s="368"/>
      <c r="M443" s="15"/>
    </row>
    <row r="444" spans="1:33" s="16" customFormat="1" ht="15.75" x14ac:dyDescent="0.25">
      <c r="A444" s="223">
        <v>39356</v>
      </c>
      <c r="B444" s="231">
        <v>21.5</v>
      </c>
      <c r="C444" s="231">
        <v>67.099999999999994</v>
      </c>
      <c r="D444" s="231">
        <v>2.5</v>
      </c>
      <c r="E444" s="231">
        <v>8.9</v>
      </c>
      <c r="F444" s="334">
        <v>100</v>
      </c>
      <c r="G444" s="335">
        <v>86.1</v>
      </c>
      <c r="K444" s="43"/>
      <c r="L444" s="368"/>
      <c r="M444" s="15"/>
    </row>
    <row r="445" spans="1:33" s="16" customFormat="1" ht="15.75" x14ac:dyDescent="0.25">
      <c r="A445" s="223">
        <v>39448</v>
      </c>
      <c r="B445" s="231">
        <v>24.7</v>
      </c>
      <c r="C445" s="231">
        <v>65.400000000000006</v>
      </c>
      <c r="D445" s="231">
        <v>3.7</v>
      </c>
      <c r="E445" s="231">
        <v>6.2</v>
      </c>
      <c r="F445" s="334">
        <v>100.00000000000001</v>
      </c>
      <c r="G445" s="335">
        <v>86.4</v>
      </c>
      <c r="K445" s="24"/>
      <c r="L445" s="368"/>
      <c r="M445" s="24"/>
    </row>
    <row r="446" spans="1:33" s="16" customFormat="1" ht="15.75" x14ac:dyDescent="0.25">
      <c r="A446" s="223">
        <v>39539</v>
      </c>
      <c r="B446" s="231">
        <v>19.8</v>
      </c>
      <c r="C446" s="231">
        <v>64.2</v>
      </c>
      <c r="D446" s="231">
        <v>7.4</v>
      </c>
      <c r="E446" s="231">
        <v>8.6</v>
      </c>
      <c r="F446" s="334">
        <v>100</v>
      </c>
      <c r="G446" s="335">
        <v>76.599999999999994</v>
      </c>
      <c r="K446" s="24"/>
      <c r="L446" s="368"/>
      <c r="M446" s="24"/>
    </row>
    <row r="447" spans="1:33" s="16" customFormat="1" ht="15.75" x14ac:dyDescent="0.25">
      <c r="A447" s="223">
        <v>39630</v>
      </c>
      <c r="B447" s="231">
        <v>18.518518518518519</v>
      </c>
      <c r="C447" s="231">
        <v>60.493827160493829</v>
      </c>
      <c r="D447" s="231">
        <v>12.345679012345679</v>
      </c>
      <c r="E447" s="231">
        <v>8.6419753086419746</v>
      </c>
      <c r="F447" s="334">
        <v>100.00000000000001</v>
      </c>
      <c r="G447" s="335">
        <v>66.666666666666671</v>
      </c>
      <c r="K447" s="24"/>
      <c r="L447" s="368"/>
      <c r="M447" s="24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AG447" s="17"/>
    </row>
    <row r="448" spans="1:33" s="16" customFormat="1" ht="15.75" x14ac:dyDescent="0.25">
      <c r="A448" s="223">
        <v>39722</v>
      </c>
      <c r="B448" s="231">
        <v>12.5</v>
      </c>
      <c r="C448" s="231">
        <v>73.8</v>
      </c>
      <c r="D448" s="231">
        <v>5</v>
      </c>
      <c r="E448" s="231">
        <v>8.8000000000000007</v>
      </c>
      <c r="F448" s="334">
        <v>100.1</v>
      </c>
      <c r="G448" s="335">
        <v>81.3</v>
      </c>
      <c r="K448" s="24"/>
      <c r="L448" s="368"/>
      <c r="M448" s="24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AG448" s="17"/>
    </row>
    <row r="449" spans="1:33" s="16" customFormat="1" ht="15.75" x14ac:dyDescent="0.25">
      <c r="A449" s="223">
        <v>39814</v>
      </c>
      <c r="B449" s="231">
        <v>11.3</v>
      </c>
      <c r="C449" s="231">
        <v>73.8</v>
      </c>
      <c r="D449" s="231">
        <v>6.3</v>
      </c>
      <c r="E449" s="231">
        <v>8.8000000000000007</v>
      </c>
      <c r="F449" s="334">
        <v>100.19999999999999</v>
      </c>
      <c r="G449" s="335">
        <v>78.8</v>
      </c>
      <c r="K449" s="24"/>
      <c r="L449" s="368"/>
      <c r="M449" s="24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AG449" s="17"/>
    </row>
    <row r="450" spans="1:33" s="16" customFormat="1" ht="15.75" x14ac:dyDescent="0.25">
      <c r="A450" s="223">
        <v>39904</v>
      </c>
      <c r="B450" s="231">
        <v>9.9</v>
      </c>
      <c r="C450" s="231">
        <v>72.8</v>
      </c>
      <c r="D450" s="231">
        <v>3.7</v>
      </c>
      <c r="E450" s="231">
        <v>13.6</v>
      </c>
      <c r="F450" s="334">
        <v>100</v>
      </c>
      <c r="G450" s="335">
        <v>79</v>
      </c>
      <c r="K450" s="24"/>
      <c r="L450" s="368"/>
      <c r="M450" s="24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AG450" s="17"/>
    </row>
    <row r="451" spans="1:33" s="16" customFormat="1" ht="15.75" x14ac:dyDescent="0.25">
      <c r="A451" s="223">
        <v>39995</v>
      </c>
      <c r="B451" s="231">
        <v>8.6</v>
      </c>
      <c r="C451" s="231">
        <v>70.400000000000006</v>
      </c>
      <c r="D451" s="231">
        <v>8.6</v>
      </c>
      <c r="E451" s="231">
        <v>12.3</v>
      </c>
      <c r="F451" s="334">
        <v>99.899999999999991</v>
      </c>
      <c r="G451" s="335">
        <v>70.400000000000006</v>
      </c>
      <c r="K451" s="24"/>
      <c r="L451" s="368"/>
      <c r="M451" s="24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AG451" s="17"/>
    </row>
    <row r="452" spans="1:33" s="16" customFormat="1" ht="15.75" x14ac:dyDescent="0.25">
      <c r="A452" s="223">
        <v>40087</v>
      </c>
      <c r="B452" s="231">
        <v>8.6</v>
      </c>
      <c r="C452" s="231">
        <v>70.400000000000006</v>
      </c>
      <c r="D452" s="231">
        <v>7.4</v>
      </c>
      <c r="E452" s="231">
        <v>13.6</v>
      </c>
      <c r="F452" s="334">
        <v>100</v>
      </c>
      <c r="G452" s="335">
        <v>71.599999999999994</v>
      </c>
      <c r="K452" s="24"/>
      <c r="L452" s="368"/>
      <c r="M452" s="24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AG452" s="17"/>
    </row>
    <row r="453" spans="1:33" s="16" customFormat="1" ht="15.75" x14ac:dyDescent="0.25">
      <c r="A453" s="223">
        <v>40179</v>
      </c>
      <c r="B453" s="231">
        <v>21</v>
      </c>
      <c r="C453" s="231">
        <v>60.5</v>
      </c>
      <c r="D453" s="231">
        <v>4.9000000000000004</v>
      </c>
      <c r="E453" s="231">
        <v>13.6</v>
      </c>
      <c r="F453" s="334">
        <v>100</v>
      </c>
      <c r="G453" s="335">
        <v>76.599999999999994</v>
      </c>
      <c r="K453" s="24"/>
      <c r="L453" s="368"/>
      <c r="M453" s="24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AG453" s="17"/>
    </row>
    <row r="454" spans="1:33" s="16" customFormat="1" ht="15.75" x14ac:dyDescent="0.25">
      <c r="A454" s="223">
        <v>40269</v>
      </c>
      <c r="B454" s="231">
        <v>17.3</v>
      </c>
      <c r="C454" s="231">
        <v>66.7</v>
      </c>
      <c r="D454" s="231">
        <v>3.7</v>
      </c>
      <c r="E454" s="231">
        <v>12.3</v>
      </c>
      <c r="F454" s="334">
        <v>100</v>
      </c>
      <c r="G454" s="335">
        <v>80.3</v>
      </c>
      <c r="K454" s="24"/>
      <c r="L454" s="368"/>
      <c r="M454" s="24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AG454" s="17"/>
    </row>
    <row r="455" spans="1:33" s="16" customFormat="1" ht="15.75" x14ac:dyDescent="0.25">
      <c r="A455" s="223">
        <v>40360</v>
      </c>
      <c r="B455" s="231">
        <v>11.1</v>
      </c>
      <c r="C455" s="231">
        <v>63</v>
      </c>
      <c r="D455" s="231">
        <v>13.6</v>
      </c>
      <c r="E455" s="231">
        <v>12.3</v>
      </c>
      <c r="F455" s="334">
        <v>99.999999999999986</v>
      </c>
      <c r="G455" s="335">
        <v>60.499999999999993</v>
      </c>
      <c r="K455" s="24"/>
      <c r="L455" s="368"/>
      <c r="M455" s="24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AG455" s="17"/>
    </row>
    <row r="456" spans="1:33" s="16" customFormat="1" ht="15.75" x14ac:dyDescent="0.25">
      <c r="A456" s="223">
        <v>40452</v>
      </c>
      <c r="B456" s="231">
        <v>11.1</v>
      </c>
      <c r="C456" s="231">
        <v>71.599999999999994</v>
      </c>
      <c r="D456" s="231">
        <v>6.2</v>
      </c>
      <c r="E456" s="231">
        <v>11.1</v>
      </c>
      <c r="F456" s="334">
        <v>99.999999999999986</v>
      </c>
      <c r="G456" s="335">
        <v>76.499999999999986</v>
      </c>
      <c r="K456" s="24"/>
      <c r="L456" s="368"/>
      <c r="M456" s="24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AG456" s="17"/>
    </row>
    <row r="457" spans="1:33" s="15" customFormat="1" ht="15.75" x14ac:dyDescent="0.25">
      <c r="A457" s="223">
        <v>40544</v>
      </c>
      <c r="B457" s="231">
        <v>17.3</v>
      </c>
      <c r="C457" s="231">
        <v>70.400000000000006</v>
      </c>
      <c r="D457" s="231">
        <v>4.9000000000000004</v>
      </c>
      <c r="E457" s="231">
        <v>7.4</v>
      </c>
      <c r="F457" s="334">
        <v>100.00000000000001</v>
      </c>
      <c r="G457" s="335">
        <v>82.8</v>
      </c>
      <c r="H457" s="16"/>
      <c r="I457" s="16"/>
      <c r="J457" s="16"/>
      <c r="K457" s="24"/>
      <c r="L457" s="368"/>
      <c r="M457" s="24"/>
      <c r="AG457" s="14"/>
    </row>
    <row r="458" spans="1:33" s="15" customFormat="1" ht="15.75" x14ac:dyDescent="0.25">
      <c r="A458" s="223">
        <v>40634</v>
      </c>
      <c r="B458" s="231">
        <v>16</v>
      </c>
      <c r="C458" s="231">
        <v>66.7</v>
      </c>
      <c r="D458" s="231">
        <v>6.2</v>
      </c>
      <c r="E458" s="231">
        <v>11.1</v>
      </c>
      <c r="F458" s="334">
        <v>100.00000000000001</v>
      </c>
      <c r="G458" s="335">
        <v>76.5</v>
      </c>
      <c r="H458" s="16"/>
      <c r="I458" s="16"/>
      <c r="J458" s="16"/>
      <c r="K458" s="24"/>
      <c r="L458" s="368"/>
      <c r="M458" s="24"/>
      <c r="AG458" s="14"/>
    </row>
    <row r="459" spans="1:33" s="15" customFormat="1" ht="15.75" x14ac:dyDescent="0.25">
      <c r="A459" s="223">
        <v>40725</v>
      </c>
      <c r="B459" s="231">
        <v>13.6</v>
      </c>
      <c r="C459" s="231">
        <v>67.900000000000006</v>
      </c>
      <c r="D459" s="231">
        <v>8.6</v>
      </c>
      <c r="E459" s="231">
        <v>9.9</v>
      </c>
      <c r="F459" s="334">
        <v>100</v>
      </c>
      <c r="G459" s="335">
        <v>72.900000000000006</v>
      </c>
      <c r="H459" s="16"/>
      <c r="I459" s="16"/>
      <c r="J459" s="16"/>
      <c r="L459" s="368"/>
      <c r="AG459" s="14"/>
    </row>
    <row r="460" spans="1:33" s="15" customFormat="1" ht="15.75" x14ac:dyDescent="0.25">
      <c r="A460" s="223">
        <v>40817</v>
      </c>
      <c r="B460" s="231">
        <v>11.3</v>
      </c>
      <c r="C460" s="231">
        <v>67.5</v>
      </c>
      <c r="D460" s="231">
        <v>6.3</v>
      </c>
      <c r="E460" s="231">
        <v>15</v>
      </c>
      <c r="F460" s="334">
        <v>100</v>
      </c>
      <c r="G460" s="335">
        <v>72.5</v>
      </c>
      <c r="H460" s="16"/>
      <c r="I460" s="16"/>
      <c r="J460" s="16"/>
      <c r="L460" s="368"/>
      <c r="AG460" s="14"/>
    </row>
    <row r="461" spans="1:33" s="15" customFormat="1" ht="15.75" x14ac:dyDescent="0.25">
      <c r="A461" s="223">
        <v>40909</v>
      </c>
      <c r="B461" s="231">
        <v>13.6</v>
      </c>
      <c r="C461" s="231">
        <v>69.099999999999994</v>
      </c>
      <c r="D461" s="231">
        <v>7.4</v>
      </c>
      <c r="E461" s="231">
        <v>9.9</v>
      </c>
      <c r="F461" s="334">
        <v>100</v>
      </c>
      <c r="G461" s="335">
        <v>75.299999999999983</v>
      </c>
      <c r="H461" s="16"/>
      <c r="I461" s="16"/>
      <c r="J461" s="16"/>
      <c r="L461" s="368"/>
      <c r="AG461" s="14"/>
    </row>
    <row r="462" spans="1:33" s="15" customFormat="1" ht="15.75" x14ac:dyDescent="0.25">
      <c r="A462" s="223">
        <v>41000</v>
      </c>
      <c r="B462" s="231">
        <v>11.111111111111111</v>
      </c>
      <c r="C462" s="231">
        <v>74.074074074074076</v>
      </c>
      <c r="D462" s="231">
        <v>3.7037037037037033</v>
      </c>
      <c r="E462" s="231">
        <v>11.111111111111111</v>
      </c>
      <c r="F462" s="334">
        <v>100.00000000000001</v>
      </c>
      <c r="G462" s="335">
        <v>81.481481481481481</v>
      </c>
      <c r="H462" s="16"/>
      <c r="I462" s="16"/>
      <c r="J462" s="16"/>
      <c r="L462" s="368"/>
      <c r="AG462" s="14"/>
    </row>
    <row r="463" spans="1:33" s="15" customFormat="1" ht="15.75" x14ac:dyDescent="0.25">
      <c r="A463" s="223">
        <v>41091</v>
      </c>
      <c r="B463" s="231">
        <v>12.5</v>
      </c>
      <c r="C463" s="231">
        <v>65</v>
      </c>
      <c r="D463" s="231">
        <v>12.5</v>
      </c>
      <c r="E463" s="231">
        <v>10</v>
      </c>
      <c r="F463" s="334">
        <v>100</v>
      </c>
      <c r="G463" s="335">
        <v>65</v>
      </c>
      <c r="H463" s="16"/>
      <c r="I463" s="16"/>
      <c r="J463" s="16"/>
      <c r="L463" s="368"/>
      <c r="AG463" s="14"/>
    </row>
    <row r="464" spans="1:33" s="15" customFormat="1" ht="15.75" x14ac:dyDescent="0.25">
      <c r="A464" s="223">
        <v>41183</v>
      </c>
      <c r="B464" s="231">
        <v>7.5</v>
      </c>
      <c r="C464" s="231">
        <v>75</v>
      </c>
      <c r="D464" s="231">
        <v>7.5</v>
      </c>
      <c r="E464" s="231">
        <v>10</v>
      </c>
      <c r="F464" s="334">
        <v>100</v>
      </c>
      <c r="G464" s="335">
        <v>75</v>
      </c>
      <c r="H464" s="16"/>
      <c r="I464" s="16"/>
      <c r="J464" s="16"/>
      <c r="L464" s="368"/>
      <c r="AG464" s="14"/>
    </row>
    <row r="465" spans="1:33" s="15" customFormat="1" ht="15.75" x14ac:dyDescent="0.25">
      <c r="A465" s="223">
        <v>41275</v>
      </c>
      <c r="B465" s="231">
        <v>13.8</v>
      </c>
      <c r="C465" s="231">
        <v>71.3</v>
      </c>
      <c r="D465" s="231">
        <v>6.3</v>
      </c>
      <c r="E465" s="231">
        <v>8.8000000000000007</v>
      </c>
      <c r="F465" s="334">
        <v>100.19999999999999</v>
      </c>
      <c r="G465" s="335">
        <v>78.8</v>
      </c>
      <c r="H465" s="16"/>
      <c r="I465" s="16"/>
      <c r="J465" s="16"/>
      <c r="K465" s="24"/>
      <c r="L465" s="368"/>
      <c r="AG465" s="14"/>
    </row>
    <row r="466" spans="1:33" s="15" customFormat="1" ht="15.75" x14ac:dyDescent="0.25">
      <c r="A466" s="223">
        <v>41365</v>
      </c>
      <c r="B466" s="231">
        <v>13.6</v>
      </c>
      <c r="C466" s="231">
        <v>66.7</v>
      </c>
      <c r="D466" s="231">
        <v>11.1</v>
      </c>
      <c r="E466" s="231">
        <v>8.6</v>
      </c>
      <c r="F466" s="334">
        <v>99.999999999999986</v>
      </c>
      <c r="G466" s="335">
        <v>69.2</v>
      </c>
      <c r="H466" s="16"/>
      <c r="I466" s="16"/>
      <c r="J466" s="16"/>
      <c r="K466" s="24"/>
      <c r="L466" s="368"/>
      <c r="M466" s="24"/>
      <c r="AG466" s="14"/>
    </row>
    <row r="467" spans="1:33" s="15" customFormat="1" ht="15.75" x14ac:dyDescent="0.25">
      <c r="A467" s="223">
        <v>41456</v>
      </c>
      <c r="B467" s="231">
        <v>11.3</v>
      </c>
      <c r="C467" s="231">
        <v>62.5</v>
      </c>
      <c r="D467" s="231">
        <v>16.3</v>
      </c>
      <c r="E467" s="231">
        <v>10</v>
      </c>
      <c r="F467" s="334">
        <v>100.1</v>
      </c>
      <c r="G467" s="335">
        <v>57.5</v>
      </c>
      <c r="H467" s="16"/>
      <c r="I467" s="16"/>
      <c r="J467" s="16"/>
      <c r="K467" s="24"/>
      <c r="L467" s="368"/>
      <c r="M467" s="24"/>
      <c r="AG467" s="14"/>
    </row>
    <row r="468" spans="1:33" s="15" customFormat="1" ht="15.75" x14ac:dyDescent="0.25">
      <c r="A468" s="223">
        <v>41548</v>
      </c>
      <c r="B468" s="231">
        <v>9.9</v>
      </c>
      <c r="C468" s="231">
        <v>69.099999999999994</v>
      </c>
      <c r="D468" s="231">
        <v>12.3</v>
      </c>
      <c r="E468" s="231">
        <v>8.6</v>
      </c>
      <c r="F468" s="334">
        <v>99.899999999999991</v>
      </c>
      <c r="G468" s="335">
        <v>66.7</v>
      </c>
      <c r="H468" s="16"/>
      <c r="I468" s="16"/>
      <c r="J468" s="16"/>
      <c r="K468" s="24"/>
      <c r="L468" s="368"/>
      <c r="M468" s="24"/>
      <c r="AG468" s="14"/>
    </row>
    <row r="469" spans="1:33" s="15" customFormat="1" ht="15.75" x14ac:dyDescent="0.25">
      <c r="A469" s="223">
        <v>41640</v>
      </c>
      <c r="B469" s="231">
        <v>11.1</v>
      </c>
      <c r="C469" s="231">
        <v>63</v>
      </c>
      <c r="D469" s="231">
        <v>12.3</v>
      </c>
      <c r="E469" s="231">
        <v>13.6</v>
      </c>
      <c r="F469" s="334">
        <v>99.999999999999986</v>
      </c>
      <c r="G469" s="335">
        <v>61.8</v>
      </c>
      <c r="H469" s="16"/>
      <c r="I469" s="16"/>
      <c r="J469" s="16"/>
      <c r="K469" s="24"/>
      <c r="L469" s="368"/>
      <c r="M469" s="24"/>
      <c r="AG469" s="14"/>
    </row>
    <row r="470" spans="1:33" s="15" customFormat="1" ht="15.75" x14ac:dyDescent="0.25">
      <c r="A470" s="223">
        <v>41730</v>
      </c>
      <c r="B470" s="231">
        <v>17.3</v>
      </c>
      <c r="C470" s="231">
        <v>66.7</v>
      </c>
      <c r="D470" s="231">
        <v>6.2</v>
      </c>
      <c r="E470" s="231">
        <v>9.9</v>
      </c>
      <c r="F470" s="334">
        <v>100.10000000000001</v>
      </c>
      <c r="G470" s="335">
        <v>77.8</v>
      </c>
      <c r="H470" s="16"/>
      <c r="I470" s="16"/>
      <c r="J470" s="16"/>
      <c r="K470" s="24"/>
      <c r="L470" s="368"/>
      <c r="M470" s="24"/>
      <c r="AG470" s="14"/>
    </row>
    <row r="471" spans="1:33" s="15" customFormat="1" ht="15.75" x14ac:dyDescent="0.25">
      <c r="A471" s="223">
        <v>41821</v>
      </c>
      <c r="B471" s="231">
        <v>16</v>
      </c>
      <c r="C471" s="231">
        <v>63</v>
      </c>
      <c r="D471" s="231">
        <v>8.6</v>
      </c>
      <c r="E471" s="231">
        <v>12.3</v>
      </c>
      <c r="F471" s="334">
        <v>99.899999999999991</v>
      </c>
      <c r="G471" s="335">
        <v>70.400000000000006</v>
      </c>
      <c r="H471" s="16"/>
      <c r="I471" s="16"/>
      <c r="J471" s="16"/>
      <c r="K471" s="24"/>
      <c r="L471" s="368"/>
      <c r="M471" s="24"/>
      <c r="AG471" s="14"/>
    </row>
    <row r="472" spans="1:33" s="15" customFormat="1" ht="15.75" x14ac:dyDescent="0.25">
      <c r="A472" s="223">
        <v>41913</v>
      </c>
      <c r="B472" s="231">
        <v>12.5</v>
      </c>
      <c r="C472" s="231">
        <v>72.5</v>
      </c>
      <c r="D472" s="231">
        <v>6.3</v>
      </c>
      <c r="E472" s="231">
        <v>8.8000000000000007</v>
      </c>
      <c r="F472" s="334">
        <v>100.1</v>
      </c>
      <c r="G472" s="335">
        <v>78.7</v>
      </c>
      <c r="H472" s="16"/>
      <c r="I472" s="16"/>
      <c r="J472" s="16"/>
      <c r="K472" s="24"/>
      <c r="L472" s="368"/>
      <c r="M472" s="24"/>
      <c r="AG472" s="14"/>
    </row>
    <row r="473" spans="1:33" s="15" customFormat="1" ht="15.75" x14ac:dyDescent="0.25">
      <c r="A473" s="223">
        <v>42005</v>
      </c>
      <c r="B473" s="231">
        <v>12.3</v>
      </c>
      <c r="C473" s="231">
        <v>71.599999999999994</v>
      </c>
      <c r="D473" s="231">
        <v>6.2</v>
      </c>
      <c r="E473" s="231">
        <v>9.9</v>
      </c>
      <c r="F473" s="334">
        <v>100</v>
      </c>
      <c r="G473" s="335">
        <v>77.699999999999989</v>
      </c>
      <c r="H473" s="16"/>
      <c r="I473" s="16"/>
      <c r="J473" s="16"/>
      <c r="K473" s="24"/>
      <c r="L473" s="368"/>
      <c r="M473" s="24"/>
      <c r="AG473" s="14"/>
    </row>
    <row r="474" spans="1:33" s="16" customFormat="1" ht="15.75" x14ac:dyDescent="0.25">
      <c r="A474" s="223">
        <v>42095</v>
      </c>
      <c r="B474" s="219">
        <v>13.9</v>
      </c>
      <c r="C474" s="219">
        <v>70.900000000000006</v>
      </c>
      <c r="D474" s="219">
        <v>6.3</v>
      </c>
      <c r="E474" s="214">
        <v>8.9</v>
      </c>
      <c r="F474" s="334">
        <v>100.00000000000001</v>
      </c>
      <c r="G474" s="335">
        <v>78.500000000000014</v>
      </c>
      <c r="K474" s="24"/>
      <c r="L474" s="368"/>
      <c r="M474" s="24"/>
    </row>
    <row r="475" spans="1:33" s="16" customFormat="1" ht="15.75" x14ac:dyDescent="0.25">
      <c r="A475" s="223">
        <v>42186</v>
      </c>
      <c r="B475" s="219">
        <v>13.6</v>
      </c>
      <c r="C475" s="219">
        <v>63</v>
      </c>
      <c r="D475" s="219">
        <v>11.1</v>
      </c>
      <c r="E475" s="214">
        <v>12.3</v>
      </c>
      <c r="F475" s="334">
        <v>99.999999999999986</v>
      </c>
      <c r="G475" s="335">
        <v>65.5</v>
      </c>
      <c r="K475" s="24"/>
      <c r="L475" s="368"/>
      <c r="M475" s="24"/>
    </row>
    <row r="476" spans="1:33" s="16" customFormat="1" ht="15.75" x14ac:dyDescent="0.25">
      <c r="A476" s="223">
        <v>42278</v>
      </c>
      <c r="B476" s="219">
        <v>6.3</v>
      </c>
      <c r="C476" s="219">
        <v>73.8</v>
      </c>
      <c r="D476" s="219">
        <v>5</v>
      </c>
      <c r="E476" s="214">
        <v>15</v>
      </c>
      <c r="F476" s="334">
        <v>100.1</v>
      </c>
      <c r="G476" s="335">
        <v>75.099999999999994</v>
      </c>
      <c r="K476" s="24"/>
      <c r="L476" s="368"/>
      <c r="M476" s="24"/>
    </row>
    <row r="477" spans="1:33" s="16" customFormat="1" ht="15.75" x14ac:dyDescent="0.25">
      <c r="A477" s="223">
        <v>42370</v>
      </c>
      <c r="B477" s="219">
        <v>13.8</v>
      </c>
      <c r="C477" s="219">
        <v>63.8</v>
      </c>
      <c r="D477" s="219">
        <v>11.3</v>
      </c>
      <c r="E477" s="214">
        <v>11.3</v>
      </c>
      <c r="F477" s="334">
        <v>100.19999999999999</v>
      </c>
      <c r="G477" s="335">
        <v>66.3</v>
      </c>
      <c r="K477" s="24"/>
      <c r="L477" s="368"/>
      <c r="M477" s="24"/>
    </row>
    <row r="478" spans="1:33" s="16" customFormat="1" ht="15.75" x14ac:dyDescent="0.25">
      <c r="A478" s="223">
        <v>42461</v>
      </c>
      <c r="B478" s="219">
        <v>13.8</v>
      </c>
      <c r="C478" s="219">
        <v>65</v>
      </c>
      <c r="D478" s="219">
        <v>6.3</v>
      </c>
      <c r="E478" s="214">
        <v>15</v>
      </c>
      <c r="F478" s="334">
        <v>100.1</v>
      </c>
      <c r="G478" s="335">
        <v>72.5</v>
      </c>
      <c r="K478" s="24"/>
      <c r="L478" s="368"/>
      <c r="M478" s="24"/>
    </row>
    <row r="479" spans="1:33" s="16" customFormat="1" ht="15.75" x14ac:dyDescent="0.25">
      <c r="A479" s="223">
        <v>42552</v>
      </c>
      <c r="B479" s="219">
        <v>11.5</v>
      </c>
      <c r="C479" s="219">
        <v>67.900000000000006</v>
      </c>
      <c r="D479" s="219">
        <v>6.4</v>
      </c>
      <c r="E479" s="214">
        <v>14.1</v>
      </c>
      <c r="F479" s="334">
        <v>99.9</v>
      </c>
      <c r="G479" s="335">
        <v>73</v>
      </c>
      <c r="K479" s="24"/>
      <c r="L479" s="368"/>
      <c r="M479" s="24"/>
    </row>
    <row r="480" spans="1:33" s="16" customFormat="1" ht="15.75" x14ac:dyDescent="0.25">
      <c r="A480" s="223">
        <v>42644</v>
      </c>
      <c r="B480" s="219">
        <v>11.4</v>
      </c>
      <c r="C480" s="219">
        <v>74.7</v>
      </c>
      <c r="D480" s="219">
        <v>6.3</v>
      </c>
      <c r="E480" s="214">
        <v>7.6</v>
      </c>
      <c r="F480" s="334">
        <v>100</v>
      </c>
      <c r="G480" s="335">
        <v>79.800000000000011</v>
      </c>
      <c r="K480" s="24"/>
      <c r="L480" s="368"/>
      <c r="M480" s="24"/>
    </row>
    <row r="481" spans="1:13" s="16" customFormat="1" ht="15.75" x14ac:dyDescent="0.25">
      <c r="A481" s="223">
        <v>42736</v>
      </c>
      <c r="B481" s="219">
        <v>10.3</v>
      </c>
      <c r="C481" s="219">
        <v>73.099999999999994</v>
      </c>
      <c r="D481" s="219">
        <v>6.4</v>
      </c>
      <c r="E481" s="214">
        <v>10.3</v>
      </c>
      <c r="F481" s="334">
        <v>100.1</v>
      </c>
      <c r="G481" s="335">
        <v>76.999999999999986</v>
      </c>
      <c r="K481" s="24"/>
      <c r="L481" s="368"/>
      <c r="M481" s="24"/>
    </row>
    <row r="482" spans="1:13" s="16" customFormat="1" ht="15.75" x14ac:dyDescent="0.25">
      <c r="A482" s="223">
        <v>42826</v>
      </c>
      <c r="B482" s="219">
        <v>11.39240506329114</v>
      </c>
      <c r="C482" s="219">
        <v>72.151898734177209</v>
      </c>
      <c r="D482" s="219">
        <v>3.79746835443038</v>
      </c>
      <c r="E482" s="231">
        <v>12.658227848101266</v>
      </c>
      <c r="F482" s="334">
        <v>99.999999999999986</v>
      </c>
      <c r="G482" s="335">
        <v>79.746835443037966</v>
      </c>
      <c r="K482" s="24"/>
      <c r="L482" s="368"/>
      <c r="M482" s="24"/>
    </row>
    <row r="483" spans="1:13" ht="15.75" x14ac:dyDescent="0.25">
      <c r="A483" s="223">
        <v>42917</v>
      </c>
      <c r="B483" s="219">
        <v>16.049382716049383</v>
      </c>
      <c r="C483" s="219">
        <v>59.259259259259252</v>
      </c>
      <c r="D483" s="219">
        <v>7.4074074074074066</v>
      </c>
      <c r="E483" s="231">
        <v>17.283950617283949</v>
      </c>
      <c r="F483" s="334">
        <v>99.999999999999986</v>
      </c>
      <c r="G483" s="335">
        <v>67.901234567901227</v>
      </c>
      <c r="H483" s="16"/>
      <c r="I483" s="16"/>
      <c r="J483" s="16"/>
      <c r="L483" s="368"/>
    </row>
    <row r="484" spans="1:13" ht="15.75" x14ac:dyDescent="0.25">
      <c r="A484" s="223">
        <v>43009</v>
      </c>
      <c r="B484" s="219">
        <v>13.750000000000002</v>
      </c>
      <c r="C484" s="219">
        <v>67.5</v>
      </c>
      <c r="D484" s="219">
        <v>5</v>
      </c>
      <c r="E484" s="231">
        <v>13.750000000000002</v>
      </c>
      <c r="F484" s="334">
        <v>100</v>
      </c>
      <c r="G484" s="335">
        <v>76.25</v>
      </c>
      <c r="H484" s="16"/>
      <c r="I484" s="16"/>
      <c r="J484" s="16"/>
      <c r="L484" s="368"/>
    </row>
    <row r="485" spans="1:13" ht="15.75" x14ac:dyDescent="0.25">
      <c r="A485" s="223">
        <v>43101</v>
      </c>
      <c r="B485" s="219">
        <v>14.8</v>
      </c>
      <c r="C485" s="219">
        <v>65.400000000000006</v>
      </c>
      <c r="D485" s="219">
        <v>2.5</v>
      </c>
      <c r="E485" s="231">
        <v>17.3</v>
      </c>
      <c r="F485" s="334">
        <v>100</v>
      </c>
      <c r="G485" s="335">
        <v>77.7</v>
      </c>
      <c r="H485" s="16"/>
      <c r="I485" s="16"/>
      <c r="J485" s="16"/>
      <c r="L485" s="368"/>
    </row>
    <row r="486" spans="1:13" ht="15.75" x14ac:dyDescent="0.25">
      <c r="A486" s="223">
        <v>43191</v>
      </c>
      <c r="B486" s="219">
        <v>11.1</v>
      </c>
      <c r="C486" s="219">
        <v>70.400000000000006</v>
      </c>
      <c r="D486" s="219">
        <v>1.2</v>
      </c>
      <c r="E486" s="231">
        <v>17.3</v>
      </c>
      <c r="F486" s="334">
        <v>100</v>
      </c>
      <c r="G486" s="335">
        <v>80.3</v>
      </c>
      <c r="H486" s="35"/>
      <c r="I486" s="35"/>
      <c r="J486" s="16"/>
      <c r="L486" s="368"/>
    </row>
    <row r="487" spans="1:13" ht="15.75" x14ac:dyDescent="0.25">
      <c r="A487" s="223">
        <v>43282</v>
      </c>
      <c r="B487" s="219">
        <v>13.8</v>
      </c>
      <c r="C487" s="219">
        <v>66.3</v>
      </c>
      <c r="D487" s="219">
        <v>6.3</v>
      </c>
      <c r="E487" s="231">
        <v>13.8</v>
      </c>
      <c r="F487" s="334">
        <v>100.19999999999999</v>
      </c>
      <c r="G487" s="335">
        <v>73.8</v>
      </c>
      <c r="H487" s="35"/>
      <c r="I487" s="35"/>
      <c r="J487" s="16"/>
      <c r="L487" s="368"/>
    </row>
    <row r="488" spans="1:13" ht="15.75" x14ac:dyDescent="0.25">
      <c r="A488" s="223">
        <v>43374</v>
      </c>
      <c r="B488" s="219">
        <v>12.7</v>
      </c>
      <c r="C488" s="219">
        <v>64.599999999999994</v>
      </c>
      <c r="D488" s="219">
        <v>5.0999999999999996</v>
      </c>
      <c r="E488" s="231">
        <v>17.7</v>
      </c>
      <c r="F488" s="334">
        <v>100.1</v>
      </c>
      <c r="G488" s="335">
        <v>72.2</v>
      </c>
      <c r="H488" s="35"/>
      <c r="I488" s="35"/>
      <c r="J488" s="16"/>
      <c r="L488" s="368"/>
    </row>
    <row r="489" spans="1:13" ht="15.75" x14ac:dyDescent="0.25">
      <c r="A489" s="223">
        <v>43466</v>
      </c>
      <c r="B489" s="219">
        <v>12.3</v>
      </c>
      <c r="C489" s="219">
        <v>69.099999999999994</v>
      </c>
      <c r="D489" s="219">
        <v>3.7</v>
      </c>
      <c r="E489" s="231">
        <v>14.8</v>
      </c>
      <c r="F489" s="334">
        <v>99.899999999999991</v>
      </c>
      <c r="G489" s="335">
        <v>77.699999999999989</v>
      </c>
      <c r="H489" s="35"/>
      <c r="I489" s="35"/>
      <c r="J489" s="16"/>
      <c r="L489" s="368"/>
    </row>
    <row r="490" spans="1:13" ht="15.75" x14ac:dyDescent="0.25">
      <c r="A490" s="223">
        <v>43556</v>
      </c>
      <c r="B490" s="219">
        <v>11.1</v>
      </c>
      <c r="C490" s="219">
        <v>69.099999999999994</v>
      </c>
      <c r="D490" s="219">
        <v>3.7</v>
      </c>
      <c r="E490" s="231">
        <v>16</v>
      </c>
      <c r="F490" s="334">
        <v>99.899999999999991</v>
      </c>
      <c r="G490" s="335">
        <v>76.499999999999986</v>
      </c>
      <c r="H490" s="35"/>
      <c r="I490" s="35"/>
      <c r="J490" s="16"/>
      <c r="L490" s="368"/>
    </row>
    <row r="491" spans="1:13" ht="15.75" x14ac:dyDescent="0.25">
      <c r="A491" s="223">
        <v>43647</v>
      </c>
      <c r="B491" s="219">
        <v>11.111111111111111</v>
      </c>
      <c r="C491" s="219">
        <v>67.901234567901241</v>
      </c>
      <c r="D491" s="219">
        <v>4.9382716049382713</v>
      </c>
      <c r="E491" s="231">
        <v>16.049382716049383</v>
      </c>
      <c r="F491" s="334">
        <v>100</v>
      </c>
      <c r="G491" s="335">
        <v>74.07407407407409</v>
      </c>
      <c r="H491" s="35"/>
      <c r="I491" s="35"/>
      <c r="J491" s="16"/>
      <c r="L491" s="368"/>
    </row>
    <row r="492" spans="1:13" ht="15.75" x14ac:dyDescent="0.25">
      <c r="A492" s="223">
        <v>43739</v>
      </c>
      <c r="B492" s="219">
        <v>11.1</v>
      </c>
      <c r="C492" s="219">
        <v>64.2</v>
      </c>
      <c r="D492" s="219">
        <v>7.4</v>
      </c>
      <c r="E492" s="231">
        <v>17.3</v>
      </c>
      <c r="F492" s="334">
        <v>100</v>
      </c>
      <c r="G492" s="335">
        <v>67.899999999999991</v>
      </c>
      <c r="H492" s="35"/>
      <c r="I492" s="35"/>
      <c r="J492" s="16"/>
      <c r="L492" s="368"/>
    </row>
    <row r="493" spans="1:13" ht="15.75" x14ac:dyDescent="0.25">
      <c r="A493" s="223">
        <v>43831</v>
      </c>
      <c r="B493" s="219">
        <v>17.3</v>
      </c>
      <c r="C493" s="219">
        <v>59.3</v>
      </c>
      <c r="D493" s="219">
        <v>6.2</v>
      </c>
      <c r="E493" s="231">
        <v>17.3</v>
      </c>
      <c r="F493" s="334">
        <v>100.1</v>
      </c>
      <c r="G493" s="335">
        <v>70.399999999999991</v>
      </c>
      <c r="H493" s="35"/>
      <c r="I493" s="35"/>
      <c r="J493" s="16"/>
      <c r="L493" s="368"/>
    </row>
    <row r="494" spans="1:13" ht="15.75" x14ac:dyDescent="0.25">
      <c r="A494" s="223">
        <v>43922</v>
      </c>
      <c r="B494" s="219">
        <v>8.9</v>
      </c>
      <c r="C494" s="219">
        <v>60.8</v>
      </c>
      <c r="D494" s="219">
        <v>7.6</v>
      </c>
      <c r="E494" s="231">
        <v>22.8</v>
      </c>
      <c r="F494" s="334">
        <v>100.1</v>
      </c>
      <c r="G494" s="335">
        <v>62.1</v>
      </c>
      <c r="H494" s="35"/>
      <c r="I494" s="35"/>
      <c r="J494" s="16"/>
      <c r="L494" s="368"/>
    </row>
    <row r="495" spans="1:13" ht="15.75" x14ac:dyDescent="0.25">
      <c r="A495" s="223">
        <v>44013</v>
      </c>
      <c r="B495" s="219">
        <v>12.345679012345679</v>
      </c>
      <c r="C495" s="219">
        <v>59.259259259259252</v>
      </c>
      <c r="D495" s="219">
        <v>16.049382716049383</v>
      </c>
      <c r="E495" s="231">
        <v>12.345679012345679</v>
      </c>
      <c r="F495" s="334">
        <v>100</v>
      </c>
      <c r="G495" s="335">
        <v>55.555555555555557</v>
      </c>
      <c r="H495" s="35"/>
      <c r="I495" s="35"/>
      <c r="J495" s="16"/>
      <c r="L495" s="368"/>
    </row>
    <row r="496" spans="1:13" ht="15.75" x14ac:dyDescent="0.25">
      <c r="A496" s="223">
        <v>44105</v>
      </c>
      <c r="B496" s="219">
        <v>22.222222222222221</v>
      </c>
      <c r="C496" s="219">
        <v>59.259259259259252</v>
      </c>
      <c r="D496" s="219">
        <v>7.4074074074074066</v>
      </c>
      <c r="E496" s="231">
        <v>11.111111111111111</v>
      </c>
      <c r="F496" s="334">
        <v>99.999999999999986</v>
      </c>
      <c r="G496" s="335">
        <v>74.074074074074062</v>
      </c>
      <c r="H496" s="35"/>
      <c r="I496" s="35"/>
      <c r="J496" s="16"/>
      <c r="L496" s="368"/>
    </row>
    <row r="497" spans="1:12" ht="15.75" x14ac:dyDescent="0.25">
      <c r="A497" s="223">
        <v>44197</v>
      </c>
      <c r="B497" s="219">
        <v>13.2</v>
      </c>
      <c r="C497" s="219">
        <v>71.099999999999994</v>
      </c>
      <c r="D497" s="219">
        <v>3.9</v>
      </c>
      <c r="E497" s="231">
        <v>11.8</v>
      </c>
      <c r="F497" s="334">
        <v>100</v>
      </c>
      <c r="G497" s="335">
        <v>80.399999999999991</v>
      </c>
      <c r="H497" s="35"/>
      <c r="I497" s="35"/>
      <c r="J497" s="16"/>
      <c r="L497" s="368"/>
    </row>
    <row r="498" spans="1:12" ht="15.75" x14ac:dyDescent="0.25">
      <c r="A498" s="223">
        <v>44287</v>
      </c>
      <c r="B498" s="219">
        <v>23.076923076923077</v>
      </c>
      <c r="C498" s="219">
        <v>65.384615384615387</v>
      </c>
      <c r="D498" s="219">
        <v>3.8461538461538463</v>
      </c>
      <c r="E498" s="231">
        <v>7.6923076923076925</v>
      </c>
      <c r="F498" s="334">
        <v>100</v>
      </c>
      <c r="G498" s="335">
        <v>84.615384615384627</v>
      </c>
      <c r="H498" s="35"/>
      <c r="I498" s="35"/>
      <c r="J498" s="16"/>
      <c r="L498" s="368"/>
    </row>
    <row r="499" spans="1:12" ht="15.75" x14ac:dyDescent="0.25">
      <c r="A499" s="223">
        <v>44378</v>
      </c>
      <c r="B499" s="219">
        <v>19.736842105263158</v>
      </c>
      <c r="C499" s="219">
        <v>60.526315789473685</v>
      </c>
      <c r="D499" s="219">
        <v>7.8947368421052628</v>
      </c>
      <c r="E499" s="231">
        <v>11.842105263157894</v>
      </c>
      <c r="F499" s="334">
        <v>100</v>
      </c>
      <c r="G499" s="335">
        <v>72.368421052631589</v>
      </c>
      <c r="H499" s="35"/>
      <c r="I499" s="35"/>
      <c r="J499" s="16"/>
      <c r="L499" s="368"/>
    </row>
    <row r="500" spans="1:12" ht="15.75" x14ac:dyDescent="0.25">
      <c r="A500" s="223">
        <v>44470</v>
      </c>
      <c r="B500" s="219">
        <v>24.050632911392405</v>
      </c>
      <c r="C500" s="219">
        <v>65.822784810126578</v>
      </c>
      <c r="D500" s="219">
        <v>5.0632911392405067</v>
      </c>
      <c r="E500" s="231">
        <v>5.0632911392405067</v>
      </c>
      <c r="F500" s="334">
        <v>100</v>
      </c>
      <c r="G500" s="335">
        <v>84.810126582278485</v>
      </c>
      <c r="H500" s="35"/>
      <c r="I500" s="35"/>
      <c r="J500" s="16"/>
      <c r="L500" s="368"/>
    </row>
    <row r="501" spans="1:12" ht="15.75" x14ac:dyDescent="0.25">
      <c r="A501" s="223">
        <v>44562</v>
      </c>
      <c r="B501" s="219">
        <v>28.749999999999996</v>
      </c>
      <c r="C501" s="219">
        <v>61.250000000000007</v>
      </c>
      <c r="D501" s="219">
        <v>3.75</v>
      </c>
      <c r="E501" s="231">
        <v>6.25</v>
      </c>
      <c r="F501" s="334">
        <v>100</v>
      </c>
      <c r="G501" s="335">
        <v>86.25</v>
      </c>
      <c r="H501" s="35"/>
      <c r="I501" s="35"/>
      <c r="J501" s="16"/>
      <c r="L501" s="368"/>
    </row>
    <row r="502" spans="1:12" ht="15.75" x14ac:dyDescent="0.25">
      <c r="A502" s="223">
        <v>44652</v>
      </c>
      <c r="B502" s="219">
        <v>26.666666666666668</v>
      </c>
      <c r="C502" s="219">
        <v>65.333333333333329</v>
      </c>
      <c r="D502" s="219">
        <v>2.666666666666667</v>
      </c>
      <c r="E502" s="231">
        <v>5.3333333333333339</v>
      </c>
      <c r="F502" s="334">
        <v>100</v>
      </c>
      <c r="G502" s="335">
        <v>89.333333333333329</v>
      </c>
      <c r="H502" s="35"/>
      <c r="I502" s="35"/>
      <c r="J502" s="16"/>
      <c r="L502" s="368"/>
    </row>
    <row r="503" spans="1:12" ht="15.75" x14ac:dyDescent="0.25">
      <c r="A503" s="223">
        <v>44743</v>
      </c>
      <c r="B503" s="219">
        <v>12.345679012345679</v>
      </c>
      <c r="C503" s="219">
        <v>64.197530864197532</v>
      </c>
      <c r="D503" s="219">
        <v>12.345679012345679</v>
      </c>
      <c r="E503" s="231">
        <v>11.111111111111111</v>
      </c>
      <c r="F503" s="334">
        <v>100.00000000000001</v>
      </c>
      <c r="G503" s="335">
        <v>64.197530864197532</v>
      </c>
      <c r="H503" s="35"/>
      <c r="I503" s="35"/>
      <c r="J503" s="16"/>
      <c r="L503" s="368"/>
    </row>
    <row r="504" spans="1:12" ht="16.5" thickBot="1" x14ac:dyDescent="0.3">
      <c r="A504" s="350"/>
      <c r="B504" s="224"/>
      <c r="C504" s="224"/>
      <c r="D504" s="224"/>
      <c r="E504" s="224"/>
      <c r="F504" s="365"/>
      <c r="G504" s="366"/>
      <c r="H504" s="35"/>
      <c r="I504" s="149"/>
    </row>
    <row r="505" spans="1:12" ht="16.5" thickBot="1" x14ac:dyDescent="0.3">
      <c r="G505" s="35"/>
      <c r="I505" s="8"/>
    </row>
    <row r="506" spans="1:12" ht="16.5" thickBot="1" x14ac:dyDescent="0.3">
      <c r="A506" s="326" t="s">
        <v>24</v>
      </c>
      <c r="B506" s="329" t="s">
        <v>104</v>
      </c>
      <c r="C506" s="23"/>
      <c r="G506" s="35"/>
    </row>
    <row r="507" spans="1:12" ht="16.5" thickBot="1" x14ac:dyDescent="0.3">
      <c r="A507" s="173" t="s">
        <v>89</v>
      </c>
      <c r="B507" s="174" t="s">
        <v>4</v>
      </c>
      <c r="C507" s="176" t="s">
        <v>103</v>
      </c>
    </row>
    <row r="508" spans="1:12" ht="15.75" x14ac:dyDescent="0.25">
      <c r="A508" s="325">
        <v>41091</v>
      </c>
      <c r="B508" s="35">
        <v>71.599999999999994</v>
      </c>
      <c r="C508" s="191">
        <v>65</v>
      </c>
    </row>
    <row r="509" spans="1:12" ht="15.75" x14ac:dyDescent="0.25">
      <c r="A509" s="325">
        <v>41183</v>
      </c>
      <c r="B509" s="35">
        <v>72.900000000000006</v>
      </c>
      <c r="C509" s="191">
        <v>75</v>
      </c>
    </row>
    <row r="510" spans="1:12" ht="15.75" x14ac:dyDescent="0.25">
      <c r="A510" s="325">
        <v>41275</v>
      </c>
      <c r="B510" s="35">
        <v>66.3</v>
      </c>
      <c r="C510" s="191">
        <v>78.8</v>
      </c>
    </row>
    <row r="511" spans="1:12" ht="15.75" x14ac:dyDescent="0.25">
      <c r="A511" s="325">
        <v>41365</v>
      </c>
      <c r="B511" s="35">
        <v>66.7</v>
      </c>
      <c r="C511" s="191">
        <v>69.2</v>
      </c>
    </row>
    <row r="512" spans="1:12" ht="15.75" x14ac:dyDescent="0.25">
      <c r="A512" s="325">
        <v>41456</v>
      </c>
      <c r="B512" s="35">
        <v>70.099999999999994</v>
      </c>
      <c r="C512" s="191">
        <v>57.5</v>
      </c>
    </row>
    <row r="513" spans="1:3" ht="15.75" x14ac:dyDescent="0.25">
      <c r="A513" s="325">
        <v>41548</v>
      </c>
      <c r="B513" s="35">
        <v>59.3</v>
      </c>
      <c r="C513" s="191">
        <v>66.7</v>
      </c>
    </row>
    <row r="514" spans="1:3" ht="15.75" x14ac:dyDescent="0.25">
      <c r="A514" s="325">
        <v>41640</v>
      </c>
      <c r="B514" s="35">
        <v>60.499999999999993</v>
      </c>
      <c r="C514" s="191">
        <v>61.8</v>
      </c>
    </row>
    <row r="515" spans="1:3" ht="15.75" x14ac:dyDescent="0.25">
      <c r="A515" s="325">
        <v>41730</v>
      </c>
      <c r="B515" s="35">
        <v>76.599999999999994</v>
      </c>
      <c r="C515" s="191">
        <v>77.8</v>
      </c>
    </row>
    <row r="516" spans="1:3" ht="15.75" x14ac:dyDescent="0.25">
      <c r="A516" s="325">
        <v>41821</v>
      </c>
      <c r="B516" s="35">
        <v>71.600000000000009</v>
      </c>
      <c r="C516" s="191">
        <v>70.400000000000006</v>
      </c>
    </row>
    <row r="517" spans="1:3" ht="15.75" x14ac:dyDescent="0.25">
      <c r="A517" s="325">
        <v>41913</v>
      </c>
      <c r="B517" s="35">
        <v>65</v>
      </c>
      <c r="C517" s="191">
        <v>78.7</v>
      </c>
    </row>
    <row r="518" spans="1:3" ht="15.75" x14ac:dyDescent="0.25">
      <c r="A518" s="325">
        <v>42005</v>
      </c>
      <c r="B518" s="35">
        <v>74.100000000000009</v>
      </c>
      <c r="C518" s="191">
        <v>77.699999999999989</v>
      </c>
    </row>
    <row r="519" spans="1:3" ht="15.75" x14ac:dyDescent="0.25">
      <c r="A519" s="325">
        <v>42095</v>
      </c>
      <c r="B519" s="35">
        <v>69.100000000000009</v>
      </c>
      <c r="C519" s="191">
        <v>78.500000000000014</v>
      </c>
    </row>
    <row r="520" spans="1:3" ht="15.75" x14ac:dyDescent="0.25">
      <c r="A520" s="325">
        <v>42186</v>
      </c>
      <c r="B520" s="35">
        <v>71.600000000000009</v>
      </c>
      <c r="C520" s="191">
        <v>65.5</v>
      </c>
    </row>
    <row r="521" spans="1:3" ht="15.75" x14ac:dyDescent="0.25">
      <c r="A521" s="325">
        <v>42278</v>
      </c>
      <c r="B521" s="35">
        <v>57.5</v>
      </c>
      <c r="C521" s="191">
        <v>75.099999999999994</v>
      </c>
    </row>
    <row r="522" spans="1:3" ht="15.75" x14ac:dyDescent="0.25">
      <c r="A522" s="325">
        <v>42370</v>
      </c>
      <c r="B522" s="35">
        <v>63.8</v>
      </c>
      <c r="C522" s="191">
        <v>66.3</v>
      </c>
    </row>
    <row r="523" spans="1:3" ht="15.75" x14ac:dyDescent="0.25">
      <c r="A523" s="325">
        <v>42461</v>
      </c>
      <c r="B523" s="35">
        <v>60.5</v>
      </c>
      <c r="C523" s="191">
        <v>72.5</v>
      </c>
    </row>
    <row r="524" spans="1:3" ht="15.75" x14ac:dyDescent="0.25">
      <c r="A524" s="325">
        <v>42552</v>
      </c>
      <c r="B524" s="35">
        <v>72.7</v>
      </c>
      <c r="C524" s="191">
        <v>73</v>
      </c>
    </row>
    <row r="525" spans="1:3" ht="15.75" x14ac:dyDescent="0.25">
      <c r="A525" s="325">
        <v>42644</v>
      </c>
      <c r="B525" s="35">
        <v>77.300000000000011</v>
      </c>
      <c r="C525" s="191">
        <v>79.800000000000011</v>
      </c>
    </row>
    <row r="526" spans="1:3" ht="15.75" x14ac:dyDescent="0.25">
      <c r="A526" s="325">
        <v>42736</v>
      </c>
      <c r="B526" s="35">
        <v>65.8</v>
      </c>
      <c r="C526" s="191">
        <v>76.999999999999986</v>
      </c>
    </row>
    <row r="527" spans="1:3" ht="15.75" x14ac:dyDescent="0.25">
      <c r="A527" s="325">
        <v>42826</v>
      </c>
      <c r="B527" s="35">
        <v>71.604938271604951</v>
      </c>
      <c r="C527" s="191">
        <v>79.746835443037966</v>
      </c>
    </row>
    <row r="528" spans="1:3" ht="15.75" x14ac:dyDescent="0.25">
      <c r="A528" s="325">
        <v>42917</v>
      </c>
      <c r="B528" s="35">
        <v>77.5</v>
      </c>
      <c r="C528" s="191">
        <v>67.901234567901227</v>
      </c>
    </row>
    <row r="529" spans="1:3" ht="15.75" x14ac:dyDescent="0.25">
      <c r="A529" s="325">
        <v>43009</v>
      </c>
      <c r="B529" s="35">
        <v>67.5</v>
      </c>
      <c r="C529" s="191">
        <v>76.25</v>
      </c>
    </row>
    <row r="530" spans="1:3" ht="15.75" x14ac:dyDescent="0.25">
      <c r="A530" s="325">
        <v>43101</v>
      </c>
      <c r="B530" s="35">
        <v>70.400000000000006</v>
      </c>
      <c r="C530" s="191">
        <v>77.7</v>
      </c>
    </row>
    <row r="531" spans="1:3" ht="15.75" x14ac:dyDescent="0.25">
      <c r="A531" s="325">
        <v>43191</v>
      </c>
      <c r="B531" s="35">
        <v>72.8</v>
      </c>
      <c r="C531" s="191">
        <v>80.3</v>
      </c>
    </row>
    <row r="532" spans="1:3" ht="15.75" x14ac:dyDescent="0.25">
      <c r="A532" s="325">
        <v>43282</v>
      </c>
      <c r="B532" s="35">
        <v>80</v>
      </c>
      <c r="C532" s="191">
        <v>73.8</v>
      </c>
    </row>
    <row r="533" spans="1:3" ht="15.75" x14ac:dyDescent="0.25">
      <c r="A533" s="325">
        <v>43374</v>
      </c>
      <c r="B533" s="35">
        <v>71.2</v>
      </c>
      <c r="C533" s="191">
        <v>72.2</v>
      </c>
    </row>
    <row r="534" spans="1:3" ht="15.75" x14ac:dyDescent="0.25">
      <c r="A534" s="325">
        <v>43466</v>
      </c>
      <c r="B534" s="35">
        <v>65.399999999999991</v>
      </c>
      <c r="C534" s="191">
        <v>77.699999999999989</v>
      </c>
    </row>
    <row r="535" spans="1:3" ht="15.75" x14ac:dyDescent="0.25">
      <c r="A535" s="325">
        <v>43556</v>
      </c>
      <c r="B535" s="35">
        <v>72.8</v>
      </c>
      <c r="C535" s="191">
        <v>76.499999999999986</v>
      </c>
    </row>
    <row r="536" spans="1:3" ht="15.75" x14ac:dyDescent="0.25">
      <c r="A536" s="325">
        <v>43647</v>
      </c>
      <c r="B536" s="35">
        <v>65.432098765432102</v>
      </c>
      <c r="C536" s="191">
        <v>74.07407407407409</v>
      </c>
    </row>
    <row r="537" spans="1:3" ht="15.75" x14ac:dyDescent="0.25">
      <c r="A537" s="325">
        <v>43739</v>
      </c>
      <c r="B537" s="35">
        <v>66.7</v>
      </c>
      <c r="C537" s="191">
        <v>67.899999999999991</v>
      </c>
    </row>
    <row r="538" spans="1:3" ht="15.75" x14ac:dyDescent="0.25">
      <c r="A538" s="325">
        <v>43831</v>
      </c>
      <c r="B538" s="35">
        <v>70.3</v>
      </c>
      <c r="C538" s="191">
        <v>70.399999999999991</v>
      </c>
    </row>
    <row r="539" spans="1:3" ht="15.75" x14ac:dyDescent="0.25">
      <c r="A539" s="325">
        <v>43922</v>
      </c>
      <c r="B539" s="35">
        <v>51.9</v>
      </c>
      <c r="C539" s="191">
        <v>62.1</v>
      </c>
    </row>
    <row r="540" spans="1:3" ht="15.75" x14ac:dyDescent="0.25">
      <c r="A540" s="325">
        <v>44013</v>
      </c>
      <c r="B540" s="35">
        <v>43.20987654320988</v>
      </c>
      <c r="C540" s="191">
        <v>55.555555555555557</v>
      </c>
    </row>
    <row r="541" spans="1:3" ht="15.75" x14ac:dyDescent="0.25">
      <c r="A541" s="325">
        <v>44105</v>
      </c>
      <c r="B541" s="35">
        <v>61.728395061728399</v>
      </c>
      <c r="C541" s="191">
        <v>74.074074074074062</v>
      </c>
    </row>
    <row r="542" spans="1:3" ht="15.75" x14ac:dyDescent="0.25">
      <c r="A542" s="325">
        <v>44197</v>
      </c>
      <c r="B542" s="35">
        <v>73.099999999999994</v>
      </c>
      <c r="C542" s="191">
        <v>80.399999999999991</v>
      </c>
    </row>
    <row r="543" spans="1:3" ht="15.75" x14ac:dyDescent="0.25">
      <c r="A543" s="325">
        <v>44287</v>
      </c>
      <c r="B543" s="35">
        <v>69.620253164556999</v>
      </c>
      <c r="C543" s="191">
        <v>84.615384615384627</v>
      </c>
    </row>
    <row r="544" spans="1:3" ht="15.75" x14ac:dyDescent="0.25">
      <c r="A544" s="325">
        <v>44378</v>
      </c>
      <c r="B544" s="35">
        <v>77.631578947368425</v>
      </c>
      <c r="C544" s="191">
        <v>72.368421052631589</v>
      </c>
    </row>
    <row r="545" spans="1:5" ht="15.75" x14ac:dyDescent="0.25">
      <c r="A545" s="325">
        <v>44470</v>
      </c>
      <c r="B545" s="35">
        <v>83.950617283950621</v>
      </c>
      <c r="C545" s="191">
        <v>84.810126582278485</v>
      </c>
    </row>
    <row r="546" spans="1:5" ht="15.75" x14ac:dyDescent="0.25">
      <c r="A546" s="325">
        <v>44562</v>
      </c>
      <c r="B546" s="35">
        <v>88.75</v>
      </c>
      <c r="C546" s="191">
        <v>86.25</v>
      </c>
    </row>
    <row r="547" spans="1:5" ht="15.75" x14ac:dyDescent="0.25">
      <c r="A547" s="325">
        <v>44652</v>
      </c>
      <c r="B547" s="35">
        <v>86.842105263157904</v>
      </c>
      <c r="C547" s="191">
        <v>89.333333333333329</v>
      </c>
    </row>
    <row r="548" spans="1:5" ht="16.5" thickBot="1" x14ac:dyDescent="0.3">
      <c r="A548" s="321">
        <v>44743</v>
      </c>
      <c r="B548" s="198">
        <v>79.012345679012341</v>
      </c>
      <c r="C548" s="200">
        <v>64.197530864197532</v>
      </c>
      <c r="D548" s="8"/>
      <c r="E548" s="8"/>
    </row>
  </sheetData>
  <mergeCells count="11">
    <mergeCell ref="A4:A5"/>
    <mergeCell ref="B4:B5"/>
    <mergeCell ref="C4:C5"/>
    <mergeCell ref="AB206:AI206"/>
    <mergeCell ref="L206:S206"/>
    <mergeCell ref="T206:AA206"/>
    <mergeCell ref="AE203:AG203"/>
    <mergeCell ref="D4:E4"/>
    <mergeCell ref="F4:G4"/>
    <mergeCell ref="J5:K5"/>
    <mergeCell ref="L5:M5"/>
  </mergeCells>
  <phoneticPr fontId="0" type="noConversion"/>
  <pageMargins left="0.75" right="0.75" top="1" bottom="1" header="0" footer="0"/>
  <pageSetup scale="1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8"/>
  </sheetPr>
  <dimension ref="A2:P84"/>
  <sheetViews>
    <sheetView topLeftCell="A68" workbookViewId="0">
      <selection sqref="A1:XFD1048576"/>
    </sheetView>
  </sheetViews>
  <sheetFormatPr baseColWidth="10" defaultRowHeight="12.75" x14ac:dyDescent="0.2"/>
  <cols>
    <col min="1" max="1" width="37.85546875" customWidth="1"/>
    <col min="2" max="2" width="12.85546875" bestFit="1" customWidth="1"/>
    <col min="3" max="3" width="22.42578125" bestFit="1" customWidth="1"/>
    <col min="5" max="5" width="16.42578125" customWidth="1"/>
    <col min="6" max="6" width="21.140625" customWidth="1"/>
    <col min="7" max="7" width="29.7109375" bestFit="1" customWidth="1"/>
    <col min="9" max="9" width="18.42578125" customWidth="1"/>
  </cols>
  <sheetData>
    <row r="2" spans="1:16" ht="20.25" x14ac:dyDescent="0.3">
      <c r="A2" s="66" t="s">
        <v>116</v>
      </c>
      <c r="F2" s="66" t="s">
        <v>152</v>
      </c>
      <c r="J2" s="66" t="s">
        <v>116</v>
      </c>
      <c r="O2" s="66" t="s">
        <v>152</v>
      </c>
    </row>
    <row r="3" spans="1:16" ht="13.5" thickBot="1" x14ac:dyDescent="0.25"/>
    <row r="4" spans="1:16" ht="16.5" thickBot="1" x14ac:dyDescent="0.3">
      <c r="A4" s="173" t="s">
        <v>89</v>
      </c>
      <c r="B4" s="403" t="s">
        <v>117</v>
      </c>
      <c r="C4" s="176" t="s">
        <v>118</v>
      </c>
      <c r="E4" s="173" t="s">
        <v>89</v>
      </c>
      <c r="F4" s="403" t="s">
        <v>153</v>
      </c>
      <c r="G4" s="176" t="s">
        <v>154</v>
      </c>
      <c r="J4" s="173" t="s">
        <v>89</v>
      </c>
      <c r="K4" s="403" t="s">
        <v>117</v>
      </c>
      <c r="L4" s="176" t="s">
        <v>118</v>
      </c>
      <c r="N4" s="173" t="s">
        <v>89</v>
      </c>
      <c r="O4" s="403" t="s">
        <v>153</v>
      </c>
      <c r="P4" s="176" t="s">
        <v>154</v>
      </c>
    </row>
    <row r="5" spans="1:16" ht="15.75" x14ac:dyDescent="0.25">
      <c r="A5" s="406">
        <v>44013</v>
      </c>
      <c r="B5" s="404">
        <v>4.5999999999999996</v>
      </c>
      <c r="C5" s="330">
        <v>8</v>
      </c>
      <c r="E5" s="406">
        <v>44013</v>
      </c>
      <c r="F5" s="426">
        <v>3.0338983050847457</v>
      </c>
      <c r="G5" s="427">
        <v>7.6923076923076925</v>
      </c>
      <c r="J5" s="406">
        <v>44652</v>
      </c>
      <c r="K5" s="404">
        <v>2.3636363636363638</v>
      </c>
      <c r="L5" s="330">
        <v>1.2325581395348837</v>
      </c>
      <c r="N5" s="406"/>
      <c r="O5" s="426"/>
      <c r="P5" s="427"/>
    </row>
    <row r="6" spans="1:16" ht="15.75" x14ac:dyDescent="0.25">
      <c r="A6" s="406">
        <v>44105</v>
      </c>
      <c r="B6" s="404">
        <v>5.2195121951219514</v>
      </c>
      <c r="C6" s="330">
        <v>4.8571428571428568</v>
      </c>
      <c r="E6" s="406">
        <v>44105</v>
      </c>
      <c r="F6" s="426">
        <v>4.2666666666666666</v>
      </c>
      <c r="G6" s="427">
        <v>11.076923076923077</v>
      </c>
      <c r="J6" s="406"/>
      <c r="K6" s="404"/>
      <c r="L6" s="330"/>
      <c r="N6" s="406"/>
      <c r="O6" s="426"/>
      <c r="P6" s="427"/>
    </row>
    <row r="7" spans="1:16" ht="15.75" x14ac:dyDescent="0.25">
      <c r="A7" s="406">
        <v>44197</v>
      </c>
      <c r="B7" s="404">
        <v>3.845665961945032</v>
      </c>
      <c r="C7" s="433">
        <v>9.5</v>
      </c>
      <c r="E7" s="406">
        <v>44197</v>
      </c>
      <c r="F7" s="404">
        <v>3.1836734693877551</v>
      </c>
      <c r="G7" s="330">
        <v>5.7272727272727275</v>
      </c>
      <c r="J7" s="406"/>
      <c r="K7" s="404"/>
      <c r="L7" s="433"/>
      <c r="N7" s="406"/>
      <c r="O7" s="404"/>
      <c r="P7" s="330"/>
    </row>
    <row r="8" spans="1:16" ht="15.75" x14ac:dyDescent="0.25">
      <c r="A8" s="406">
        <v>44287</v>
      </c>
      <c r="B8" s="404">
        <v>4.0999999999999996</v>
      </c>
      <c r="C8" s="330">
        <v>4.0285714285714285</v>
      </c>
      <c r="E8" s="406">
        <v>44287</v>
      </c>
      <c r="F8" s="404">
        <v>2.847826086956522</v>
      </c>
      <c r="G8" s="330">
        <v>4.4615384615384617</v>
      </c>
      <c r="J8" s="406"/>
      <c r="K8" s="404"/>
      <c r="L8" s="330"/>
      <c r="N8" s="406"/>
      <c r="O8" s="404"/>
      <c r="P8" s="330"/>
    </row>
    <row r="9" spans="1:16" ht="15.75" x14ac:dyDescent="0.25">
      <c r="A9" s="406">
        <v>44378</v>
      </c>
      <c r="B9" s="404">
        <v>4.3939393939393936</v>
      </c>
      <c r="C9" s="330">
        <v>4.8888888888888893</v>
      </c>
      <c r="E9" s="406">
        <v>44378</v>
      </c>
      <c r="F9" s="404">
        <v>3.96</v>
      </c>
      <c r="G9" s="330">
        <v>9</v>
      </c>
      <c r="J9" s="406"/>
      <c r="K9" s="404"/>
      <c r="L9" s="330"/>
      <c r="N9" s="406"/>
      <c r="O9" s="404"/>
      <c r="P9" s="330"/>
    </row>
    <row r="10" spans="1:16" ht="15.75" x14ac:dyDescent="0.25">
      <c r="A10" s="406">
        <v>44470</v>
      </c>
      <c r="B10" s="404">
        <v>3.8918918918918921</v>
      </c>
      <c r="C10" s="330">
        <v>14</v>
      </c>
      <c r="E10" s="406">
        <v>44470</v>
      </c>
      <c r="F10" s="404">
        <v>3.3829787234042552</v>
      </c>
      <c r="G10" s="330">
        <v>5.2307692307692299</v>
      </c>
      <c r="J10" s="406"/>
      <c r="K10" s="404"/>
      <c r="L10" s="330"/>
      <c r="N10" s="406"/>
      <c r="O10" s="404"/>
      <c r="P10" s="330"/>
    </row>
    <row r="11" spans="1:16" ht="15.75" x14ac:dyDescent="0.25">
      <c r="A11" s="406">
        <v>44562</v>
      </c>
      <c r="B11" s="404">
        <v>2.3250000000000002</v>
      </c>
      <c r="C11" s="330">
        <v>9.5</v>
      </c>
      <c r="E11" s="406"/>
      <c r="F11" s="404"/>
      <c r="G11" s="330"/>
      <c r="J11" s="406"/>
      <c r="K11" s="404"/>
      <c r="L11" s="330"/>
      <c r="N11" s="406"/>
      <c r="O11" s="404"/>
      <c r="P11" s="330"/>
    </row>
    <row r="12" spans="1:16" ht="15.75" x14ac:dyDescent="0.25">
      <c r="A12" s="406">
        <v>44652</v>
      </c>
      <c r="B12" s="404">
        <v>2.3636363636363638</v>
      </c>
      <c r="C12" s="330">
        <v>1.2325581395348837</v>
      </c>
      <c r="E12" s="406"/>
      <c r="F12" s="404"/>
      <c r="G12" s="330"/>
      <c r="J12" s="406"/>
      <c r="K12" s="404"/>
      <c r="L12" s="330"/>
      <c r="N12" s="406"/>
      <c r="O12" s="404"/>
      <c r="P12" s="330"/>
    </row>
    <row r="13" spans="1:16" ht="15.75" x14ac:dyDescent="0.25">
      <c r="A13" s="401"/>
      <c r="B13" s="404"/>
      <c r="C13" s="330"/>
      <c r="E13" s="401"/>
      <c r="F13" s="404"/>
      <c r="G13" s="330"/>
      <c r="J13" s="401"/>
      <c r="K13" s="404"/>
      <c r="L13" s="330"/>
      <c r="N13" s="401"/>
      <c r="O13" s="404"/>
      <c r="P13" s="330"/>
    </row>
    <row r="14" spans="1:16" ht="16.5" thickBot="1" x14ac:dyDescent="0.3">
      <c r="A14" s="402"/>
      <c r="B14" s="405"/>
      <c r="C14" s="340"/>
      <c r="E14" s="402"/>
      <c r="F14" s="405"/>
      <c r="G14" s="340"/>
      <c r="J14" s="402"/>
      <c r="K14" s="405"/>
      <c r="L14" s="340"/>
      <c r="N14" s="402"/>
      <c r="O14" s="405"/>
      <c r="P14" s="340"/>
    </row>
    <row r="20" spans="1:3" ht="20.25" x14ac:dyDescent="0.3">
      <c r="A20" s="66" t="s">
        <v>125</v>
      </c>
    </row>
    <row r="21" spans="1:3" ht="13.5" thickBot="1" x14ac:dyDescent="0.25"/>
    <row r="22" spans="1:3" ht="16.5" thickBot="1" x14ac:dyDescent="0.3">
      <c r="A22" s="173" t="s">
        <v>89</v>
      </c>
      <c r="B22" s="403" t="s">
        <v>126</v>
      </c>
      <c r="C22" s="176" t="s">
        <v>127</v>
      </c>
    </row>
    <row r="23" spans="1:3" ht="15.75" x14ac:dyDescent="0.25">
      <c r="A23" s="406">
        <v>44013</v>
      </c>
      <c r="B23" s="404">
        <v>4.9000000000000004</v>
      </c>
      <c r="C23" s="330">
        <v>5.71</v>
      </c>
    </row>
    <row r="24" spans="1:3" ht="15.75" x14ac:dyDescent="0.25">
      <c r="A24" s="406">
        <v>44105</v>
      </c>
      <c r="B24" s="404">
        <v>4.1738181818181816</v>
      </c>
      <c r="C24" s="330">
        <v>3.9009090909090909</v>
      </c>
    </row>
    <row r="25" spans="1:3" ht="15.75" x14ac:dyDescent="0.25">
      <c r="A25" s="406">
        <v>44197</v>
      </c>
      <c r="B25" s="404">
        <v>5.1583647798742138</v>
      </c>
      <c r="C25" s="330">
        <v>5.2585534591194962</v>
      </c>
    </row>
    <row r="26" spans="1:3" ht="15.75" x14ac:dyDescent="0.25">
      <c r="A26" s="406">
        <v>44287</v>
      </c>
      <c r="B26" s="404">
        <v>4.6161988304093597</v>
      </c>
      <c r="C26" s="330">
        <v>4.96602339181287</v>
      </c>
    </row>
    <row r="27" spans="1:3" ht="15.75" x14ac:dyDescent="0.25">
      <c r="A27" s="406">
        <v>44378</v>
      </c>
      <c r="B27" s="404">
        <v>5.5128666666666666</v>
      </c>
      <c r="C27" s="330">
        <v>4.6063945578231298</v>
      </c>
    </row>
    <row r="28" spans="1:3" ht="15.75" x14ac:dyDescent="0.25">
      <c r="A28" s="406">
        <v>44470</v>
      </c>
      <c r="B28" s="404">
        <v>5.8888505747126425</v>
      </c>
      <c r="C28" s="330">
        <v>5.53367816091954</v>
      </c>
    </row>
    <row r="29" spans="1:3" ht="15.75" x14ac:dyDescent="0.25">
      <c r="A29" s="406">
        <v>44562</v>
      </c>
      <c r="B29" s="404">
        <v>8.915454545454546</v>
      </c>
      <c r="C29" s="330">
        <v>7.4421727272727276</v>
      </c>
    </row>
    <row r="30" spans="1:3" ht="15.75" x14ac:dyDescent="0.25">
      <c r="A30" s="406">
        <v>44652</v>
      </c>
      <c r="B30" s="404">
        <v>7.8816309501998738</v>
      </c>
      <c r="C30" s="330">
        <v>6.4123140397827854</v>
      </c>
    </row>
    <row r="31" spans="1:3" ht="15.75" x14ac:dyDescent="0.25">
      <c r="A31" s="401"/>
      <c r="B31" s="404"/>
      <c r="C31" s="330"/>
    </row>
    <row r="32" spans="1:3" ht="16.5" thickBot="1" x14ac:dyDescent="0.3">
      <c r="A32" s="402"/>
      <c r="B32" s="444"/>
      <c r="C32" s="444"/>
    </row>
    <row r="37" spans="1:3" ht="20.25" x14ac:dyDescent="0.3">
      <c r="A37" s="66" t="s">
        <v>131</v>
      </c>
    </row>
    <row r="38" spans="1:3" ht="13.5" thickBot="1" x14ac:dyDescent="0.25"/>
    <row r="39" spans="1:3" ht="16.5" thickBot="1" x14ac:dyDescent="0.3">
      <c r="A39" s="173" t="s">
        <v>89</v>
      </c>
      <c r="B39" s="403" t="s">
        <v>126</v>
      </c>
      <c r="C39" s="176" t="s">
        <v>127</v>
      </c>
    </row>
    <row r="40" spans="1:3" ht="15.75" x14ac:dyDescent="0.25">
      <c r="A40" s="406">
        <v>44013</v>
      </c>
      <c r="B40" s="404">
        <v>3.86</v>
      </c>
      <c r="C40" s="330">
        <v>4.58</v>
      </c>
    </row>
    <row r="41" spans="1:3" ht="15.75" x14ac:dyDescent="0.25">
      <c r="A41" s="406">
        <v>44105</v>
      </c>
      <c r="B41" s="404">
        <v>3.3909090909090911</v>
      </c>
      <c r="C41" s="330">
        <v>3.586363636363636</v>
      </c>
    </row>
    <row r="42" spans="1:3" ht="15.75" x14ac:dyDescent="0.25">
      <c r="A42" s="406">
        <v>44197</v>
      </c>
      <c r="B42" s="404">
        <v>3.8913580246913577</v>
      </c>
      <c r="C42" s="330">
        <v>3.7465432098765432</v>
      </c>
    </row>
    <row r="43" spans="1:3" ht="15.75" x14ac:dyDescent="0.25">
      <c r="A43" s="406">
        <v>44287</v>
      </c>
      <c r="B43" s="404">
        <v>3.62505952380952</v>
      </c>
      <c r="C43" s="330">
        <v>3.9072023809523801</v>
      </c>
    </row>
    <row r="44" spans="1:3" ht="15.75" x14ac:dyDescent="0.25">
      <c r="A44" s="406">
        <v>44378</v>
      </c>
      <c r="B44" s="404">
        <v>4.6964539007092201</v>
      </c>
      <c r="C44" s="330">
        <v>4.9745390070921989</v>
      </c>
    </row>
    <row r="45" spans="1:3" ht="12" customHeight="1" x14ac:dyDescent="0.25">
      <c r="A45" s="406">
        <v>44470</v>
      </c>
      <c r="B45" s="404">
        <v>5.0126900584795324</v>
      </c>
      <c r="C45" s="330">
        <v>5.0344444444444454</v>
      </c>
    </row>
    <row r="46" spans="1:3" ht="12" customHeight="1" x14ac:dyDescent="0.25">
      <c r="A46" s="406">
        <v>44562</v>
      </c>
      <c r="B46" s="404">
        <v>8.155555555555555</v>
      </c>
      <c r="C46" s="330">
        <v>6.8542592592592602</v>
      </c>
    </row>
    <row r="47" spans="1:3" ht="12" customHeight="1" x14ac:dyDescent="0.25">
      <c r="A47" s="406">
        <v>44652</v>
      </c>
      <c r="B47" s="404">
        <v>7.3553846153846161</v>
      </c>
      <c r="C47" s="330">
        <v>6.4633333333333338</v>
      </c>
    </row>
    <row r="48" spans="1:3" ht="15.75" x14ac:dyDescent="0.25">
      <c r="A48" s="401"/>
      <c r="B48" s="404"/>
      <c r="C48" s="330"/>
    </row>
    <row r="49" spans="1:9" ht="16.5" thickBot="1" x14ac:dyDescent="0.3">
      <c r="A49" s="402"/>
      <c r="B49" s="405"/>
      <c r="C49" s="340"/>
    </row>
    <row r="51" spans="1:9" x14ac:dyDescent="0.2">
      <c r="B51" s="445"/>
      <c r="C51" s="445"/>
    </row>
    <row r="55" spans="1:9" ht="12.75" customHeight="1" x14ac:dyDescent="0.2"/>
    <row r="56" spans="1:9" ht="36.75" customHeight="1" thickBot="1" x14ac:dyDescent="0.25">
      <c r="B56" s="421" t="s">
        <v>135</v>
      </c>
      <c r="C56" s="421" t="s">
        <v>136</v>
      </c>
      <c r="D56" s="421" t="s">
        <v>137</v>
      </c>
      <c r="E56" s="421" t="s">
        <v>138</v>
      </c>
      <c r="F56" s="421" t="s">
        <v>155</v>
      </c>
    </row>
    <row r="57" spans="1:9" ht="15.75" x14ac:dyDescent="0.25">
      <c r="A57" s="411" t="s">
        <v>144</v>
      </c>
      <c r="B57" s="414">
        <v>0.11320754716981132</v>
      </c>
      <c r="C57" s="412">
        <v>0.26415094339622641</v>
      </c>
      <c r="D57" s="413">
        <v>0.28301886792452829</v>
      </c>
      <c r="E57" s="412">
        <v>0.33962264150943394</v>
      </c>
      <c r="F57" s="448">
        <v>0.50943396226415094</v>
      </c>
      <c r="G57" s="422">
        <v>1</v>
      </c>
      <c r="I57" s="447"/>
    </row>
    <row r="58" spans="1:9" ht="15.75" x14ac:dyDescent="0.25">
      <c r="A58" s="401" t="s">
        <v>158</v>
      </c>
      <c r="B58" s="415">
        <v>0.19230769230769232</v>
      </c>
      <c r="C58" s="416">
        <v>0.40384615384615385</v>
      </c>
      <c r="D58" s="417">
        <v>0.21153846153846154</v>
      </c>
      <c r="E58" s="416">
        <v>0.19230769230769232</v>
      </c>
      <c r="F58" s="449">
        <v>0.21153846153846154</v>
      </c>
      <c r="G58" s="422">
        <v>1</v>
      </c>
      <c r="I58" s="447"/>
    </row>
    <row r="59" spans="1:9" ht="15.75" x14ac:dyDescent="0.25">
      <c r="A59" s="401" t="s">
        <v>167</v>
      </c>
      <c r="B59" s="415">
        <v>5.4545454545454543E-2</v>
      </c>
      <c r="C59" s="416">
        <v>0.21818181818181817</v>
      </c>
      <c r="D59" s="417">
        <v>0.32727272727272727</v>
      </c>
      <c r="E59" s="416">
        <v>0.4</v>
      </c>
      <c r="F59" s="449">
        <v>0.67272727272727273</v>
      </c>
      <c r="G59" s="422">
        <v>1</v>
      </c>
      <c r="I59" s="447"/>
    </row>
    <row r="60" spans="1:9" ht="15.75" x14ac:dyDescent="0.25">
      <c r="A60" s="401" t="s">
        <v>145</v>
      </c>
      <c r="B60" s="415">
        <v>0.20754716981132076</v>
      </c>
      <c r="C60" s="416">
        <v>0.16981132075471697</v>
      </c>
      <c r="D60" s="417">
        <v>0.43396226415094341</v>
      </c>
      <c r="E60" s="416">
        <v>0.18867924528301888</v>
      </c>
      <c r="F60" s="449">
        <v>0.41509433962264158</v>
      </c>
      <c r="G60" s="422">
        <v>1</v>
      </c>
      <c r="I60" s="447"/>
    </row>
    <row r="61" spans="1:9" ht="15.75" x14ac:dyDescent="0.25">
      <c r="A61" s="401" t="s">
        <v>146</v>
      </c>
      <c r="B61" s="415">
        <v>0.33962264150943394</v>
      </c>
      <c r="C61" s="416">
        <v>0.32075471698113206</v>
      </c>
      <c r="D61" s="417">
        <v>0.28301886792452829</v>
      </c>
      <c r="E61" s="416">
        <v>5.6603773584905662E-2</v>
      </c>
      <c r="F61" s="449">
        <v>0</v>
      </c>
      <c r="G61" s="422">
        <v>1</v>
      </c>
      <c r="I61" s="447"/>
    </row>
    <row r="62" spans="1:9" ht="15.75" x14ac:dyDescent="0.25">
      <c r="A62" s="401" t="s">
        <v>147</v>
      </c>
      <c r="B62" s="415">
        <v>0.40384615384615385</v>
      </c>
      <c r="C62" s="416">
        <v>0.28846153846153844</v>
      </c>
      <c r="D62" s="417">
        <v>0.21153846153846154</v>
      </c>
      <c r="E62" s="416">
        <v>9.6153846153846159E-2</v>
      </c>
      <c r="F62" s="449">
        <v>-9.6153846153846145E-2</v>
      </c>
      <c r="G62" s="422">
        <v>1</v>
      </c>
      <c r="I62" s="447"/>
    </row>
    <row r="63" spans="1:9" ht="15.75" x14ac:dyDescent="0.25">
      <c r="A63" s="401" t="s">
        <v>139</v>
      </c>
      <c r="B63" s="415">
        <v>0.17307692307692307</v>
      </c>
      <c r="C63" s="416">
        <v>0.32692307692307693</v>
      </c>
      <c r="D63" s="417">
        <v>0.40384615384615385</v>
      </c>
      <c r="E63" s="416">
        <v>9.6153846153846159E-2</v>
      </c>
      <c r="F63" s="449">
        <v>0.32692307692307693</v>
      </c>
      <c r="G63" s="422">
        <v>1</v>
      </c>
      <c r="I63" s="447"/>
    </row>
    <row r="64" spans="1:9" ht="15.75" x14ac:dyDescent="0.25">
      <c r="A64" s="401" t="s">
        <v>148</v>
      </c>
      <c r="B64" s="415">
        <v>3.7735849056603772E-2</v>
      </c>
      <c r="C64" s="416">
        <v>0.15094339622641509</v>
      </c>
      <c r="D64" s="417">
        <v>0.20754716981132076</v>
      </c>
      <c r="E64" s="416">
        <v>0.60377358490566035</v>
      </c>
      <c r="F64" s="449">
        <v>0.77358490566037741</v>
      </c>
      <c r="G64" s="422">
        <v>1</v>
      </c>
      <c r="I64" s="447"/>
    </row>
    <row r="65" spans="1:10" ht="15.75" x14ac:dyDescent="0.25">
      <c r="A65" s="401" t="s">
        <v>140</v>
      </c>
      <c r="B65" s="415">
        <v>7.5471698113207544E-2</v>
      </c>
      <c r="C65" s="416">
        <v>5.6603773584905662E-2</v>
      </c>
      <c r="D65" s="417">
        <v>0.11320754716981132</v>
      </c>
      <c r="E65" s="416">
        <v>0.75471698113207553</v>
      </c>
      <c r="F65" s="449">
        <v>0.79245283018867929</v>
      </c>
      <c r="G65" s="422">
        <v>1</v>
      </c>
      <c r="I65" s="447"/>
    </row>
    <row r="66" spans="1:10" ht="15.75" x14ac:dyDescent="0.25">
      <c r="A66" s="401" t="s">
        <v>141</v>
      </c>
      <c r="B66" s="415">
        <v>5.6603773584905662E-2</v>
      </c>
      <c r="C66" s="416">
        <v>0.15094339622641509</v>
      </c>
      <c r="D66" s="417">
        <v>7.5471698113207544E-2</v>
      </c>
      <c r="E66" s="416">
        <v>0.71698113207547165</v>
      </c>
      <c r="F66" s="449">
        <v>0.73584905660377353</v>
      </c>
      <c r="G66" s="422">
        <v>1</v>
      </c>
      <c r="I66" s="447"/>
    </row>
    <row r="67" spans="1:10" ht="15.75" x14ac:dyDescent="0.25">
      <c r="A67" s="401" t="s">
        <v>142</v>
      </c>
      <c r="B67" s="415">
        <v>7.5471698113207544E-2</v>
      </c>
      <c r="C67" s="416">
        <v>0.18867924528301888</v>
      </c>
      <c r="D67" s="417">
        <v>0.22641509433962265</v>
      </c>
      <c r="E67" s="416">
        <v>0.50943396226415094</v>
      </c>
      <c r="F67" s="449">
        <v>0.66037735849056611</v>
      </c>
      <c r="G67" s="422">
        <v>1</v>
      </c>
      <c r="I67" s="447"/>
    </row>
    <row r="68" spans="1:10" ht="16.5" thickBot="1" x14ac:dyDescent="0.3">
      <c r="A68" s="402" t="s">
        <v>149</v>
      </c>
      <c r="B68" s="418">
        <v>1.9230769230769232E-2</v>
      </c>
      <c r="C68" s="419">
        <v>0.13461538461538461</v>
      </c>
      <c r="D68" s="420">
        <v>0.26923076923076922</v>
      </c>
      <c r="E68" s="419">
        <v>0.57692307692307687</v>
      </c>
      <c r="F68" s="450">
        <v>0.82692307692307676</v>
      </c>
      <c r="G68" s="422">
        <v>1</v>
      </c>
      <c r="I68" s="447"/>
    </row>
    <row r="70" spans="1:10" x14ac:dyDescent="0.2">
      <c r="D70">
        <v>7</v>
      </c>
      <c r="E70" s="430" t="s">
        <v>144</v>
      </c>
      <c r="F70" s="431">
        <v>0.50943396226415094</v>
      </c>
      <c r="H70">
        <v>12</v>
      </c>
      <c r="I70" t="s">
        <v>147</v>
      </c>
      <c r="J70" s="145">
        <v>-9.6153846153846145E-2</v>
      </c>
    </row>
    <row r="71" spans="1:10" x14ac:dyDescent="0.2">
      <c r="D71">
        <v>10</v>
      </c>
      <c r="E71" s="430" t="s">
        <v>158</v>
      </c>
      <c r="F71" s="431">
        <v>0.21153846153846154</v>
      </c>
      <c r="H71">
        <v>11</v>
      </c>
      <c r="I71" t="s">
        <v>146</v>
      </c>
      <c r="J71" s="145">
        <v>0</v>
      </c>
    </row>
    <row r="72" spans="1:10" x14ac:dyDescent="0.2">
      <c r="D72">
        <v>5</v>
      </c>
      <c r="E72" s="430" t="s">
        <v>167</v>
      </c>
      <c r="F72" s="431">
        <v>0.67272727272727273</v>
      </c>
      <c r="H72">
        <v>10</v>
      </c>
      <c r="I72" t="s">
        <v>158</v>
      </c>
      <c r="J72" s="145">
        <v>0.21153846153846154</v>
      </c>
    </row>
    <row r="73" spans="1:10" x14ac:dyDescent="0.2">
      <c r="D73">
        <v>8</v>
      </c>
      <c r="E73" s="430" t="s">
        <v>145</v>
      </c>
      <c r="F73" s="431">
        <v>0.41509433962264158</v>
      </c>
      <c r="H73">
        <v>9</v>
      </c>
      <c r="I73" t="s">
        <v>139</v>
      </c>
      <c r="J73" s="145">
        <v>0.32692307692307693</v>
      </c>
    </row>
    <row r="74" spans="1:10" x14ac:dyDescent="0.2">
      <c r="D74">
        <v>11</v>
      </c>
      <c r="E74" s="430" t="s">
        <v>146</v>
      </c>
      <c r="F74" s="431">
        <v>0</v>
      </c>
      <c r="H74">
        <v>8</v>
      </c>
      <c r="I74" t="s">
        <v>145</v>
      </c>
      <c r="J74" s="145">
        <v>0.41509433962264158</v>
      </c>
    </row>
    <row r="75" spans="1:10" x14ac:dyDescent="0.2">
      <c r="D75">
        <v>12</v>
      </c>
      <c r="E75" s="430" t="s">
        <v>147</v>
      </c>
      <c r="F75" s="431">
        <v>-9.6153846153846145E-2</v>
      </c>
      <c r="H75">
        <v>7</v>
      </c>
      <c r="I75" t="s">
        <v>144</v>
      </c>
      <c r="J75" s="145">
        <v>0.50943396226415094</v>
      </c>
    </row>
    <row r="76" spans="1:10" x14ac:dyDescent="0.2">
      <c r="D76">
        <v>9</v>
      </c>
      <c r="E76" s="430" t="s">
        <v>139</v>
      </c>
      <c r="F76" s="431">
        <v>0.32692307692307693</v>
      </c>
      <c r="H76">
        <v>6</v>
      </c>
      <c r="I76" t="s">
        <v>142</v>
      </c>
      <c r="J76" s="145">
        <v>0.66037735849056611</v>
      </c>
    </row>
    <row r="77" spans="1:10" x14ac:dyDescent="0.2">
      <c r="D77">
        <v>3</v>
      </c>
      <c r="E77" s="430" t="s">
        <v>148</v>
      </c>
      <c r="F77" s="431">
        <v>0.77358490566037741</v>
      </c>
      <c r="H77">
        <v>5</v>
      </c>
      <c r="I77" t="s">
        <v>167</v>
      </c>
      <c r="J77" s="145">
        <v>0.67272727272727273</v>
      </c>
    </row>
    <row r="78" spans="1:10" x14ac:dyDescent="0.2">
      <c r="D78">
        <v>2</v>
      </c>
      <c r="E78" s="430" t="s">
        <v>140</v>
      </c>
      <c r="F78" s="431">
        <v>0.79245283018867929</v>
      </c>
      <c r="H78">
        <v>4</v>
      </c>
      <c r="I78" t="s">
        <v>141</v>
      </c>
      <c r="J78" s="145">
        <v>0.73584905660377353</v>
      </c>
    </row>
    <row r="79" spans="1:10" x14ac:dyDescent="0.2">
      <c r="D79">
        <v>4</v>
      </c>
      <c r="E79" s="430" t="s">
        <v>141</v>
      </c>
      <c r="F79" s="431">
        <v>0.73584905660377353</v>
      </c>
      <c r="H79">
        <v>3</v>
      </c>
      <c r="I79" t="s">
        <v>148</v>
      </c>
      <c r="J79" s="145">
        <v>0.77358490566037741</v>
      </c>
    </row>
    <row r="80" spans="1:10" x14ac:dyDescent="0.2">
      <c r="D80">
        <v>6</v>
      </c>
      <c r="E80" s="430" t="s">
        <v>142</v>
      </c>
      <c r="F80" s="431">
        <v>0.66037735849056611</v>
      </c>
      <c r="H80">
        <v>2</v>
      </c>
      <c r="I80" t="s">
        <v>140</v>
      </c>
      <c r="J80" s="145">
        <v>0.79245283018867929</v>
      </c>
    </row>
    <row r="81" spans="4:10" x14ac:dyDescent="0.2">
      <c r="D81">
        <v>1</v>
      </c>
      <c r="E81" s="430" t="s">
        <v>149</v>
      </c>
      <c r="F81" s="431">
        <v>0.82692307692307676</v>
      </c>
      <c r="H81">
        <v>1</v>
      </c>
      <c r="I81" t="s">
        <v>149</v>
      </c>
      <c r="J81" s="145">
        <v>0.82692307692307676</v>
      </c>
    </row>
    <row r="82" spans="4:10" x14ac:dyDescent="0.2">
      <c r="D82" s="430"/>
      <c r="F82" s="431"/>
    </row>
    <row r="83" spans="4:10" x14ac:dyDescent="0.2">
      <c r="D83" s="430"/>
      <c r="F83" s="431"/>
    </row>
    <row r="84" spans="4:10" x14ac:dyDescent="0.2">
      <c r="D84" s="430"/>
      <c r="F84" s="431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1"/>
  <dimension ref="A2:C50"/>
  <sheetViews>
    <sheetView workbookViewId="0">
      <selection sqref="A1:XFD1048576"/>
    </sheetView>
  </sheetViews>
  <sheetFormatPr baseColWidth="10" defaultRowHeight="12.75" x14ac:dyDescent="0.2"/>
  <cols>
    <col min="1" max="1" width="14.42578125" customWidth="1"/>
  </cols>
  <sheetData>
    <row r="2" spans="1:3" x14ac:dyDescent="0.2">
      <c r="A2" s="151" t="s">
        <v>3</v>
      </c>
      <c r="B2" s="480">
        <v>0.91461029351671963</v>
      </c>
      <c r="C2" s="184" t="s">
        <v>4</v>
      </c>
    </row>
    <row r="3" spans="1:3" x14ac:dyDescent="0.2">
      <c r="B3" s="480">
        <v>1.3433487883581252</v>
      </c>
      <c r="C3" s="184" t="s">
        <v>5</v>
      </c>
    </row>
    <row r="4" spans="1:3" x14ac:dyDescent="0.2">
      <c r="B4" s="480">
        <v>1.7632480401186099</v>
      </c>
      <c r="C4" s="184" t="s">
        <v>6</v>
      </c>
    </row>
    <row r="5" spans="1:3" x14ac:dyDescent="0.2">
      <c r="B5" s="480">
        <v>1.9637494727918376</v>
      </c>
      <c r="C5" s="184" t="s">
        <v>13</v>
      </c>
    </row>
    <row r="6" spans="1:3" x14ac:dyDescent="0.2">
      <c r="B6" s="480">
        <v>2.5184827667628351</v>
      </c>
      <c r="C6" s="184" t="s">
        <v>84</v>
      </c>
    </row>
    <row r="7" spans="1:3" x14ac:dyDescent="0.2">
      <c r="B7" s="480">
        <v>2.5807558674906459</v>
      </c>
      <c r="C7" s="184" t="s">
        <v>195</v>
      </c>
    </row>
    <row r="9" spans="1:3" x14ac:dyDescent="0.2">
      <c r="A9" s="151" t="s">
        <v>196</v>
      </c>
      <c r="B9" s="481">
        <v>0.93388662812814638</v>
      </c>
      <c r="C9" s="184" t="s">
        <v>4</v>
      </c>
    </row>
    <row r="10" spans="1:3" x14ac:dyDescent="0.2">
      <c r="B10" s="481">
        <v>1.1111155708071216</v>
      </c>
      <c r="C10" s="184" t="s">
        <v>5</v>
      </c>
    </row>
    <row r="11" spans="1:3" x14ac:dyDescent="0.2">
      <c r="B11" s="481">
        <v>1.5127179946960296</v>
      </c>
      <c r="C11" s="184" t="s">
        <v>6</v>
      </c>
    </row>
    <row r="12" spans="1:3" x14ac:dyDescent="0.2">
      <c r="B12" s="481">
        <v>1.6320136920651136</v>
      </c>
      <c r="C12" s="184" t="s">
        <v>13</v>
      </c>
    </row>
    <row r="14" spans="1:3" x14ac:dyDescent="0.2">
      <c r="A14" s="151" t="s">
        <v>57</v>
      </c>
      <c r="B14" s="481">
        <v>228.62536855480326</v>
      </c>
      <c r="C14" s="184" t="s">
        <v>4</v>
      </c>
    </row>
    <row r="15" spans="1:3" x14ac:dyDescent="0.2">
      <c r="B15" s="481">
        <v>280.361574132405</v>
      </c>
      <c r="C15" s="184" t="s">
        <v>5</v>
      </c>
    </row>
    <row r="16" spans="1:3" x14ac:dyDescent="0.2">
      <c r="B16" s="481">
        <v>329.56159534343288</v>
      </c>
      <c r="C16" s="184" t="s">
        <v>6</v>
      </c>
    </row>
    <row r="17" spans="1:3" x14ac:dyDescent="0.2">
      <c r="B17" s="481">
        <v>380.20634170356101</v>
      </c>
      <c r="C17" s="184" t="s">
        <v>13</v>
      </c>
    </row>
    <row r="19" spans="1:3" x14ac:dyDescent="0.2">
      <c r="A19" s="151" t="s">
        <v>159</v>
      </c>
      <c r="B19" s="436">
        <v>1.2</v>
      </c>
      <c r="C19" s="126">
        <v>44197</v>
      </c>
    </row>
    <row r="20" spans="1:3" x14ac:dyDescent="0.2">
      <c r="B20" s="141">
        <v>1.0784573972514899</v>
      </c>
      <c r="C20" s="126">
        <v>44287</v>
      </c>
    </row>
    <row r="21" spans="1:3" x14ac:dyDescent="0.2">
      <c r="B21" s="312">
        <v>1.5331475124697496</v>
      </c>
      <c r="C21" s="126">
        <v>44378</v>
      </c>
    </row>
    <row r="22" spans="1:3" x14ac:dyDescent="0.2">
      <c r="B22" s="312">
        <v>1.7775449682494715</v>
      </c>
      <c r="C22" s="126">
        <v>44470</v>
      </c>
    </row>
    <row r="23" spans="1:3" x14ac:dyDescent="0.2">
      <c r="B23" s="436">
        <v>2.1216961065008655</v>
      </c>
      <c r="C23" s="126">
        <v>44562</v>
      </c>
    </row>
    <row r="24" spans="1:3" x14ac:dyDescent="0.2">
      <c r="B24" s="312">
        <v>2.0208038422900172</v>
      </c>
      <c r="C24" s="126">
        <v>44652</v>
      </c>
    </row>
    <row r="25" spans="1:3" x14ac:dyDescent="0.2">
      <c r="B25" s="312">
        <v>2.735234861102553</v>
      </c>
      <c r="C25" s="126">
        <v>44743</v>
      </c>
    </row>
    <row r="26" spans="1:3" x14ac:dyDescent="0.2">
      <c r="B26" s="312"/>
      <c r="C26" s="156"/>
    </row>
    <row r="27" spans="1:3" x14ac:dyDescent="0.2">
      <c r="B27" s="312"/>
      <c r="C27" s="126"/>
    </row>
    <row r="28" spans="1:3" x14ac:dyDescent="0.2">
      <c r="B28" s="141"/>
      <c r="C28" s="126"/>
    </row>
    <row r="29" spans="1:3" x14ac:dyDescent="0.2">
      <c r="A29" s="151" t="s">
        <v>162</v>
      </c>
      <c r="B29" s="436">
        <v>1.8327277995170823</v>
      </c>
      <c r="C29" s="126">
        <v>44562</v>
      </c>
    </row>
    <row r="30" spans="1:3" x14ac:dyDescent="0.2">
      <c r="B30" s="141">
        <v>1.8849512814217051</v>
      </c>
      <c r="C30" s="126">
        <v>44652</v>
      </c>
    </row>
    <row r="31" spans="1:3" x14ac:dyDescent="0.2">
      <c r="B31" s="312">
        <v>2.760535498863776</v>
      </c>
      <c r="C31" s="126">
        <v>44743</v>
      </c>
    </row>
    <row r="32" spans="1:3" x14ac:dyDescent="0.2">
      <c r="B32" s="312"/>
      <c r="C32" s="126"/>
    </row>
    <row r="33" spans="1:3" x14ac:dyDescent="0.2">
      <c r="B33" s="312"/>
      <c r="C33" s="156"/>
    </row>
    <row r="34" spans="1:3" x14ac:dyDescent="0.2">
      <c r="B34" s="141"/>
      <c r="C34" s="126"/>
    </row>
    <row r="35" spans="1:3" x14ac:dyDescent="0.2">
      <c r="A35" s="127"/>
      <c r="B35" s="141"/>
    </row>
    <row r="36" spans="1:3" x14ac:dyDescent="0.2">
      <c r="A36" s="151" t="s">
        <v>160</v>
      </c>
      <c r="B36" s="141">
        <v>2.0210897196966018</v>
      </c>
      <c r="C36" s="156">
        <v>44197</v>
      </c>
    </row>
    <row r="37" spans="1:3" x14ac:dyDescent="0.2">
      <c r="B37" s="141">
        <v>1.5063440117472213</v>
      </c>
      <c r="C37" s="156">
        <v>44287</v>
      </c>
    </row>
    <row r="38" spans="1:3" x14ac:dyDescent="0.2">
      <c r="B38" s="312">
        <v>1.7807721310476647</v>
      </c>
      <c r="C38" s="156">
        <v>44378</v>
      </c>
    </row>
    <row r="39" spans="1:3" x14ac:dyDescent="0.2">
      <c r="B39" s="312">
        <v>1.197285425134921</v>
      </c>
      <c r="C39" s="156">
        <v>44470</v>
      </c>
    </row>
    <row r="40" spans="1:3" x14ac:dyDescent="0.2">
      <c r="B40" s="436">
        <v>2.4836505703889906</v>
      </c>
      <c r="C40" s="126">
        <v>44562</v>
      </c>
    </row>
    <row r="41" spans="1:3" x14ac:dyDescent="0.2">
      <c r="B41" s="141">
        <v>2.6623070149731594</v>
      </c>
      <c r="C41" s="156">
        <v>44652</v>
      </c>
    </row>
    <row r="42" spans="1:3" x14ac:dyDescent="0.2">
      <c r="B42" s="312">
        <v>2.0973024997913932</v>
      </c>
      <c r="C42" s="156">
        <v>44743</v>
      </c>
    </row>
    <row r="43" spans="1:3" x14ac:dyDescent="0.2">
      <c r="B43" s="312"/>
      <c r="C43" s="156"/>
    </row>
    <row r="44" spans="1:3" x14ac:dyDescent="0.2">
      <c r="B44" s="312"/>
      <c r="C44" s="126"/>
    </row>
    <row r="45" spans="1:3" x14ac:dyDescent="0.2">
      <c r="B45" s="367"/>
      <c r="C45" s="126"/>
    </row>
    <row r="46" spans="1:3" x14ac:dyDescent="0.2">
      <c r="A46" s="151" t="s">
        <v>163</v>
      </c>
      <c r="B46" s="141">
        <v>2.4182341915121426</v>
      </c>
      <c r="C46" s="126">
        <v>44562</v>
      </c>
    </row>
    <row r="47" spans="1:3" x14ac:dyDescent="0.2">
      <c r="B47" s="141">
        <v>2.7443660470134077</v>
      </c>
      <c r="C47" s="156">
        <v>44652</v>
      </c>
    </row>
    <row r="48" spans="1:3" x14ac:dyDescent="0.2">
      <c r="B48" s="312">
        <v>2.1722795814985307</v>
      </c>
      <c r="C48" s="156">
        <v>44743</v>
      </c>
    </row>
    <row r="49" spans="2:3" x14ac:dyDescent="0.2">
      <c r="B49" s="312"/>
      <c r="C49" s="156"/>
    </row>
    <row r="50" spans="2:3" x14ac:dyDescent="0.2">
      <c r="B50" s="312"/>
      <c r="C50" s="156"/>
    </row>
  </sheetData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8"/>
  </sheetPr>
  <dimension ref="A2:E5"/>
  <sheetViews>
    <sheetView workbookViewId="0">
      <selection sqref="A1:XFD1048576"/>
    </sheetView>
  </sheetViews>
  <sheetFormatPr baseColWidth="10" defaultRowHeight="12.75" x14ac:dyDescent="0.2"/>
  <cols>
    <col min="1" max="1" width="34.42578125" customWidth="1"/>
    <col min="2" max="2" width="14" customWidth="1"/>
  </cols>
  <sheetData>
    <row r="2" spans="1:5" ht="18" x14ac:dyDescent="0.25">
      <c r="A2" s="158" t="s">
        <v>90</v>
      </c>
      <c r="B2" s="159">
        <v>44743</v>
      </c>
    </row>
    <row r="4" spans="1:5" ht="15" x14ac:dyDescent="0.25">
      <c r="A4" s="70" t="s">
        <v>91</v>
      </c>
      <c r="B4" s="160">
        <v>44652</v>
      </c>
    </row>
    <row r="5" spans="1:5" ht="18" x14ac:dyDescent="0.25">
      <c r="A5" s="70" t="s">
        <v>92</v>
      </c>
      <c r="B5" s="160">
        <v>44378</v>
      </c>
      <c r="E5" s="1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7"/>
    <pageSetUpPr fitToPage="1"/>
  </sheetPr>
  <dimension ref="A1:K34"/>
  <sheetViews>
    <sheetView tabSelected="1" view="pageBreakPreview" zoomScaleNormal="11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1.7109375" style="55" customWidth="1"/>
    <col min="2" max="2" width="3.42578125" style="55" customWidth="1"/>
    <col min="3" max="3" width="1.7109375" style="55" customWidth="1"/>
    <col min="4" max="9" width="12.7109375" style="55" customWidth="1"/>
    <col min="10" max="10" width="3" style="55" customWidth="1"/>
    <col min="11" max="11" width="1.7109375" style="55" customWidth="1"/>
    <col min="12" max="12" width="13.140625" style="55" customWidth="1"/>
    <col min="13" max="16384" width="11.42578125" style="55"/>
  </cols>
  <sheetData>
    <row r="1" spans="1:11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x14ac:dyDescent="0.25">
      <c r="A3" s="121"/>
      <c r="B3" s="121"/>
      <c r="C3" s="121"/>
      <c r="D3" s="486" t="s">
        <v>21</v>
      </c>
      <c r="E3" s="486"/>
      <c r="F3" s="486"/>
      <c r="G3" s="486"/>
      <c r="H3" s="486"/>
      <c r="I3" s="486"/>
      <c r="J3" s="129"/>
      <c r="K3" s="121"/>
    </row>
    <row r="4" spans="1:11" ht="14.25" x14ac:dyDescent="0.2">
      <c r="A4" s="121"/>
      <c r="B4" s="121"/>
      <c r="C4" s="121"/>
      <c r="D4" s="485" t="s">
        <v>42</v>
      </c>
      <c r="E4" s="485"/>
      <c r="F4" s="485"/>
      <c r="G4" s="485"/>
      <c r="H4" s="485"/>
      <c r="I4" s="485"/>
      <c r="J4" s="130"/>
      <c r="K4" s="121"/>
    </row>
    <row r="5" spans="1:11" ht="14.25" x14ac:dyDescent="0.2">
      <c r="A5" s="121"/>
      <c r="B5" s="121"/>
      <c r="C5" s="121"/>
      <c r="D5" s="485" t="s">
        <v>199</v>
      </c>
      <c r="E5" s="485"/>
      <c r="F5" s="485"/>
      <c r="G5" s="485"/>
      <c r="H5" s="485"/>
      <c r="I5" s="485"/>
      <c r="J5" s="130"/>
      <c r="K5" s="121"/>
    </row>
    <row r="6" spans="1:11" x14ac:dyDescent="0.2">
      <c r="A6" s="121"/>
      <c r="B6" s="121"/>
      <c r="C6" s="121"/>
      <c r="D6" s="488" t="s">
        <v>43</v>
      </c>
      <c r="E6" s="488"/>
      <c r="F6" s="488"/>
      <c r="G6" s="488"/>
      <c r="H6" s="488"/>
      <c r="I6" s="488"/>
      <c r="J6" s="131"/>
      <c r="K6" s="121"/>
    </row>
    <row r="7" spans="1:1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1:1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1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1:11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1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</row>
    <row r="15" spans="1:11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1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</row>
    <row r="18" spans="1:11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</row>
    <row r="19" spans="1:11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1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1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1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1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9.75" customHeight="1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</row>
    <row r="31" spans="1:11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</row>
    <row r="32" spans="1:11" x14ac:dyDescent="0.2">
      <c r="A32" s="121"/>
      <c r="B32" s="121"/>
      <c r="C32" s="121"/>
      <c r="D32" s="121" t="s">
        <v>79</v>
      </c>
      <c r="E32" s="121"/>
      <c r="F32" s="121"/>
      <c r="G32" s="121"/>
      <c r="H32" s="121"/>
      <c r="I32" s="121"/>
      <c r="J32" s="121"/>
      <c r="K32" s="121"/>
    </row>
    <row r="34" spans="4:4" ht="15" x14ac:dyDescent="0.25">
      <c r="D34" s="84"/>
    </row>
  </sheetData>
  <mergeCells count="4">
    <mergeCell ref="D3:I3"/>
    <mergeCell ref="D4:I4"/>
    <mergeCell ref="D6:I6"/>
    <mergeCell ref="D5:I5"/>
  </mergeCells>
  <phoneticPr fontId="0" type="noConversion"/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4">
    <tabColor rgb="FF008000"/>
  </sheetPr>
  <dimension ref="A1:BI64"/>
  <sheetViews>
    <sheetView zoomScale="71" zoomScaleNormal="71" workbookViewId="0">
      <selection sqref="A1:XFD1048576"/>
    </sheetView>
  </sheetViews>
  <sheetFormatPr baseColWidth="10" defaultRowHeight="12.75" x14ac:dyDescent="0.2"/>
  <cols>
    <col min="1" max="12" width="11.42578125" style="142"/>
    <col min="13" max="26" width="3.7109375" style="142" customWidth="1"/>
    <col min="27" max="27" width="6.85546875" style="142" customWidth="1"/>
    <col min="28" max="269" width="11.42578125" style="142"/>
    <col min="270" max="270" width="14.28515625" style="142" customWidth="1"/>
    <col min="271" max="271" width="11.42578125" style="142"/>
    <col min="272" max="272" width="12.28515625" style="142" bestFit="1" customWidth="1"/>
    <col min="273" max="278" width="11.42578125" style="142"/>
    <col min="279" max="279" width="14.28515625" style="142" customWidth="1"/>
    <col min="280" max="280" width="11.42578125" style="142"/>
    <col min="281" max="281" width="12.28515625" style="142" bestFit="1" customWidth="1"/>
    <col min="282" max="287" width="11.42578125" style="142"/>
    <col min="288" max="288" width="14.28515625" style="142" customWidth="1"/>
    <col min="289" max="289" width="11.42578125" style="142"/>
    <col min="290" max="290" width="12.28515625" style="142" bestFit="1" customWidth="1"/>
    <col min="291" max="296" width="11.42578125" style="142"/>
    <col min="297" max="297" width="14.28515625" style="142" customWidth="1"/>
    <col min="298" max="298" width="11.42578125" style="142"/>
    <col min="299" max="299" width="12.28515625" style="142" bestFit="1" customWidth="1"/>
    <col min="300" max="525" width="11.42578125" style="142"/>
    <col min="526" max="526" width="14.28515625" style="142" customWidth="1"/>
    <col min="527" max="527" width="11.42578125" style="142"/>
    <col min="528" max="528" width="12.28515625" style="142" bestFit="1" customWidth="1"/>
    <col min="529" max="534" width="11.42578125" style="142"/>
    <col min="535" max="535" width="14.28515625" style="142" customWidth="1"/>
    <col min="536" max="536" width="11.42578125" style="142"/>
    <col min="537" max="537" width="12.28515625" style="142" bestFit="1" customWidth="1"/>
    <col min="538" max="543" width="11.42578125" style="142"/>
    <col min="544" max="544" width="14.28515625" style="142" customWidth="1"/>
    <col min="545" max="545" width="11.42578125" style="142"/>
    <col min="546" max="546" width="12.28515625" style="142" bestFit="1" customWidth="1"/>
    <col min="547" max="552" width="11.42578125" style="142"/>
    <col min="553" max="553" width="14.28515625" style="142" customWidth="1"/>
    <col min="554" max="554" width="11.42578125" style="142"/>
    <col min="555" max="555" width="12.28515625" style="142" bestFit="1" customWidth="1"/>
    <col min="556" max="781" width="11.42578125" style="142"/>
    <col min="782" max="782" width="14.28515625" style="142" customWidth="1"/>
    <col min="783" max="783" width="11.42578125" style="142"/>
    <col min="784" max="784" width="12.28515625" style="142" bestFit="1" customWidth="1"/>
    <col min="785" max="790" width="11.42578125" style="142"/>
    <col min="791" max="791" width="14.28515625" style="142" customWidth="1"/>
    <col min="792" max="792" width="11.42578125" style="142"/>
    <col min="793" max="793" width="12.28515625" style="142" bestFit="1" customWidth="1"/>
    <col min="794" max="799" width="11.42578125" style="142"/>
    <col min="800" max="800" width="14.28515625" style="142" customWidth="1"/>
    <col min="801" max="801" width="11.42578125" style="142"/>
    <col min="802" max="802" width="12.28515625" style="142" bestFit="1" customWidth="1"/>
    <col min="803" max="808" width="11.42578125" style="142"/>
    <col min="809" max="809" width="14.28515625" style="142" customWidth="1"/>
    <col min="810" max="810" width="11.42578125" style="142"/>
    <col min="811" max="811" width="12.28515625" style="142" bestFit="1" customWidth="1"/>
    <col min="812" max="1037" width="11.42578125" style="142"/>
    <col min="1038" max="1038" width="14.28515625" style="142" customWidth="1"/>
    <col min="1039" max="1039" width="11.42578125" style="142"/>
    <col min="1040" max="1040" width="12.28515625" style="142" bestFit="1" customWidth="1"/>
    <col min="1041" max="1046" width="11.42578125" style="142"/>
    <col min="1047" max="1047" width="14.28515625" style="142" customWidth="1"/>
    <col min="1048" max="1048" width="11.42578125" style="142"/>
    <col min="1049" max="1049" width="12.28515625" style="142" bestFit="1" customWidth="1"/>
    <col min="1050" max="1055" width="11.42578125" style="142"/>
    <col min="1056" max="1056" width="14.28515625" style="142" customWidth="1"/>
    <col min="1057" max="1057" width="11.42578125" style="142"/>
    <col min="1058" max="1058" width="12.28515625" style="142" bestFit="1" customWidth="1"/>
    <col min="1059" max="1064" width="11.42578125" style="142"/>
    <col min="1065" max="1065" width="14.28515625" style="142" customWidth="1"/>
    <col min="1066" max="1066" width="11.42578125" style="142"/>
    <col min="1067" max="1067" width="12.28515625" style="142" bestFit="1" customWidth="1"/>
    <col min="1068" max="1293" width="11.42578125" style="142"/>
    <col min="1294" max="1294" width="14.28515625" style="142" customWidth="1"/>
    <col min="1295" max="1295" width="11.42578125" style="142"/>
    <col min="1296" max="1296" width="12.28515625" style="142" bestFit="1" customWidth="1"/>
    <col min="1297" max="1302" width="11.42578125" style="142"/>
    <col min="1303" max="1303" width="14.28515625" style="142" customWidth="1"/>
    <col min="1304" max="1304" width="11.42578125" style="142"/>
    <col min="1305" max="1305" width="12.28515625" style="142" bestFit="1" customWidth="1"/>
    <col min="1306" max="1311" width="11.42578125" style="142"/>
    <col min="1312" max="1312" width="14.28515625" style="142" customWidth="1"/>
    <col min="1313" max="1313" width="11.42578125" style="142"/>
    <col min="1314" max="1314" width="12.28515625" style="142" bestFit="1" customWidth="1"/>
    <col min="1315" max="1320" width="11.42578125" style="142"/>
    <col min="1321" max="1321" width="14.28515625" style="142" customWidth="1"/>
    <col min="1322" max="1322" width="11.42578125" style="142"/>
    <col min="1323" max="1323" width="12.28515625" style="142" bestFit="1" customWidth="1"/>
    <col min="1324" max="1549" width="11.42578125" style="142"/>
    <col min="1550" max="1550" width="14.28515625" style="142" customWidth="1"/>
    <col min="1551" max="1551" width="11.42578125" style="142"/>
    <col min="1552" max="1552" width="12.28515625" style="142" bestFit="1" customWidth="1"/>
    <col min="1553" max="1558" width="11.42578125" style="142"/>
    <col min="1559" max="1559" width="14.28515625" style="142" customWidth="1"/>
    <col min="1560" max="1560" width="11.42578125" style="142"/>
    <col min="1561" max="1561" width="12.28515625" style="142" bestFit="1" customWidth="1"/>
    <col min="1562" max="1567" width="11.42578125" style="142"/>
    <col min="1568" max="1568" width="14.28515625" style="142" customWidth="1"/>
    <col min="1569" max="1569" width="11.42578125" style="142"/>
    <col min="1570" max="1570" width="12.28515625" style="142" bestFit="1" customWidth="1"/>
    <col min="1571" max="1576" width="11.42578125" style="142"/>
    <col min="1577" max="1577" width="14.28515625" style="142" customWidth="1"/>
    <col min="1578" max="1578" width="11.42578125" style="142"/>
    <col min="1579" max="1579" width="12.28515625" style="142" bestFit="1" customWidth="1"/>
    <col min="1580" max="1805" width="11.42578125" style="142"/>
    <col min="1806" max="1806" width="14.28515625" style="142" customWidth="1"/>
    <col min="1807" max="1807" width="11.42578125" style="142"/>
    <col min="1808" max="1808" width="12.28515625" style="142" bestFit="1" customWidth="1"/>
    <col min="1809" max="1814" width="11.42578125" style="142"/>
    <col min="1815" max="1815" width="14.28515625" style="142" customWidth="1"/>
    <col min="1816" max="1816" width="11.42578125" style="142"/>
    <col min="1817" max="1817" width="12.28515625" style="142" bestFit="1" customWidth="1"/>
    <col min="1818" max="1823" width="11.42578125" style="142"/>
    <col min="1824" max="1824" width="14.28515625" style="142" customWidth="1"/>
    <col min="1825" max="1825" width="11.42578125" style="142"/>
    <col min="1826" max="1826" width="12.28515625" style="142" bestFit="1" customWidth="1"/>
    <col min="1827" max="1832" width="11.42578125" style="142"/>
    <col min="1833" max="1833" width="14.28515625" style="142" customWidth="1"/>
    <col min="1834" max="1834" width="11.42578125" style="142"/>
    <col min="1835" max="1835" width="12.28515625" style="142" bestFit="1" customWidth="1"/>
    <col min="1836" max="2061" width="11.42578125" style="142"/>
    <col min="2062" max="2062" width="14.28515625" style="142" customWidth="1"/>
    <col min="2063" max="2063" width="11.42578125" style="142"/>
    <col min="2064" max="2064" width="12.28515625" style="142" bestFit="1" customWidth="1"/>
    <col min="2065" max="2070" width="11.42578125" style="142"/>
    <col min="2071" max="2071" width="14.28515625" style="142" customWidth="1"/>
    <col min="2072" max="2072" width="11.42578125" style="142"/>
    <col min="2073" max="2073" width="12.28515625" style="142" bestFit="1" customWidth="1"/>
    <col min="2074" max="2079" width="11.42578125" style="142"/>
    <col min="2080" max="2080" width="14.28515625" style="142" customWidth="1"/>
    <col min="2081" max="2081" width="11.42578125" style="142"/>
    <col min="2082" max="2082" width="12.28515625" style="142" bestFit="1" customWidth="1"/>
    <col min="2083" max="2088" width="11.42578125" style="142"/>
    <col min="2089" max="2089" width="14.28515625" style="142" customWidth="1"/>
    <col min="2090" max="2090" width="11.42578125" style="142"/>
    <col min="2091" max="2091" width="12.28515625" style="142" bestFit="1" customWidth="1"/>
    <col min="2092" max="2317" width="11.42578125" style="142"/>
    <col min="2318" max="2318" width="14.28515625" style="142" customWidth="1"/>
    <col min="2319" max="2319" width="11.42578125" style="142"/>
    <col min="2320" max="2320" width="12.28515625" style="142" bestFit="1" customWidth="1"/>
    <col min="2321" max="2326" width="11.42578125" style="142"/>
    <col min="2327" max="2327" width="14.28515625" style="142" customWidth="1"/>
    <col min="2328" max="2328" width="11.42578125" style="142"/>
    <col min="2329" max="2329" width="12.28515625" style="142" bestFit="1" customWidth="1"/>
    <col min="2330" max="2335" width="11.42578125" style="142"/>
    <col min="2336" max="2336" width="14.28515625" style="142" customWidth="1"/>
    <col min="2337" max="2337" width="11.42578125" style="142"/>
    <col min="2338" max="2338" width="12.28515625" style="142" bestFit="1" customWidth="1"/>
    <col min="2339" max="2344" width="11.42578125" style="142"/>
    <col min="2345" max="2345" width="14.28515625" style="142" customWidth="1"/>
    <col min="2346" max="2346" width="11.42578125" style="142"/>
    <col min="2347" max="2347" width="12.28515625" style="142" bestFit="1" customWidth="1"/>
    <col min="2348" max="2573" width="11.42578125" style="142"/>
    <col min="2574" max="2574" width="14.28515625" style="142" customWidth="1"/>
    <col min="2575" max="2575" width="11.42578125" style="142"/>
    <col min="2576" max="2576" width="12.28515625" style="142" bestFit="1" customWidth="1"/>
    <col min="2577" max="2582" width="11.42578125" style="142"/>
    <col min="2583" max="2583" width="14.28515625" style="142" customWidth="1"/>
    <col min="2584" max="2584" width="11.42578125" style="142"/>
    <col min="2585" max="2585" width="12.28515625" style="142" bestFit="1" customWidth="1"/>
    <col min="2586" max="2591" width="11.42578125" style="142"/>
    <col min="2592" max="2592" width="14.28515625" style="142" customWidth="1"/>
    <col min="2593" max="2593" width="11.42578125" style="142"/>
    <col min="2594" max="2594" width="12.28515625" style="142" bestFit="1" customWidth="1"/>
    <col min="2595" max="2600" width="11.42578125" style="142"/>
    <col min="2601" max="2601" width="14.28515625" style="142" customWidth="1"/>
    <col min="2602" max="2602" width="11.42578125" style="142"/>
    <col min="2603" max="2603" width="12.28515625" style="142" bestFit="1" customWidth="1"/>
    <col min="2604" max="2829" width="11.42578125" style="142"/>
    <col min="2830" max="2830" width="14.28515625" style="142" customWidth="1"/>
    <col min="2831" max="2831" width="11.42578125" style="142"/>
    <col min="2832" max="2832" width="12.28515625" style="142" bestFit="1" customWidth="1"/>
    <col min="2833" max="2838" width="11.42578125" style="142"/>
    <col min="2839" max="2839" width="14.28515625" style="142" customWidth="1"/>
    <col min="2840" max="2840" width="11.42578125" style="142"/>
    <col min="2841" max="2841" width="12.28515625" style="142" bestFit="1" customWidth="1"/>
    <col min="2842" max="2847" width="11.42578125" style="142"/>
    <col min="2848" max="2848" width="14.28515625" style="142" customWidth="1"/>
    <col min="2849" max="2849" width="11.42578125" style="142"/>
    <col min="2850" max="2850" width="12.28515625" style="142" bestFit="1" customWidth="1"/>
    <col min="2851" max="2856" width="11.42578125" style="142"/>
    <col min="2857" max="2857" width="14.28515625" style="142" customWidth="1"/>
    <col min="2858" max="2858" width="11.42578125" style="142"/>
    <col min="2859" max="2859" width="12.28515625" style="142" bestFit="1" customWidth="1"/>
    <col min="2860" max="3085" width="11.42578125" style="142"/>
    <col min="3086" max="3086" width="14.28515625" style="142" customWidth="1"/>
    <col min="3087" max="3087" width="11.42578125" style="142"/>
    <col min="3088" max="3088" width="12.28515625" style="142" bestFit="1" customWidth="1"/>
    <col min="3089" max="3094" width="11.42578125" style="142"/>
    <col min="3095" max="3095" width="14.28515625" style="142" customWidth="1"/>
    <col min="3096" max="3096" width="11.42578125" style="142"/>
    <col min="3097" max="3097" width="12.28515625" style="142" bestFit="1" customWidth="1"/>
    <col min="3098" max="3103" width="11.42578125" style="142"/>
    <col min="3104" max="3104" width="14.28515625" style="142" customWidth="1"/>
    <col min="3105" max="3105" width="11.42578125" style="142"/>
    <col min="3106" max="3106" width="12.28515625" style="142" bestFit="1" customWidth="1"/>
    <col min="3107" max="3112" width="11.42578125" style="142"/>
    <col min="3113" max="3113" width="14.28515625" style="142" customWidth="1"/>
    <col min="3114" max="3114" width="11.42578125" style="142"/>
    <col min="3115" max="3115" width="12.28515625" style="142" bestFit="1" customWidth="1"/>
    <col min="3116" max="3341" width="11.42578125" style="142"/>
    <col min="3342" max="3342" width="14.28515625" style="142" customWidth="1"/>
    <col min="3343" max="3343" width="11.42578125" style="142"/>
    <col min="3344" max="3344" width="12.28515625" style="142" bestFit="1" customWidth="1"/>
    <col min="3345" max="3350" width="11.42578125" style="142"/>
    <col min="3351" max="3351" width="14.28515625" style="142" customWidth="1"/>
    <col min="3352" max="3352" width="11.42578125" style="142"/>
    <col min="3353" max="3353" width="12.28515625" style="142" bestFit="1" customWidth="1"/>
    <col min="3354" max="3359" width="11.42578125" style="142"/>
    <col min="3360" max="3360" width="14.28515625" style="142" customWidth="1"/>
    <col min="3361" max="3361" width="11.42578125" style="142"/>
    <col min="3362" max="3362" width="12.28515625" style="142" bestFit="1" customWidth="1"/>
    <col min="3363" max="3368" width="11.42578125" style="142"/>
    <col min="3369" max="3369" width="14.28515625" style="142" customWidth="1"/>
    <col min="3370" max="3370" width="11.42578125" style="142"/>
    <col min="3371" max="3371" width="12.28515625" style="142" bestFit="1" customWidth="1"/>
    <col min="3372" max="3597" width="11.42578125" style="142"/>
    <col min="3598" max="3598" width="14.28515625" style="142" customWidth="1"/>
    <col min="3599" max="3599" width="11.42578125" style="142"/>
    <col min="3600" max="3600" width="12.28515625" style="142" bestFit="1" customWidth="1"/>
    <col min="3601" max="3606" width="11.42578125" style="142"/>
    <col min="3607" max="3607" width="14.28515625" style="142" customWidth="1"/>
    <col min="3608" max="3608" width="11.42578125" style="142"/>
    <col min="3609" max="3609" width="12.28515625" style="142" bestFit="1" customWidth="1"/>
    <col min="3610" max="3615" width="11.42578125" style="142"/>
    <col min="3616" max="3616" width="14.28515625" style="142" customWidth="1"/>
    <col min="3617" max="3617" width="11.42578125" style="142"/>
    <col min="3618" max="3618" width="12.28515625" style="142" bestFit="1" customWidth="1"/>
    <col min="3619" max="3624" width="11.42578125" style="142"/>
    <col min="3625" max="3625" width="14.28515625" style="142" customWidth="1"/>
    <col min="3626" max="3626" width="11.42578125" style="142"/>
    <col min="3627" max="3627" width="12.28515625" style="142" bestFit="1" customWidth="1"/>
    <col min="3628" max="3853" width="11.42578125" style="142"/>
    <col min="3854" max="3854" width="14.28515625" style="142" customWidth="1"/>
    <col min="3855" max="3855" width="11.42578125" style="142"/>
    <col min="3856" max="3856" width="12.28515625" style="142" bestFit="1" customWidth="1"/>
    <col min="3857" max="3862" width="11.42578125" style="142"/>
    <col min="3863" max="3863" width="14.28515625" style="142" customWidth="1"/>
    <col min="3864" max="3864" width="11.42578125" style="142"/>
    <col min="3865" max="3865" width="12.28515625" style="142" bestFit="1" customWidth="1"/>
    <col min="3866" max="3871" width="11.42578125" style="142"/>
    <col min="3872" max="3872" width="14.28515625" style="142" customWidth="1"/>
    <col min="3873" max="3873" width="11.42578125" style="142"/>
    <col min="3874" max="3874" width="12.28515625" style="142" bestFit="1" customWidth="1"/>
    <col min="3875" max="3880" width="11.42578125" style="142"/>
    <col min="3881" max="3881" width="14.28515625" style="142" customWidth="1"/>
    <col min="3882" max="3882" width="11.42578125" style="142"/>
    <col min="3883" max="3883" width="12.28515625" style="142" bestFit="1" customWidth="1"/>
    <col min="3884" max="4109" width="11.42578125" style="142"/>
    <col min="4110" max="4110" width="14.28515625" style="142" customWidth="1"/>
    <col min="4111" max="4111" width="11.42578125" style="142"/>
    <col min="4112" max="4112" width="12.28515625" style="142" bestFit="1" customWidth="1"/>
    <col min="4113" max="4118" width="11.42578125" style="142"/>
    <col min="4119" max="4119" width="14.28515625" style="142" customWidth="1"/>
    <col min="4120" max="4120" width="11.42578125" style="142"/>
    <col min="4121" max="4121" width="12.28515625" style="142" bestFit="1" customWidth="1"/>
    <col min="4122" max="4127" width="11.42578125" style="142"/>
    <col min="4128" max="4128" width="14.28515625" style="142" customWidth="1"/>
    <col min="4129" max="4129" width="11.42578125" style="142"/>
    <col min="4130" max="4130" width="12.28515625" style="142" bestFit="1" customWidth="1"/>
    <col min="4131" max="4136" width="11.42578125" style="142"/>
    <col min="4137" max="4137" width="14.28515625" style="142" customWidth="1"/>
    <col min="4138" max="4138" width="11.42578125" style="142"/>
    <col min="4139" max="4139" width="12.28515625" style="142" bestFit="1" customWidth="1"/>
    <col min="4140" max="4365" width="11.42578125" style="142"/>
    <col min="4366" max="4366" width="14.28515625" style="142" customWidth="1"/>
    <col min="4367" max="4367" width="11.42578125" style="142"/>
    <col min="4368" max="4368" width="12.28515625" style="142" bestFit="1" customWidth="1"/>
    <col min="4369" max="4374" width="11.42578125" style="142"/>
    <col min="4375" max="4375" width="14.28515625" style="142" customWidth="1"/>
    <col min="4376" max="4376" width="11.42578125" style="142"/>
    <col min="4377" max="4377" width="12.28515625" style="142" bestFit="1" customWidth="1"/>
    <col min="4378" max="4383" width="11.42578125" style="142"/>
    <col min="4384" max="4384" width="14.28515625" style="142" customWidth="1"/>
    <col min="4385" max="4385" width="11.42578125" style="142"/>
    <col min="4386" max="4386" width="12.28515625" style="142" bestFit="1" customWidth="1"/>
    <col min="4387" max="4392" width="11.42578125" style="142"/>
    <col min="4393" max="4393" width="14.28515625" style="142" customWidth="1"/>
    <col min="4394" max="4394" width="11.42578125" style="142"/>
    <col min="4395" max="4395" width="12.28515625" style="142" bestFit="1" customWidth="1"/>
    <col min="4396" max="4621" width="11.42578125" style="142"/>
    <col min="4622" max="4622" width="14.28515625" style="142" customWidth="1"/>
    <col min="4623" max="4623" width="11.42578125" style="142"/>
    <col min="4624" max="4624" width="12.28515625" style="142" bestFit="1" customWidth="1"/>
    <col min="4625" max="4630" width="11.42578125" style="142"/>
    <col min="4631" max="4631" width="14.28515625" style="142" customWidth="1"/>
    <col min="4632" max="4632" width="11.42578125" style="142"/>
    <col min="4633" max="4633" width="12.28515625" style="142" bestFit="1" customWidth="1"/>
    <col min="4634" max="4639" width="11.42578125" style="142"/>
    <col min="4640" max="4640" width="14.28515625" style="142" customWidth="1"/>
    <col min="4641" max="4641" width="11.42578125" style="142"/>
    <col min="4642" max="4642" width="12.28515625" style="142" bestFit="1" customWidth="1"/>
    <col min="4643" max="4648" width="11.42578125" style="142"/>
    <col min="4649" max="4649" width="14.28515625" style="142" customWidth="1"/>
    <col min="4650" max="4650" width="11.42578125" style="142"/>
    <col min="4651" max="4651" width="12.28515625" style="142" bestFit="1" customWidth="1"/>
    <col min="4652" max="4877" width="11.42578125" style="142"/>
    <col min="4878" max="4878" width="14.28515625" style="142" customWidth="1"/>
    <col min="4879" max="4879" width="11.42578125" style="142"/>
    <col min="4880" max="4880" width="12.28515625" style="142" bestFit="1" customWidth="1"/>
    <col min="4881" max="4886" width="11.42578125" style="142"/>
    <col min="4887" max="4887" width="14.28515625" style="142" customWidth="1"/>
    <col min="4888" max="4888" width="11.42578125" style="142"/>
    <col min="4889" max="4889" width="12.28515625" style="142" bestFit="1" customWidth="1"/>
    <col min="4890" max="4895" width="11.42578125" style="142"/>
    <col min="4896" max="4896" width="14.28515625" style="142" customWidth="1"/>
    <col min="4897" max="4897" width="11.42578125" style="142"/>
    <col min="4898" max="4898" width="12.28515625" style="142" bestFit="1" customWidth="1"/>
    <col min="4899" max="4904" width="11.42578125" style="142"/>
    <col min="4905" max="4905" width="14.28515625" style="142" customWidth="1"/>
    <col min="4906" max="4906" width="11.42578125" style="142"/>
    <col min="4907" max="4907" width="12.28515625" style="142" bestFit="1" customWidth="1"/>
    <col min="4908" max="5133" width="11.42578125" style="142"/>
    <col min="5134" max="5134" width="14.28515625" style="142" customWidth="1"/>
    <col min="5135" max="5135" width="11.42578125" style="142"/>
    <col min="5136" max="5136" width="12.28515625" style="142" bestFit="1" customWidth="1"/>
    <col min="5137" max="5142" width="11.42578125" style="142"/>
    <col min="5143" max="5143" width="14.28515625" style="142" customWidth="1"/>
    <col min="5144" max="5144" width="11.42578125" style="142"/>
    <col min="5145" max="5145" width="12.28515625" style="142" bestFit="1" customWidth="1"/>
    <col min="5146" max="5151" width="11.42578125" style="142"/>
    <col min="5152" max="5152" width="14.28515625" style="142" customWidth="1"/>
    <col min="5153" max="5153" width="11.42578125" style="142"/>
    <col min="5154" max="5154" width="12.28515625" style="142" bestFit="1" customWidth="1"/>
    <col min="5155" max="5160" width="11.42578125" style="142"/>
    <col min="5161" max="5161" width="14.28515625" style="142" customWidth="1"/>
    <col min="5162" max="5162" width="11.42578125" style="142"/>
    <col min="5163" max="5163" width="12.28515625" style="142" bestFit="1" customWidth="1"/>
    <col min="5164" max="5389" width="11.42578125" style="142"/>
    <col min="5390" max="5390" width="14.28515625" style="142" customWidth="1"/>
    <col min="5391" max="5391" width="11.42578125" style="142"/>
    <col min="5392" max="5392" width="12.28515625" style="142" bestFit="1" customWidth="1"/>
    <col min="5393" max="5398" width="11.42578125" style="142"/>
    <col min="5399" max="5399" width="14.28515625" style="142" customWidth="1"/>
    <col min="5400" max="5400" width="11.42578125" style="142"/>
    <col min="5401" max="5401" width="12.28515625" style="142" bestFit="1" customWidth="1"/>
    <col min="5402" max="5407" width="11.42578125" style="142"/>
    <col min="5408" max="5408" width="14.28515625" style="142" customWidth="1"/>
    <col min="5409" max="5409" width="11.42578125" style="142"/>
    <col min="5410" max="5410" width="12.28515625" style="142" bestFit="1" customWidth="1"/>
    <col min="5411" max="5416" width="11.42578125" style="142"/>
    <col min="5417" max="5417" width="14.28515625" style="142" customWidth="1"/>
    <col min="5418" max="5418" width="11.42578125" style="142"/>
    <col min="5419" max="5419" width="12.28515625" style="142" bestFit="1" customWidth="1"/>
    <col min="5420" max="5645" width="11.42578125" style="142"/>
    <col min="5646" max="5646" width="14.28515625" style="142" customWidth="1"/>
    <col min="5647" max="5647" width="11.42578125" style="142"/>
    <col min="5648" max="5648" width="12.28515625" style="142" bestFit="1" customWidth="1"/>
    <col min="5649" max="5654" width="11.42578125" style="142"/>
    <col min="5655" max="5655" width="14.28515625" style="142" customWidth="1"/>
    <col min="5656" max="5656" width="11.42578125" style="142"/>
    <col min="5657" max="5657" width="12.28515625" style="142" bestFit="1" customWidth="1"/>
    <col min="5658" max="5663" width="11.42578125" style="142"/>
    <col min="5664" max="5664" width="14.28515625" style="142" customWidth="1"/>
    <col min="5665" max="5665" width="11.42578125" style="142"/>
    <col min="5666" max="5666" width="12.28515625" style="142" bestFit="1" customWidth="1"/>
    <col min="5667" max="5672" width="11.42578125" style="142"/>
    <col min="5673" max="5673" width="14.28515625" style="142" customWidth="1"/>
    <col min="5674" max="5674" width="11.42578125" style="142"/>
    <col min="5675" max="5675" width="12.28515625" style="142" bestFit="1" customWidth="1"/>
    <col min="5676" max="5901" width="11.42578125" style="142"/>
    <col min="5902" max="5902" width="14.28515625" style="142" customWidth="1"/>
    <col min="5903" max="5903" width="11.42578125" style="142"/>
    <col min="5904" max="5904" width="12.28515625" style="142" bestFit="1" customWidth="1"/>
    <col min="5905" max="5910" width="11.42578125" style="142"/>
    <col min="5911" max="5911" width="14.28515625" style="142" customWidth="1"/>
    <col min="5912" max="5912" width="11.42578125" style="142"/>
    <col min="5913" max="5913" width="12.28515625" style="142" bestFit="1" customWidth="1"/>
    <col min="5914" max="5919" width="11.42578125" style="142"/>
    <col min="5920" max="5920" width="14.28515625" style="142" customWidth="1"/>
    <col min="5921" max="5921" width="11.42578125" style="142"/>
    <col min="5922" max="5922" width="12.28515625" style="142" bestFit="1" customWidth="1"/>
    <col min="5923" max="5928" width="11.42578125" style="142"/>
    <col min="5929" max="5929" width="14.28515625" style="142" customWidth="1"/>
    <col min="5930" max="5930" width="11.42578125" style="142"/>
    <col min="5931" max="5931" width="12.28515625" style="142" bestFit="1" customWidth="1"/>
    <col min="5932" max="6157" width="11.42578125" style="142"/>
    <col min="6158" max="6158" width="14.28515625" style="142" customWidth="1"/>
    <col min="6159" max="6159" width="11.42578125" style="142"/>
    <col min="6160" max="6160" width="12.28515625" style="142" bestFit="1" customWidth="1"/>
    <col min="6161" max="6166" width="11.42578125" style="142"/>
    <col min="6167" max="6167" width="14.28515625" style="142" customWidth="1"/>
    <col min="6168" max="6168" width="11.42578125" style="142"/>
    <col min="6169" max="6169" width="12.28515625" style="142" bestFit="1" customWidth="1"/>
    <col min="6170" max="6175" width="11.42578125" style="142"/>
    <col min="6176" max="6176" width="14.28515625" style="142" customWidth="1"/>
    <col min="6177" max="6177" width="11.42578125" style="142"/>
    <col min="6178" max="6178" width="12.28515625" style="142" bestFit="1" customWidth="1"/>
    <col min="6179" max="6184" width="11.42578125" style="142"/>
    <col min="6185" max="6185" width="14.28515625" style="142" customWidth="1"/>
    <col min="6186" max="6186" width="11.42578125" style="142"/>
    <col min="6187" max="6187" width="12.28515625" style="142" bestFit="1" customWidth="1"/>
    <col min="6188" max="6413" width="11.42578125" style="142"/>
    <col min="6414" max="6414" width="14.28515625" style="142" customWidth="1"/>
    <col min="6415" max="6415" width="11.42578125" style="142"/>
    <col min="6416" max="6416" width="12.28515625" style="142" bestFit="1" customWidth="1"/>
    <col min="6417" max="6422" width="11.42578125" style="142"/>
    <col min="6423" max="6423" width="14.28515625" style="142" customWidth="1"/>
    <col min="6424" max="6424" width="11.42578125" style="142"/>
    <col min="6425" max="6425" width="12.28515625" style="142" bestFit="1" customWidth="1"/>
    <col min="6426" max="6431" width="11.42578125" style="142"/>
    <col min="6432" max="6432" width="14.28515625" style="142" customWidth="1"/>
    <col min="6433" max="6433" width="11.42578125" style="142"/>
    <col min="6434" max="6434" width="12.28515625" style="142" bestFit="1" customWidth="1"/>
    <col min="6435" max="6440" width="11.42578125" style="142"/>
    <col min="6441" max="6441" width="14.28515625" style="142" customWidth="1"/>
    <col min="6442" max="6442" width="11.42578125" style="142"/>
    <col min="6443" max="6443" width="12.28515625" style="142" bestFit="1" customWidth="1"/>
    <col min="6444" max="6669" width="11.42578125" style="142"/>
    <col min="6670" max="6670" width="14.28515625" style="142" customWidth="1"/>
    <col min="6671" max="6671" width="11.42578125" style="142"/>
    <col min="6672" max="6672" width="12.28515625" style="142" bestFit="1" customWidth="1"/>
    <col min="6673" max="6678" width="11.42578125" style="142"/>
    <col min="6679" max="6679" width="14.28515625" style="142" customWidth="1"/>
    <col min="6680" max="6680" width="11.42578125" style="142"/>
    <col min="6681" max="6681" width="12.28515625" style="142" bestFit="1" customWidth="1"/>
    <col min="6682" max="6687" width="11.42578125" style="142"/>
    <col min="6688" max="6688" width="14.28515625" style="142" customWidth="1"/>
    <col min="6689" max="6689" width="11.42578125" style="142"/>
    <col min="6690" max="6690" width="12.28515625" style="142" bestFit="1" customWidth="1"/>
    <col min="6691" max="6696" width="11.42578125" style="142"/>
    <col min="6697" max="6697" width="14.28515625" style="142" customWidth="1"/>
    <col min="6698" max="6698" width="11.42578125" style="142"/>
    <col min="6699" max="6699" width="12.28515625" style="142" bestFit="1" customWidth="1"/>
    <col min="6700" max="6925" width="11.42578125" style="142"/>
    <col min="6926" max="6926" width="14.28515625" style="142" customWidth="1"/>
    <col min="6927" max="6927" width="11.42578125" style="142"/>
    <col min="6928" max="6928" width="12.28515625" style="142" bestFit="1" customWidth="1"/>
    <col min="6929" max="6934" width="11.42578125" style="142"/>
    <col min="6935" max="6935" width="14.28515625" style="142" customWidth="1"/>
    <col min="6936" max="6936" width="11.42578125" style="142"/>
    <col min="6937" max="6937" width="12.28515625" style="142" bestFit="1" customWidth="1"/>
    <col min="6938" max="6943" width="11.42578125" style="142"/>
    <col min="6944" max="6944" width="14.28515625" style="142" customWidth="1"/>
    <col min="6945" max="6945" width="11.42578125" style="142"/>
    <col min="6946" max="6946" width="12.28515625" style="142" bestFit="1" customWidth="1"/>
    <col min="6947" max="6952" width="11.42578125" style="142"/>
    <col min="6953" max="6953" width="14.28515625" style="142" customWidth="1"/>
    <col min="6954" max="6954" width="11.42578125" style="142"/>
    <col min="6955" max="6955" width="12.28515625" style="142" bestFit="1" customWidth="1"/>
    <col min="6956" max="7181" width="11.42578125" style="142"/>
    <col min="7182" max="7182" width="14.28515625" style="142" customWidth="1"/>
    <col min="7183" max="7183" width="11.42578125" style="142"/>
    <col min="7184" max="7184" width="12.28515625" style="142" bestFit="1" customWidth="1"/>
    <col min="7185" max="7190" width="11.42578125" style="142"/>
    <col min="7191" max="7191" width="14.28515625" style="142" customWidth="1"/>
    <col min="7192" max="7192" width="11.42578125" style="142"/>
    <col min="7193" max="7193" width="12.28515625" style="142" bestFit="1" customWidth="1"/>
    <col min="7194" max="7199" width="11.42578125" style="142"/>
    <col min="7200" max="7200" width="14.28515625" style="142" customWidth="1"/>
    <col min="7201" max="7201" width="11.42578125" style="142"/>
    <col min="7202" max="7202" width="12.28515625" style="142" bestFit="1" customWidth="1"/>
    <col min="7203" max="7208" width="11.42578125" style="142"/>
    <col min="7209" max="7209" width="14.28515625" style="142" customWidth="1"/>
    <col min="7210" max="7210" width="11.42578125" style="142"/>
    <col min="7211" max="7211" width="12.28515625" style="142" bestFit="1" customWidth="1"/>
    <col min="7212" max="7437" width="11.42578125" style="142"/>
    <col min="7438" max="7438" width="14.28515625" style="142" customWidth="1"/>
    <col min="7439" max="7439" width="11.42578125" style="142"/>
    <col min="7440" max="7440" width="12.28515625" style="142" bestFit="1" customWidth="1"/>
    <col min="7441" max="7446" width="11.42578125" style="142"/>
    <col min="7447" max="7447" width="14.28515625" style="142" customWidth="1"/>
    <col min="7448" max="7448" width="11.42578125" style="142"/>
    <col min="7449" max="7449" width="12.28515625" style="142" bestFit="1" customWidth="1"/>
    <col min="7450" max="7455" width="11.42578125" style="142"/>
    <col min="7456" max="7456" width="14.28515625" style="142" customWidth="1"/>
    <col min="7457" max="7457" width="11.42578125" style="142"/>
    <col min="7458" max="7458" width="12.28515625" style="142" bestFit="1" customWidth="1"/>
    <col min="7459" max="7464" width="11.42578125" style="142"/>
    <col min="7465" max="7465" width="14.28515625" style="142" customWidth="1"/>
    <col min="7466" max="7466" width="11.42578125" style="142"/>
    <col min="7467" max="7467" width="12.28515625" style="142" bestFit="1" customWidth="1"/>
    <col min="7468" max="7693" width="11.42578125" style="142"/>
    <col min="7694" max="7694" width="14.28515625" style="142" customWidth="1"/>
    <col min="7695" max="7695" width="11.42578125" style="142"/>
    <col min="7696" max="7696" width="12.28515625" style="142" bestFit="1" customWidth="1"/>
    <col min="7697" max="7702" width="11.42578125" style="142"/>
    <col min="7703" max="7703" width="14.28515625" style="142" customWidth="1"/>
    <col min="7704" max="7704" width="11.42578125" style="142"/>
    <col min="7705" max="7705" width="12.28515625" style="142" bestFit="1" customWidth="1"/>
    <col min="7706" max="7711" width="11.42578125" style="142"/>
    <col min="7712" max="7712" width="14.28515625" style="142" customWidth="1"/>
    <col min="7713" max="7713" width="11.42578125" style="142"/>
    <col min="7714" max="7714" width="12.28515625" style="142" bestFit="1" customWidth="1"/>
    <col min="7715" max="7720" width="11.42578125" style="142"/>
    <col min="7721" max="7721" width="14.28515625" style="142" customWidth="1"/>
    <col min="7722" max="7722" width="11.42578125" style="142"/>
    <col min="7723" max="7723" width="12.28515625" style="142" bestFit="1" customWidth="1"/>
    <col min="7724" max="7949" width="11.42578125" style="142"/>
    <col min="7950" max="7950" width="14.28515625" style="142" customWidth="1"/>
    <col min="7951" max="7951" width="11.42578125" style="142"/>
    <col min="7952" max="7952" width="12.28515625" style="142" bestFit="1" customWidth="1"/>
    <col min="7953" max="7958" width="11.42578125" style="142"/>
    <col min="7959" max="7959" width="14.28515625" style="142" customWidth="1"/>
    <col min="7960" max="7960" width="11.42578125" style="142"/>
    <col min="7961" max="7961" width="12.28515625" style="142" bestFit="1" customWidth="1"/>
    <col min="7962" max="7967" width="11.42578125" style="142"/>
    <col min="7968" max="7968" width="14.28515625" style="142" customWidth="1"/>
    <col min="7969" max="7969" width="11.42578125" style="142"/>
    <col min="7970" max="7970" width="12.28515625" style="142" bestFit="1" customWidth="1"/>
    <col min="7971" max="7976" width="11.42578125" style="142"/>
    <col min="7977" max="7977" width="14.28515625" style="142" customWidth="1"/>
    <col min="7978" max="7978" width="11.42578125" style="142"/>
    <col min="7979" max="7979" width="12.28515625" style="142" bestFit="1" customWidth="1"/>
    <col min="7980" max="8205" width="11.42578125" style="142"/>
    <col min="8206" max="8206" width="14.28515625" style="142" customWidth="1"/>
    <col min="8207" max="8207" width="11.42578125" style="142"/>
    <col min="8208" max="8208" width="12.28515625" style="142" bestFit="1" customWidth="1"/>
    <col min="8209" max="8214" width="11.42578125" style="142"/>
    <col min="8215" max="8215" width="14.28515625" style="142" customWidth="1"/>
    <col min="8216" max="8216" width="11.42578125" style="142"/>
    <col min="8217" max="8217" width="12.28515625" style="142" bestFit="1" customWidth="1"/>
    <col min="8218" max="8223" width="11.42578125" style="142"/>
    <col min="8224" max="8224" width="14.28515625" style="142" customWidth="1"/>
    <col min="8225" max="8225" width="11.42578125" style="142"/>
    <col min="8226" max="8226" width="12.28515625" style="142" bestFit="1" customWidth="1"/>
    <col min="8227" max="8232" width="11.42578125" style="142"/>
    <col min="8233" max="8233" width="14.28515625" style="142" customWidth="1"/>
    <col min="8234" max="8234" width="11.42578125" style="142"/>
    <col min="8235" max="8235" width="12.28515625" style="142" bestFit="1" customWidth="1"/>
    <col min="8236" max="8461" width="11.42578125" style="142"/>
    <col min="8462" max="8462" width="14.28515625" style="142" customWidth="1"/>
    <col min="8463" max="8463" width="11.42578125" style="142"/>
    <col min="8464" max="8464" width="12.28515625" style="142" bestFit="1" customWidth="1"/>
    <col min="8465" max="8470" width="11.42578125" style="142"/>
    <col min="8471" max="8471" width="14.28515625" style="142" customWidth="1"/>
    <col min="8472" max="8472" width="11.42578125" style="142"/>
    <col min="8473" max="8473" width="12.28515625" style="142" bestFit="1" customWidth="1"/>
    <col min="8474" max="8479" width="11.42578125" style="142"/>
    <col min="8480" max="8480" width="14.28515625" style="142" customWidth="1"/>
    <col min="8481" max="8481" width="11.42578125" style="142"/>
    <col min="8482" max="8482" width="12.28515625" style="142" bestFit="1" customWidth="1"/>
    <col min="8483" max="8488" width="11.42578125" style="142"/>
    <col min="8489" max="8489" width="14.28515625" style="142" customWidth="1"/>
    <col min="8490" max="8490" width="11.42578125" style="142"/>
    <col min="8491" max="8491" width="12.28515625" style="142" bestFit="1" customWidth="1"/>
    <col min="8492" max="8717" width="11.42578125" style="142"/>
    <col min="8718" max="8718" width="14.28515625" style="142" customWidth="1"/>
    <col min="8719" max="8719" width="11.42578125" style="142"/>
    <col min="8720" max="8720" width="12.28515625" style="142" bestFit="1" customWidth="1"/>
    <col min="8721" max="8726" width="11.42578125" style="142"/>
    <col min="8727" max="8727" width="14.28515625" style="142" customWidth="1"/>
    <col min="8728" max="8728" width="11.42578125" style="142"/>
    <col min="8729" max="8729" width="12.28515625" style="142" bestFit="1" customWidth="1"/>
    <col min="8730" max="8735" width="11.42578125" style="142"/>
    <col min="8736" max="8736" width="14.28515625" style="142" customWidth="1"/>
    <col min="8737" max="8737" width="11.42578125" style="142"/>
    <col min="8738" max="8738" width="12.28515625" style="142" bestFit="1" customWidth="1"/>
    <col min="8739" max="8744" width="11.42578125" style="142"/>
    <col min="8745" max="8745" width="14.28515625" style="142" customWidth="1"/>
    <col min="8746" max="8746" width="11.42578125" style="142"/>
    <col min="8747" max="8747" width="12.28515625" style="142" bestFit="1" customWidth="1"/>
    <col min="8748" max="8973" width="11.42578125" style="142"/>
    <col min="8974" max="8974" width="14.28515625" style="142" customWidth="1"/>
    <col min="8975" max="8975" width="11.42578125" style="142"/>
    <col min="8976" max="8976" width="12.28515625" style="142" bestFit="1" customWidth="1"/>
    <col min="8977" max="8982" width="11.42578125" style="142"/>
    <col min="8983" max="8983" width="14.28515625" style="142" customWidth="1"/>
    <col min="8984" max="8984" width="11.42578125" style="142"/>
    <col min="8985" max="8985" width="12.28515625" style="142" bestFit="1" customWidth="1"/>
    <col min="8986" max="8991" width="11.42578125" style="142"/>
    <col min="8992" max="8992" width="14.28515625" style="142" customWidth="1"/>
    <col min="8993" max="8993" width="11.42578125" style="142"/>
    <col min="8994" max="8994" width="12.28515625" style="142" bestFit="1" customWidth="1"/>
    <col min="8995" max="9000" width="11.42578125" style="142"/>
    <col min="9001" max="9001" width="14.28515625" style="142" customWidth="1"/>
    <col min="9002" max="9002" width="11.42578125" style="142"/>
    <col min="9003" max="9003" width="12.28515625" style="142" bestFit="1" customWidth="1"/>
    <col min="9004" max="9229" width="11.42578125" style="142"/>
    <col min="9230" max="9230" width="14.28515625" style="142" customWidth="1"/>
    <col min="9231" max="9231" width="11.42578125" style="142"/>
    <col min="9232" max="9232" width="12.28515625" style="142" bestFit="1" customWidth="1"/>
    <col min="9233" max="9238" width="11.42578125" style="142"/>
    <col min="9239" max="9239" width="14.28515625" style="142" customWidth="1"/>
    <col min="9240" max="9240" width="11.42578125" style="142"/>
    <col min="9241" max="9241" width="12.28515625" style="142" bestFit="1" customWidth="1"/>
    <col min="9242" max="9247" width="11.42578125" style="142"/>
    <col min="9248" max="9248" width="14.28515625" style="142" customWidth="1"/>
    <col min="9249" max="9249" width="11.42578125" style="142"/>
    <col min="9250" max="9250" width="12.28515625" style="142" bestFit="1" customWidth="1"/>
    <col min="9251" max="9256" width="11.42578125" style="142"/>
    <col min="9257" max="9257" width="14.28515625" style="142" customWidth="1"/>
    <col min="9258" max="9258" width="11.42578125" style="142"/>
    <col min="9259" max="9259" width="12.28515625" style="142" bestFit="1" customWidth="1"/>
    <col min="9260" max="9485" width="11.42578125" style="142"/>
    <col min="9486" max="9486" width="14.28515625" style="142" customWidth="1"/>
    <col min="9487" max="9487" width="11.42578125" style="142"/>
    <col min="9488" max="9488" width="12.28515625" style="142" bestFit="1" customWidth="1"/>
    <col min="9489" max="9494" width="11.42578125" style="142"/>
    <col min="9495" max="9495" width="14.28515625" style="142" customWidth="1"/>
    <col min="9496" max="9496" width="11.42578125" style="142"/>
    <col min="9497" max="9497" width="12.28515625" style="142" bestFit="1" customWidth="1"/>
    <col min="9498" max="9503" width="11.42578125" style="142"/>
    <col min="9504" max="9504" width="14.28515625" style="142" customWidth="1"/>
    <col min="9505" max="9505" width="11.42578125" style="142"/>
    <col min="9506" max="9506" width="12.28515625" style="142" bestFit="1" customWidth="1"/>
    <col min="9507" max="9512" width="11.42578125" style="142"/>
    <col min="9513" max="9513" width="14.28515625" style="142" customWidth="1"/>
    <col min="9514" max="9514" width="11.42578125" style="142"/>
    <col min="9515" max="9515" width="12.28515625" style="142" bestFit="1" customWidth="1"/>
    <col min="9516" max="9741" width="11.42578125" style="142"/>
    <col min="9742" max="9742" width="14.28515625" style="142" customWidth="1"/>
    <col min="9743" max="9743" width="11.42578125" style="142"/>
    <col min="9744" max="9744" width="12.28515625" style="142" bestFit="1" customWidth="1"/>
    <col min="9745" max="9750" width="11.42578125" style="142"/>
    <col min="9751" max="9751" width="14.28515625" style="142" customWidth="1"/>
    <col min="9752" max="9752" width="11.42578125" style="142"/>
    <col min="9753" max="9753" width="12.28515625" style="142" bestFit="1" customWidth="1"/>
    <col min="9754" max="9759" width="11.42578125" style="142"/>
    <col min="9760" max="9760" width="14.28515625" style="142" customWidth="1"/>
    <col min="9761" max="9761" width="11.42578125" style="142"/>
    <col min="9762" max="9762" width="12.28515625" style="142" bestFit="1" customWidth="1"/>
    <col min="9763" max="9768" width="11.42578125" style="142"/>
    <col min="9769" max="9769" width="14.28515625" style="142" customWidth="1"/>
    <col min="9770" max="9770" width="11.42578125" style="142"/>
    <col min="9771" max="9771" width="12.28515625" style="142" bestFit="1" customWidth="1"/>
    <col min="9772" max="9997" width="11.42578125" style="142"/>
    <col min="9998" max="9998" width="14.28515625" style="142" customWidth="1"/>
    <col min="9999" max="9999" width="11.42578125" style="142"/>
    <col min="10000" max="10000" width="12.28515625" style="142" bestFit="1" customWidth="1"/>
    <col min="10001" max="10006" width="11.42578125" style="142"/>
    <col min="10007" max="10007" width="14.28515625" style="142" customWidth="1"/>
    <col min="10008" max="10008" width="11.42578125" style="142"/>
    <col min="10009" max="10009" width="12.28515625" style="142" bestFit="1" customWidth="1"/>
    <col min="10010" max="10015" width="11.42578125" style="142"/>
    <col min="10016" max="10016" width="14.28515625" style="142" customWidth="1"/>
    <col min="10017" max="10017" width="11.42578125" style="142"/>
    <col min="10018" max="10018" width="12.28515625" style="142" bestFit="1" customWidth="1"/>
    <col min="10019" max="10024" width="11.42578125" style="142"/>
    <col min="10025" max="10025" width="14.28515625" style="142" customWidth="1"/>
    <col min="10026" max="10026" width="11.42578125" style="142"/>
    <col min="10027" max="10027" width="12.28515625" style="142" bestFit="1" customWidth="1"/>
    <col min="10028" max="10253" width="11.42578125" style="142"/>
    <col min="10254" max="10254" width="14.28515625" style="142" customWidth="1"/>
    <col min="10255" max="10255" width="11.42578125" style="142"/>
    <col min="10256" max="10256" width="12.28515625" style="142" bestFit="1" customWidth="1"/>
    <col min="10257" max="10262" width="11.42578125" style="142"/>
    <col min="10263" max="10263" width="14.28515625" style="142" customWidth="1"/>
    <col min="10264" max="10264" width="11.42578125" style="142"/>
    <col min="10265" max="10265" width="12.28515625" style="142" bestFit="1" customWidth="1"/>
    <col min="10266" max="10271" width="11.42578125" style="142"/>
    <col min="10272" max="10272" width="14.28515625" style="142" customWidth="1"/>
    <col min="10273" max="10273" width="11.42578125" style="142"/>
    <col min="10274" max="10274" width="12.28515625" style="142" bestFit="1" customWidth="1"/>
    <col min="10275" max="10280" width="11.42578125" style="142"/>
    <col min="10281" max="10281" width="14.28515625" style="142" customWidth="1"/>
    <col min="10282" max="10282" width="11.42578125" style="142"/>
    <col min="10283" max="10283" width="12.28515625" style="142" bestFit="1" customWidth="1"/>
    <col min="10284" max="10509" width="11.42578125" style="142"/>
    <col min="10510" max="10510" width="14.28515625" style="142" customWidth="1"/>
    <col min="10511" max="10511" width="11.42578125" style="142"/>
    <col min="10512" max="10512" width="12.28515625" style="142" bestFit="1" customWidth="1"/>
    <col min="10513" max="10518" width="11.42578125" style="142"/>
    <col min="10519" max="10519" width="14.28515625" style="142" customWidth="1"/>
    <col min="10520" max="10520" width="11.42578125" style="142"/>
    <col min="10521" max="10521" width="12.28515625" style="142" bestFit="1" customWidth="1"/>
    <col min="10522" max="10527" width="11.42578125" style="142"/>
    <col min="10528" max="10528" width="14.28515625" style="142" customWidth="1"/>
    <col min="10529" max="10529" width="11.42578125" style="142"/>
    <col min="10530" max="10530" width="12.28515625" style="142" bestFit="1" customWidth="1"/>
    <col min="10531" max="10536" width="11.42578125" style="142"/>
    <col min="10537" max="10537" width="14.28515625" style="142" customWidth="1"/>
    <col min="10538" max="10538" width="11.42578125" style="142"/>
    <col min="10539" max="10539" width="12.28515625" style="142" bestFit="1" customWidth="1"/>
    <col min="10540" max="10765" width="11.42578125" style="142"/>
    <col min="10766" max="10766" width="14.28515625" style="142" customWidth="1"/>
    <col min="10767" max="10767" width="11.42578125" style="142"/>
    <col min="10768" max="10768" width="12.28515625" style="142" bestFit="1" customWidth="1"/>
    <col min="10769" max="10774" width="11.42578125" style="142"/>
    <col min="10775" max="10775" width="14.28515625" style="142" customWidth="1"/>
    <col min="10776" max="10776" width="11.42578125" style="142"/>
    <col min="10777" max="10777" width="12.28515625" style="142" bestFit="1" customWidth="1"/>
    <col min="10778" max="10783" width="11.42578125" style="142"/>
    <col min="10784" max="10784" width="14.28515625" style="142" customWidth="1"/>
    <col min="10785" max="10785" width="11.42578125" style="142"/>
    <col min="10786" max="10786" width="12.28515625" style="142" bestFit="1" customWidth="1"/>
    <col min="10787" max="10792" width="11.42578125" style="142"/>
    <col min="10793" max="10793" width="14.28515625" style="142" customWidth="1"/>
    <col min="10794" max="10794" width="11.42578125" style="142"/>
    <col min="10795" max="10795" width="12.28515625" style="142" bestFit="1" customWidth="1"/>
    <col min="10796" max="11021" width="11.42578125" style="142"/>
    <col min="11022" max="11022" width="14.28515625" style="142" customWidth="1"/>
    <col min="11023" max="11023" width="11.42578125" style="142"/>
    <col min="11024" max="11024" width="12.28515625" style="142" bestFit="1" customWidth="1"/>
    <col min="11025" max="11030" width="11.42578125" style="142"/>
    <col min="11031" max="11031" width="14.28515625" style="142" customWidth="1"/>
    <col min="11032" max="11032" width="11.42578125" style="142"/>
    <col min="11033" max="11033" width="12.28515625" style="142" bestFit="1" customWidth="1"/>
    <col min="11034" max="11039" width="11.42578125" style="142"/>
    <col min="11040" max="11040" width="14.28515625" style="142" customWidth="1"/>
    <col min="11041" max="11041" width="11.42578125" style="142"/>
    <col min="11042" max="11042" width="12.28515625" style="142" bestFit="1" customWidth="1"/>
    <col min="11043" max="11048" width="11.42578125" style="142"/>
    <col min="11049" max="11049" width="14.28515625" style="142" customWidth="1"/>
    <col min="11050" max="11050" width="11.42578125" style="142"/>
    <col min="11051" max="11051" width="12.28515625" style="142" bestFit="1" customWidth="1"/>
    <col min="11052" max="11277" width="11.42578125" style="142"/>
    <col min="11278" max="11278" width="14.28515625" style="142" customWidth="1"/>
    <col min="11279" max="11279" width="11.42578125" style="142"/>
    <col min="11280" max="11280" width="12.28515625" style="142" bestFit="1" customWidth="1"/>
    <col min="11281" max="11286" width="11.42578125" style="142"/>
    <col min="11287" max="11287" width="14.28515625" style="142" customWidth="1"/>
    <col min="11288" max="11288" width="11.42578125" style="142"/>
    <col min="11289" max="11289" width="12.28515625" style="142" bestFit="1" customWidth="1"/>
    <col min="11290" max="11295" width="11.42578125" style="142"/>
    <col min="11296" max="11296" width="14.28515625" style="142" customWidth="1"/>
    <col min="11297" max="11297" width="11.42578125" style="142"/>
    <col min="11298" max="11298" width="12.28515625" style="142" bestFit="1" customWidth="1"/>
    <col min="11299" max="11304" width="11.42578125" style="142"/>
    <col min="11305" max="11305" width="14.28515625" style="142" customWidth="1"/>
    <col min="11306" max="11306" width="11.42578125" style="142"/>
    <col min="11307" max="11307" width="12.28515625" style="142" bestFit="1" customWidth="1"/>
    <col min="11308" max="11533" width="11.42578125" style="142"/>
    <col min="11534" max="11534" width="14.28515625" style="142" customWidth="1"/>
    <col min="11535" max="11535" width="11.42578125" style="142"/>
    <col min="11536" max="11536" width="12.28515625" style="142" bestFit="1" customWidth="1"/>
    <col min="11537" max="11542" width="11.42578125" style="142"/>
    <col min="11543" max="11543" width="14.28515625" style="142" customWidth="1"/>
    <col min="11544" max="11544" width="11.42578125" style="142"/>
    <col min="11545" max="11545" width="12.28515625" style="142" bestFit="1" customWidth="1"/>
    <col min="11546" max="11551" width="11.42578125" style="142"/>
    <col min="11552" max="11552" width="14.28515625" style="142" customWidth="1"/>
    <col min="11553" max="11553" width="11.42578125" style="142"/>
    <col min="11554" max="11554" width="12.28515625" style="142" bestFit="1" customWidth="1"/>
    <col min="11555" max="11560" width="11.42578125" style="142"/>
    <col min="11561" max="11561" width="14.28515625" style="142" customWidth="1"/>
    <col min="11562" max="11562" width="11.42578125" style="142"/>
    <col min="11563" max="11563" width="12.28515625" style="142" bestFit="1" customWidth="1"/>
    <col min="11564" max="11789" width="11.42578125" style="142"/>
    <col min="11790" max="11790" width="14.28515625" style="142" customWidth="1"/>
    <col min="11791" max="11791" width="11.42578125" style="142"/>
    <col min="11792" max="11792" width="12.28515625" style="142" bestFit="1" customWidth="1"/>
    <col min="11793" max="11798" width="11.42578125" style="142"/>
    <col min="11799" max="11799" width="14.28515625" style="142" customWidth="1"/>
    <col min="11800" max="11800" width="11.42578125" style="142"/>
    <col min="11801" max="11801" width="12.28515625" style="142" bestFit="1" customWidth="1"/>
    <col min="11802" max="11807" width="11.42578125" style="142"/>
    <col min="11808" max="11808" width="14.28515625" style="142" customWidth="1"/>
    <col min="11809" max="11809" width="11.42578125" style="142"/>
    <col min="11810" max="11810" width="12.28515625" style="142" bestFit="1" customWidth="1"/>
    <col min="11811" max="11816" width="11.42578125" style="142"/>
    <col min="11817" max="11817" width="14.28515625" style="142" customWidth="1"/>
    <col min="11818" max="11818" width="11.42578125" style="142"/>
    <col min="11819" max="11819" width="12.28515625" style="142" bestFit="1" customWidth="1"/>
    <col min="11820" max="12045" width="11.42578125" style="142"/>
    <col min="12046" max="12046" width="14.28515625" style="142" customWidth="1"/>
    <col min="12047" max="12047" width="11.42578125" style="142"/>
    <col min="12048" max="12048" width="12.28515625" style="142" bestFit="1" customWidth="1"/>
    <col min="12049" max="12054" width="11.42578125" style="142"/>
    <col min="12055" max="12055" width="14.28515625" style="142" customWidth="1"/>
    <col min="12056" max="12056" width="11.42578125" style="142"/>
    <col min="12057" max="12057" width="12.28515625" style="142" bestFit="1" customWidth="1"/>
    <col min="12058" max="12063" width="11.42578125" style="142"/>
    <col min="12064" max="12064" width="14.28515625" style="142" customWidth="1"/>
    <col min="12065" max="12065" width="11.42578125" style="142"/>
    <col min="12066" max="12066" width="12.28515625" style="142" bestFit="1" customWidth="1"/>
    <col min="12067" max="12072" width="11.42578125" style="142"/>
    <col min="12073" max="12073" width="14.28515625" style="142" customWidth="1"/>
    <col min="12074" max="12074" width="11.42578125" style="142"/>
    <col min="12075" max="12075" width="12.28515625" style="142" bestFit="1" customWidth="1"/>
    <col min="12076" max="12301" width="11.42578125" style="142"/>
    <col min="12302" max="12302" width="14.28515625" style="142" customWidth="1"/>
    <col min="12303" max="12303" width="11.42578125" style="142"/>
    <col min="12304" max="12304" width="12.28515625" style="142" bestFit="1" customWidth="1"/>
    <col min="12305" max="12310" width="11.42578125" style="142"/>
    <col min="12311" max="12311" width="14.28515625" style="142" customWidth="1"/>
    <col min="12312" max="12312" width="11.42578125" style="142"/>
    <col min="12313" max="12313" width="12.28515625" style="142" bestFit="1" customWidth="1"/>
    <col min="12314" max="12319" width="11.42578125" style="142"/>
    <col min="12320" max="12320" width="14.28515625" style="142" customWidth="1"/>
    <col min="12321" max="12321" width="11.42578125" style="142"/>
    <col min="12322" max="12322" width="12.28515625" style="142" bestFit="1" customWidth="1"/>
    <col min="12323" max="12328" width="11.42578125" style="142"/>
    <col min="12329" max="12329" width="14.28515625" style="142" customWidth="1"/>
    <col min="12330" max="12330" width="11.42578125" style="142"/>
    <col min="12331" max="12331" width="12.28515625" style="142" bestFit="1" customWidth="1"/>
    <col min="12332" max="12557" width="11.42578125" style="142"/>
    <col min="12558" max="12558" width="14.28515625" style="142" customWidth="1"/>
    <col min="12559" max="12559" width="11.42578125" style="142"/>
    <col min="12560" max="12560" width="12.28515625" style="142" bestFit="1" customWidth="1"/>
    <col min="12561" max="12566" width="11.42578125" style="142"/>
    <col min="12567" max="12567" width="14.28515625" style="142" customWidth="1"/>
    <col min="12568" max="12568" width="11.42578125" style="142"/>
    <col min="12569" max="12569" width="12.28515625" style="142" bestFit="1" customWidth="1"/>
    <col min="12570" max="12575" width="11.42578125" style="142"/>
    <col min="12576" max="12576" width="14.28515625" style="142" customWidth="1"/>
    <col min="12577" max="12577" width="11.42578125" style="142"/>
    <col min="12578" max="12578" width="12.28515625" style="142" bestFit="1" customWidth="1"/>
    <col min="12579" max="12584" width="11.42578125" style="142"/>
    <col min="12585" max="12585" width="14.28515625" style="142" customWidth="1"/>
    <col min="12586" max="12586" width="11.42578125" style="142"/>
    <col min="12587" max="12587" width="12.28515625" style="142" bestFit="1" customWidth="1"/>
    <col min="12588" max="12813" width="11.42578125" style="142"/>
    <col min="12814" max="12814" width="14.28515625" style="142" customWidth="1"/>
    <col min="12815" max="12815" width="11.42578125" style="142"/>
    <col min="12816" max="12816" width="12.28515625" style="142" bestFit="1" customWidth="1"/>
    <col min="12817" max="12822" width="11.42578125" style="142"/>
    <col min="12823" max="12823" width="14.28515625" style="142" customWidth="1"/>
    <col min="12824" max="12824" width="11.42578125" style="142"/>
    <col min="12825" max="12825" width="12.28515625" style="142" bestFit="1" customWidth="1"/>
    <col min="12826" max="12831" width="11.42578125" style="142"/>
    <col min="12832" max="12832" width="14.28515625" style="142" customWidth="1"/>
    <col min="12833" max="12833" width="11.42578125" style="142"/>
    <col min="12834" max="12834" width="12.28515625" style="142" bestFit="1" customWidth="1"/>
    <col min="12835" max="12840" width="11.42578125" style="142"/>
    <col min="12841" max="12841" width="14.28515625" style="142" customWidth="1"/>
    <col min="12842" max="12842" width="11.42578125" style="142"/>
    <col min="12843" max="12843" width="12.28515625" style="142" bestFit="1" customWidth="1"/>
    <col min="12844" max="13069" width="11.42578125" style="142"/>
    <col min="13070" max="13070" width="14.28515625" style="142" customWidth="1"/>
    <col min="13071" max="13071" width="11.42578125" style="142"/>
    <col min="13072" max="13072" width="12.28515625" style="142" bestFit="1" customWidth="1"/>
    <col min="13073" max="13078" width="11.42578125" style="142"/>
    <col min="13079" max="13079" width="14.28515625" style="142" customWidth="1"/>
    <col min="13080" max="13080" width="11.42578125" style="142"/>
    <col min="13081" max="13081" width="12.28515625" style="142" bestFit="1" customWidth="1"/>
    <col min="13082" max="13087" width="11.42578125" style="142"/>
    <col min="13088" max="13088" width="14.28515625" style="142" customWidth="1"/>
    <col min="13089" max="13089" width="11.42578125" style="142"/>
    <col min="13090" max="13090" width="12.28515625" style="142" bestFit="1" customWidth="1"/>
    <col min="13091" max="13096" width="11.42578125" style="142"/>
    <col min="13097" max="13097" width="14.28515625" style="142" customWidth="1"/>
    <col min="13098" max="13098" width="11.42578125" style="142"/>
    <col min="13099" max="13099" width="12.28515625" style="142" bestFit="1" customWidth="1"/>
    <col min="13100" max="13325" width="11.42578125" style="142"/>
    <col min="13326" max="13326" width="14.28515625" style="142" customWidth="1"/>
    <col min="13327" max="13327" width="11.42578125" style="142"/>
    <col min="13328" max="13328" width="12.28515625" style="142" bestFit="1" customWidth="1"/>
    <col min="13329" max="13334" width="11.42578125" style="142"/>
    <col min="13335" max="13335" width="14.28515625" style="142" customWidth="1"/>
    <col min="13336" max="13336" width="11.42578125" style="142"/>
    <col min="13337" max="13337" width="12.28515625" style="142" bestFit="1" customWidth="1"/>
    <col min="13338" max="13343" width="11.42578125" style="142"/>
    <col min="13344" max="13344" width="14.28515625" style="142" customWidth="1"/>
    <col min="13345" max="13345" width="11.42578125" style="142"/>
    <col min="13346" max="13346" width="12.28515625" style="142" bestFit="1" customWidth="1"/>
    <col min="13347" max="13352" width="11.42578125" style="142"/>
    <col min="13353" max="13353" width="14.28515625" style="142" customWidth="1"/>
    <col min="13354" max="13354" width="11.42578125" style="142"/>
    <col min="13355" max="13355" width="12.28515625" style="142" bestFit="1" customWidth="1"/>
    <col min="13356" max="13581" width="11.42578125" style="142"/>
    <col min="13582" max="13582" width="14.28515625" style="142" customWidth="1"/>
    <col min="13583" max="13583" width="11.42578125" style="142"/>
    <col min="13584" max="13584" width="12.28515625" style="142" bestFit="1" customWidth="1"/>
    <col min="13585" max="13590" width="11.42578125" style="142"/>
    <col min="13591" max="13591" width="14.28515625" style="142" customWidth="1"/>
    <col min="13592" max="13592" width="11.42578125" style="142"/>
    <col min="13593" max="13593" width="12.28515625" style="142" bestFit="1" customWidth="1"/>
    <col min="13594" max="13599" width="11.42578125" style="142"/>
    <col min="13600" max="13600" width="14.28515625" style="142" customWidth="1"/>
    <col min="13601" max="13601" width="11.42578125" style="142"/>
    <col min="13602" max="13602" width="12.28515625" style="142" bestFit="1" customWidth="1"/>
    <col min="13603" max="13608" width="11.42578125" style="142"/>
    <col min="13609" max="13609" width="14.28515625" style="142" customWidth="1"/>
    <col min="13610" max="13610" width="11.42578125" style="142"/>
    <col min="13611" max="13611" width="12.28515625" style="142" bestFit="1" customWidth="1"/>
    <col min="13612" max="13837" width="11.42578125" style="142"/>
    <col min="13838" max="13838" width="14.28515625" style="142" customWidth="1"/>
    <col min="13839" max="13839" width="11.42578125" style="142"/>
    <col min="13840" max="13840" width="12.28515625" style="142" bestFit="1" customWidth="1"/>
    <col min="13841" max="13846" width="11.42578125" style="142"/>
    <col min="13847" max="13847" width="14.28515625" style="142" customWidth="1"/>
    <col min="13848" max="13848" width="11.42578125" style="142"/>
    <col min="13849" max="13849" width="12.28515625" style="142" bestFit="1" customWidth="1"/>
    <col min="13850" max="13855" width="11.42578125" style="142"/>
    <col min="13856" max="13856" width="14.28515625" style="142" customWidth="1"/>
    <col min="13857" max="13857" width="11.42578125" style="142"/>
    <col min="13858" max="13858" width="12.28515625" style="142" bestFit="1" customWidth="1"/>
    <col min="13859" max="13864" width="11.42578125" style="142"/>
    <col min="13865" max="13865" width="14.28515625" style="142" customWidth="1"/>
    <col min="13866" max="13866" width="11.42578125" style="142"/>
    <col min="13867" max="13867" width="12.28515625" style="142" bestFit="1" customWidth="1"/>
    <col min="13868" max="14093" width="11.42578125" style="142"/>
    <col min="14094" max="14094" width="14.28515625" style="142" customWidth="1"/>
    <col min="14095" max="14095" width="11.42578125" style="142"/>
    <col min="14096" max="14096" width="12.28515625" style="142" bestFit="1" customWidth="1"/>
    <col min="14097" max="14102" width="11.42578125" style="142"/>
    <col min="14103" max="14103" width="14.28515625" style="142" customWidth="1"/>
    <col min="14104" max="14104" width="11.42578125" style="142"/>
    <col min="14105" max="14105" width="12.28515625" style="142" bestFit="1" customWidth="1"/>
    <col min="14106" max="14111" width="11.42578125" style="142"/>
    <col min="14112" max="14112" width="14.28515625" style="142" customWidth="1"/>
    <col min="14113" max="14113" width="11.42578125" style="142"/>
    <col min="14114" max="14114" width="12.28515625" style="142" bestFit="1" customWidth="1"/>
    <col min="14115" max="14120" width="11.42578125" style="142"/>
    <col min="14121" max="14121" width="14.28515625" style="142" customWidth="1"/>
    <col min="14122" max="14122" width="11.42578125" style="142"/>
    <col min="14123" max="14123" width="12.28515625" style="142" bestFit="1" customWidth="1"/>
    <col min="14124" max="14349" width="11.42578125" style="142"/>
    <col min="14350" max="14350" width="14.28515625" style="142" customWidth="1"/>
    <col min="14351" max="14351" width="11.42578125" style="142"/>
    <col min="14352" max="14352" width="12.28515625" style="142" bestFit="1" customWidth="1"/>
    <col min="14353" max="14358" width="11.42578125" style="142"/>
    <col min="14359" max="14359" width="14.28515625" style="142" customWidth="1"/>
    <col min="14360" max="14360" width="11.42578125" style="142"/>
    <col min="14361" max="14361" width="12.28515625" style="142" bestFit="1" customWidth="1"/>
    <col min="14362" max="14367" width="11.42578125" style="142"/>
    <col min="14368" max="14368" width="14.28515625" style="142" customWidth="1"/>
    <col min="14369" max="14369" width="11.42578125" style="142"/>
    <col min="14370" max="14370" width="12.28515625" style="142" bestFit="1" customWidth="1"/>
    <col min="14371" max="14376" width="11.42578125" style="142"/>
    <col min="14377" max="14377" width="14.28515625" style="142" customWidth="1"/>
    <col min="14378" max="14378" width="11.42578125" style="142"/>
    <col min="14379" max="14379" width="12.28515625" style="142" bestFit="1" customWidth="1"/>
    <col min="14380" max="14605" width="11.42578125" style="142"/>
    <col min="14606" max="14606" width="14.28515625" style="142" customWidth="1"/>
    <col min="14607" max="14607" width="11.42578125" style="142"/>
    <col min="14608" max="14608" width="12.28515625" style="142" bestFit="1" customWidth="1"/>
    <col min="14609" max="14614" width="11.42578125" style="142"/>
    <col min="14615" max="14615" width="14.28515625" style="142" customWidth="1"/>
    <col min="14616" max="14616" width="11.42578125" style="142"/>
    <col min="14617" max="14617" width="12.28515625" style="142" bestFit="1" customWidth="1"/>
    <col min="14618" max="14623" width="11.42578125" style="142"/>
    <col min="14624" max="14624" width="14.28515625" style="142" customWidth="1"/>
    <col min="14625" max="14625" width="11.42578125" style="142"/>
    <col min="14626" max="14626" width="12.28515625" style="142" bestFit="1" customWidth="1"/>
    <col min="14627" max="14632" width="11.42578125" style="142"/>
    <col min="14633" max="14633" width="14.28515625" style="142" customWidth="1"/>
    <col min="14634" max="14634" width="11.42578125" style="142"/>
    <col min="14635" max="14635" width="12.28515625" style="142" bestFit="1" customWidth="1"/>
    <col min="14636" max="14861" width="11.42578125" style="142"/>
    <col min="14862" max="14862" width="14.28515625" style="142" customWidth="1"/>
    <col min="14863" max="14863" width="11.42578125" style="142"/>
    <col min="14864" max="14864" width="12.28515625" style="142" bestFit="1" customWidth="1"/>
    <col min="14865" max="14870" width="11.42578125" style="142"/>
    <col min="14871" max="14871" width="14.28515625" style="142" customWidth="1"/>
    <col min="14872" max="14872" width="11.42578125" style="142"/>
    <col min="14873" max="14873" width="12.28515625" style="142" bestFit="1" customWidth="1"/>
    <col min="14874" max="14879" width="11.42578125" style="142"/>
    <col min="14880" max="14880" width="14.28515625" style="142" customWidth="1"/>
    <col min="14881" max="14881" width="11.42578125" style="142"/>
    <col min="14882" max="14882" width="12.28515625" style="142" bestFit="1" customWidth="1"/>
    <col min="14883" max="14888" width="11.42578125" style="142"/>
    <col min="14889" max="14889" width="14.28515625" style="142" customWidth="1"/>
    <col min="14890" max="14890" width="11.42578125" style="142"/>
    <col min="14891" max="14891" width="12.28515625" style="142" bestFit="1" customWidth="1"/>
    <col min="14892" max="15117" width="11.42578125" style="142"/>
    <col min="15118" max="15118" width="14.28515625" style="142" customWidth="1"/>
    <col min="15119" max="15119" width="11.42578125" style="142"/>
    <col min="15120" max="15120" width="12.28515625" style="142" bestFit="1" customWidth="1"/>
    <col min="15121" max="15126" width="11.42578125" style="142"/>
    <col min="15127" max="15127" width="14.28515625" style="142" customWidth="1"/>
    <col min="15128" max="15128" width="11.42578125" style="142"/>
    <col min="15129" max="15129" width="12.28515625" style="142" bestFit="1" customWidth="1"/>
    <col min="15130" max="15135" width="11.42578125" style="142"/>
    <col min="15136" max="15136" width="14.28515625" style="142" customWidth="1"/>
    <col min="15137" max="15137" width="11.42578125" style="142"/>
    <col min="15138" max="15138" width="12.28515625" style="142" bestFit="1" customWidth="1"/>
    <col min="15139" max="15144" width="11.42578125" style="142"/>
    <col min="15145" max="15145" width="14.28515625" style="142" customWidth="1"/>
    <col min="15146" max="15146" width="11.42578125" style="142"/>
    <col min="15147" max="15147" width="12.28515625" style="142" bestFit="1" customWidth="1"/>
    <col min="15148" max="15373" width="11.42578125" style="142"/>
    <col min="15374" max="15374" width="14.28515625" style="142" customWidth="1"/>
    <col min="15375" max="15375" width="11.42578125" style="142"/>
    <col min="15376" max="15376" width="12.28515625" style="142" bestFit="1" customWidth="1"/>
    <col min="15377" max="15382" width="11.42578125" style="142"/>
    <col min="15383" max="15383" width="14.28515625" style="142" customWidth="1"/>
    <col min="15384" max="15384" width="11.42578125" style="142"/>
    <col min="15385" max="15385" width="12.28515625" style="142" bestFit="1" customWidth="1"/>
    <col min="15386" max="15391" width="11.42578125" style="142"/>
    <col min="15392" max="15392" width="14.28515625" style="142" customWidth="1"/>
    <col min="15393" max="15393" width="11.42578125" style="142"/>
    <col min="15394" max="15394" width="12.28515625" style="142" bestFit="1" customWidth="1"/>
    <col min="15395" max="15400" width="11.42578125" style="142"/>
    <col min="15401" max="15401" width="14.28515625" style="142" customWidth="1"/>
    <col min="15402" max="15402" width="11.42578125" style="142"/>
    <col min="15403" max="15403" width="12.28515625" style="142" bestFit="1" customWidth="1"/>
    <col min="15404" max="15629" width="11.42578125" style="142"/>
    <col min="15630" max="15630" width="14.28515625" style="142" customWidth="1"/>
    <col min="15631" max="15631" width="11.42578125" style="142"/>
    <col min="15632" max="15632" width="12.28515625" style="142" bestFit="1" customWidth="1"/>
    <col min="15633" max="15638" width="11.42578125" style="142"/>
    <col min="15639" max="15639" width="14.28515625" style="142" customWidth="1"/>
    <col min="15640" max="15640" width="11.42578125" style="142"/>
    <col min="15641" max="15641" width="12.28515625" style="142" bestFit="1" customWidth="1"/>
    <col min="15642" max="15647" width="11.42578125" style="142"/>
    <col min="15648" max="15648" width="14.28515625" style="142" customWidth="1"/>
    <col min="15649" max="15649" width="11.42578125" style="142"/>
    <col min="15650" max="15650" width="12.28515625" style="142" bestFit="1" customWidth="1"/>
    <col min="15651" max="15656" width="11.42578125" style="142"/>
    <col min="15657" max="15657" width="14.28515625" style="142" customWidth="1"/>
    <col min="15658" max="15658" width="11.42578125" style="142"/>
    <col min="15659" max="15659" width="12.28515625" style="142" bestFit="1" customWidth="1"/>
    <col min="15660" max="15885" width="11.42578125" style="142"/>
    <col min="15886" max="15886" width="14.28515625" style="142" customWidth="1"/>
    <col min="15887" max="15887" width="11.42578125" style="142"/>
    <col min="15888" max="15888" width="12.28515625" style="142" bestFit="1" customWidth="1"/>
    <col min="15889" max="15894" width="11.42578125" style="142"/>
    <col min="15895" max="15895" width="14.28515625" style="142" customWidth="1"/>
    <col min="15896" max="15896" width="11.42578125" style="142"/>
    <col min="15897" max="15897" width="12.28515625" style="142" bestFit="1" customWidth="1"/>
    <col min="15898" max="15903" width="11.42578125" style="142"/>
    <col min="15904" max="15904" width="14.28515625" style="142" customWidth="1"/>
    <col min="15905" max="15905" width="11.42578125" style="142"/>
    <col min="15906" max="15906" width="12.28515625" style="142" bestFit="1" customWidth="1"/>
    <col min="15907" max="15912" width="11.42578125" style="142"/>
    <col min="15913" max="15913" width="14.28515625" style="142" customWidth="1"/>
    <col min="15914" max="15914" width="11.42578125" style="142"/>
    <col min="15915" max="15915" width="12.28515625" style="142" bestFit="1" customWidth="1"/>
    <col min="15916" max="16141" width="11.42578125" style="142"/>
    <col min="16142" max="16142" width="14.28515625" style="142" customWidth="1"/>
    <col min="16143" max="16143" width="11.42578125" style="142"/>
    <col min="16144" max="16144" width="12.28515625" style="142" bestFit="1" customWidth="1"/>
    <col min="16145" max="16150" width="11.42578125" style="142"/>
    <col min="16151" max="16151" width="14.28515625" style="142" customWidth="1"/>
    <col min="16152" max="16152" width="11.42578125" style="142"/>
    <col min="16153" max="16153" width="12.28515625" style="142" bestFit="1" customWidth="1"/>
    <col min="16154" max="16159" width="11.42578125" style="142"/>
    <col min="16160" max="16160" width="14.28515625" style="142" customWidth="1"/>
    <col min="16161" max="16161" width="11.42578125" style="142"/>
    <col min="16162" max="16162" width="12.28515625" style="142" bestFit="1" customWidth="1"/>
    <col min="16163" max="16168" width="11.42578125" style="142"/>
    <col min="16169" max="16169" width="14.28515625" style="142" customWidth="1"/>
    <col min="16170" max="16170" width="11.42578125" style="142"/>
    <col min="16171" max="16171" width="12.28515625" style="142" bestFit="1" customWidth="1"/>
    <col min="16172" max="16384" width="11.42578125" style="142"/>
  </cols>
  <sheetData>
    <row r="1" spans="1:6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</row>
    <row r="2" spans="1:61" s="186" customFormat="1" ht="18.75" x14ac:dyDescent="0.3">
      <c r="A2" s="489" t="s">
        <v>22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E2" s="186" t="s">
        <v>4</v>
      </c>
      <c r="AJ2" s="186" t="s">
        <v>5</v>
      </c>
      <c r="AN2" s="186" t="s">
        <v>6</v>
      </c>
      <c r="AR2" s="186" t="s">
        <v>13</v>
      </c>
      <c r="AV2" s="186" t="s">
        <v>84</v>
      </c>
    </row>
    <row r="3" spans="1:61" s="144" customFormat="1" ht="27" customHeight="1" x14ac:dyDescent="0.2">
      <c r="A3" s="490" t="s">
        <v>75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  <c r="T3" s="490"/>
      <c r="U3" s="490"/>
      <c r="V3" s="490"/>
      <c r="W3" s="490"/>
      <c r="X3" s="490"/>
      <c r="Y3" s="490"/>
      <c r="Z3" s="490"/>
      <c r="AA3" s="490"/>
      <c r="AE3" s="143"/>
      <c r="AF3" s="483" t="s">
        <v>168</v>
      </c>
      <c r="AG3" s="483" t="s">
        <v>198</v>
      </c>
      <c r="AI3" s="143"/>
      <c r="AJ3" s="143" t="s">
        <v>168</v>
      </c>
      <c r="AK3" s="143" t="s">
        <v>198</v>
      </c>
      <c r="AM3" s="143"/>
      <c r="AN3" s="143" t="s">
        <v>168</v>
      </c>
      <c r="AO3" s="143" t="s">
        <v>198</v>
      </c>
      <c r="AQ3" s="143"/>
      <c r="AR3" s="143" t="s">
        <v>168</v>
      </c>
      <c r="AS3" s="143" t="s">
        <v>198</v>
      </c>
      <c r="AU3" s="143"/>
      <c r="AV3" s="143" t="s">
        <v>168</v>
      </c>
      <c r="AW3" s="143" t="s">
        <v>198</v>
      </c>
    </row>
    <row r="4" spans="1:61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E4" s="456" t="s">
        <v>169</v>
      </c>
      <c r="AF4" s="484">
        <v>0</v>
      </c>
      <c r="AG4" s="484">
        <v>0</v>
      </c>
      <c r="AI4" s="185" t="s">
        <v>169</v>
      </c>
      <c r="AJ4" s="484">
        <v>0</v>
      </c>
      <c r="AK4" s="484">
        <v>0</v>
      </c>
      <c r="AM4" s="185" t="s">
        <v>169</v>
      </c>
      <c r="AN4" s="484">
        <v>0</v>
      </c>
      <c r="AO4" s="484">
        <v>2.4691358024691357E-2</v>
      </c>
      <c r="AQ4" s="185" t="s">
        <v>169</v>
      </c>
      <c r="AR4" s="484">
        <v>6.1728395061728392E-2</v>
      </c>
      <c r="AS4" s="484">
        <v>2.4691358024691357E-2</v>
      </c>
      <c r="AU4" s="185" t="s">
        <v>169</v>
      </c>
      <c r="AV4" s="484">
        <v>0.27160493827160492</v>
      </c>
      <c r="AW4" s="484">
        <v>0.14814814814814814</v>
      </c>
    </row>
    <row r="5" spans="1:6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E5" s="457" t="s">
        <v>170</v>
      </c>
      <c r="AF5" s="484">
        <v>0</v>
      </c>
      <c r="AG5" s="484">
        <v>1.2345679012345678E-2</v>
      </c>
      <c r="AI5" s="185" t="s">
        <v>170</v>
      </c>
      <c r="AJ5" s="484">
        <v>0</v>
      </c>
      <c r="AK5" s="484">
        <v>1.2345679012345678E-2</v>
      </c>
      <c r="AM5" s="185" t="s">
        <v>170</v>
      </c>
      <c r="AN5" s="484">
        <v>1.2345679012345678E-2</v>
      </c>
      <c r="AO5" s="484">
        <v>7.407407407407407E-2</v>
      </c>
      <c r="AQ5" s="185" t="s">
        <v>170</v>
      </c>
      <c r="AR5" s="484">
        <v>0.30864197530864196</v>
      </c>
      <c r="AS5" s="484">
        <v>0.1111111111111111</v>
      </c>
      <c r="AU5" s="185" t="s">
        <v>170</v>
      </c>
      <c r="AV5" s="484">
        <v>0.33333333333333331</v>
      </c>
      <c r="AW5" s="484">
        <v>0.44444444444444442</v>
      </c>
    </row>
    <row r="6" spans="1:61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E6" s="457" t="s">
        <v>171</v>
      </c>
      <c r="AF6" s="484">
        <v>1.2345679012345678E-2</v>
      </c>
      <c r="AG6" s="484">
        <v>0</v>
      </c>
      <c r="AI6" s="185" t="s">
        <v>171</v>
      </c>
      <c r="AJ6" s="484">
        <v>4.9382716049382713E-2</v>
      </c>
      <c r="AK6" s="484">
        <v>0</v>
      </c>
      <c r="AM6" s="185" t="s">
        <v>171</v>
      </c>
      <c r="AN6" s="484">
        <v>0.12345679012345678</v>
      </c>
      <c r="AO6" s="484">
        <v>4.9382716049382713E-2</v>
      </c>
      <c r="AQ6" s="185" t="s">
        <v>171</v>
      </c>
      <c r="AR6" s="484">
        <v>0.19753086419753085</v>
      </c>
      <c r="AS6" s="484">
        <v>0.23456790123456789</v>
      </c>
      <c r="AU6" s="185" t="s">
        <v>171</v>
      </c>
      <c r="AV6" s="484">
        <v>9.8765432098765427E-2</v>
      </c>
      <c r="AW6" s="484">
        <v>8.6419753086419748E-2</v>
      </c>
    </row>
    <row r="7" spans="1:61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E7" s="457" t="s">
        <v>172</v>
      </c>
      <c r="AF7" s="484">
        <v>3.7037037037037035E-2</v>
      </c>
      <c r="AG7" s="484">
        <v>0</v>
      </c>
      <c r="AI7" s="185" t="s">
        <v>172</v>
      </c>
      <c r="AJ7" s="484">
        <v>0.12345679012345678</v>
      </c>
      <c r="AK7" s="484">
        <v>1.2345679012345678E-2</v>
      </c>
      <c r="AM7" s="185" t="s">
        <v>172</v>
      </c>
      <c r="AN7" s="484">
        <v>0.29629629629629628</v>
      </c>
      <c r="AO7" s="484">
        <v>0.16049382716049382</v>
      </c>
      <c r="AQ7" s="185" t="s">
        <v>172</v>
      </c>
      <c r="AR7" s="484">
        <v>0.13580246913580246</v>
      </c>
      <c r="AS7" s="484">
        <v>0.1728395061728395</v>
      </c>
      <c r="AU7" s="185" t="s">
        <v>172</v>
      </c>
      <c r="AV7" s="484">
        <v>7.407407407407407E-2</v>
      </c>
      <c r="AW7" s="484">
        <v>6.1728395061728392E-2</v>
      </c>
    </row>
    <row r="8" spans="1:6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E8" s="457" t="s">
        <v>173</v>
      </c>
      <c r="AF8" s="484">
        <v>0.38271604938271603</v>
      </c>
      <c r="AG8" s="484">
        <v>3.7037037037037035E-2</v>
      </c>
      <c r="AI8" s="185" t="s">
        <v>173</v>
      </c>
      <c r="AJ8" s="484">
        <v>0.44444444444444442</v>
      </c>
      <c r="AK8" s="484">
        <v>9.8765432098765427E-2</v>
      </c>
      <c r="AM8" s="185" t="s">
        <v>173</v>
      </c>
      <c r="AN8" s="484">
        <v>0.27160493827160492</v>
      </c>
      <c r="AO8" s="484">
        <v>0.24691358024691357</v>
      </c>
      <c r="AQ8" s="185" t="s">
        <v>173</v>
      </c>
      <c r="AR8" s="484">
        <v>9.8765432098765427E-2</v>
      </c>
      <c r="AS8" s="484">
        <v>0.18518518518518517</v>
      </c>
      <c r="AU8" s="185" t="s">
        <v>173</v>
      </c>
      <c r="AV8" s="484">
        <v>9.8765432098765427E-2</v>
      </c>
      <c r="AW8" s="484">
        <v>8.6419753086419748E-2</v>
      </c>
    </row>
    <row r="9" spans="1:6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E9" s="457" t="s">
        <v>174</v>
      </c>
      <c r="AF9" s="484">
        <v>0.48148148148148145</v>
      </c>
      <c r="AG9" s="484">
        <v>0.19753086419753085</v>
      </c>
      <c r="AI9" s="185" t="s">
        <v>174</v>
      </c>
      <c r="AJ9" s="484">
        <v>0.2839506172839506</v>
      </c>
      <c r="AK9" s="484">
        <v>0.30864197530864196</v>
      </c>
      <c r="AM9" s="185" t="s">
        <v>174</v>
      </c>
      <c r="AN9" s="484">
        <v>0.18518518518518517</v>
      </c>
      <c r="AO9" s="484">
        <v>0.22222222222222221</v>
      </c>
      <c r="AQ9" s="185" t="s">
        <v>174</v>
      </c>
      <c r="AR9" s="484">
        <v>0.13580246913580246</v>
      </c>
      <c r="AS9" s="484">
        <v>8.6419753086419748E-2</v>
      </c>
      <c r="AU9" s="185" t="s">
        <v>174</v>
      </c>
      <c r="AV9" s="484">
        <v>6.1728395061728392E-2</v>
      </c>
      <c r="AW9" s="484">
        <v>2.4691358024691357E-2</v>
      </c>
      <c r="AZ9" s="145"/>
      <c r="BA9" s="145"/>
    </row>
    <row r="10" spans="1:61" x14ac:dyDescent="0.2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E10" s="456" t="s">
        <v>175</v>
      </c>
      <c r="AF10" s="484">
        <v>8.6419753086419748E-2</v>
      </c>
      <c r="AG10" s="484">
        <v>0.75308641975308643</v>
      </c>
      <c r="AH10" s="374"/>
      <c r="AI10" s="185" t="s">
        <v>175</v>
      </c>
      <c r="AJ10" s="484">
        <v>9.8765432098765427E-2</v>
      </c>
      <c r="AK10" s="484">
        <v>0.5679012345679012</v>
      </c>
      <c r="AL10" s="374"/>
      <c r="AM10" s="185" t="s">
        <v>175</v>
      </c>
      <c r="AN10" s="484">
        <v>0.1111111111111111</v>
      </c>
      <c r="AO10" s="484">
        <v>0.22222222222222221</v>
      </c>
      <c r="AP10" s="374"/>
      <c r="AQ10" s="185" t="s">
        <v>175</v>
      </c>
      <c r="AR10" s="484">
        <v>6.1728395061728392E-2</v>
      </c>
      <c r="AS10" s="484">
        <v>0.18518518518518517</v>
      </c>
      <c r="AT10" s="374"/>
      <c r="AU10" s="185" t="s">
        <v>175</v>
      </c>
      <c r="AV10" s="484">
        <v>6.1728395061728392E-2</v>
      </c>
      <c r="AW10" s="484">
        <v>0.14814814814814814</v>
      </c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</row>
    <row r="11" spans="1:61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E11" s="374"/>
      <c r="AF11" s="375"/>
      <c r="AG11" s="375"/>
      <c r="AH11" s="374"/>
      <c r="AI11" s="374"/>
      <c r="AJ11" s="375"/>
      <c r="AK11" s="375"/>
      <c r="AL11" s="374"/>
      <c r="AM11" s="185"/>
      <c r="AN11" s="375"/>
      <c r="AO11" s="375"/>
      <c r="AP11" s="374"/>
      <c r="AQ11" s="374"/>
      <c r="AR11" s="375"/>
      <c r="AS11" s="375"/>
      <c r="AT11" s="374"/>
      <c r="AU11" s="374"/>
      <c r="AV11" s="375"/>
      <c r="AW11" s="375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</row>
    <row r="12" spans="1:61" x14ac:dyDescent="0.2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F12" s="145"/>
      <c r="AG12" s="145"/>
      <c r="AJ12" s="157"/>
      <c r="AK12" s="157"/>
      <c r="AN12" s="157"/>
      <c r="AO12" s="157"/>
      <c r="AR12" s="157"/>
      <c r="AS12" s="157"/>
      <c r="AV12" s="157"/>
      <c r="AW12" s="157"/>
    </row>
    <row r="13" spans="1:61" x14ac:dyDescent="0.2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</row>
    <row r="14" spans="1:61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T14" s="441"/>
    </row>
    <row r="15" spans="1:61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</row>
    <row r="16" spans="1:61" x14ac:dyDescent="0.2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</row>
    <row r="17" spans="1:27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</row>
    <row r="18" spans="1:27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</row>
    <row r="19" spans="1:27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</row>
    <row r="20" spans="1:27" x14ac:dyDescent="0.2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</row>
    <row r="21" spans="1:27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</row>
    <row r="22" spans="1:27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</row>
    <row r="23" spans="1:27" x14ac:dyDescent="0.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</row>
    <row r="24" spans="1:27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</row>
    <row r="25" spans="1:27" x14ac:dyDescent="0.2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</row>
    <row r="26" spans="1:27" x14ac:dyDescent="0.2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</row>
    <row r="27" spans="1:27" x14ac:dyDescent="0.2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</row>
    <row r="28" spans="1:27" x14ac:dyDescent="0.2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</row>
    <row r="29" spans="1:27" x14ac:dyDescent="0.2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</row>
    <row r="30" spans="1:27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</row>
    <row r="31" spans="1:27" x14ac:dyDescent="0.2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</row>
    <row r="32" spans="1:27" x14ac:dyDescent="0.2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</row>
    <row r="33" spans="1:27" x14ac:dyDescent="0.2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</row>
    <row r="34" spans="1:27" x14ac:dyDescent="0.2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</row>
    <row r="35" spans="1:27" x14ac:dyDescent="0.2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</row>
    <row r="36" spans="1:27" x14ac:dyDescent="0.2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</row>
    <row r="37" spans="1:27" x14ac:dyDescent="0.2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</row>
    <row r="38" spans="1:27" x14ac:dyDescent="0.2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</row>
    <row r="39" spans="1:27" x14ac:dyDescent="0.2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</row>
    <row r="40" spans="1:27" x14ac:dyDescent="0.2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</row>
    <row r="41" spans="1:27" x14ac:dyDescent="0.2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</row>
    <row r="42" spans="1:27" x14ac:dyDescent="0.2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</row>
    <row r="43" spans="1:27" x14ac:dyDescent="0.2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</row>
    <row r="44" spans="1:27" x14ac:dyDescent="0.2">
      <c r="A44" s="147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</row>
    <row r="45" spans="1:27" x14ac:dyDescent="0.2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</row>
    <row r="46" spans="1:27" x14ac:dyDescent="0.2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</row>
    <row r="47" spans="1:27" x14ac:dyDescent="0.2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</row>
    <row r="48" spans="1:27" x14ac:dyDescent="0.2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</row>
    <row r="49" spans="1:27" x14ac:dyDescent="0.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</row>
    <row r="50" spans="1:27" x14ac:dyDescent="0.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</row>
    <row r="51" spans="1:27" x14ac:dyDescent="0.2">
      <c r="A51" s="14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</row>
    <row r="52" spans="1:27" x14ac:dyDescent="0.2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</row>
    <row r="53" spans="1:27" x14ac:dyDescent="0.2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x14ac:dyDescent="0.2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 x14ac:dyDescent="0.2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  <row r="56" spans="1:27" x14ac:dyDescent="0.2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</row>
    <row r="57" spans="1:27" x14ac:dyDescent="0.2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</row>
    <row r="58" spans="1:27" x14ac:dyDescent="0.2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</row>
    <row r="59" spans="1:27" x14ac:dyDescent="0.2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</row>
    <row r="60" spans="1:27" x14ac:dyDescent="0.2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</row>
    <row r="64" spans="1:27" x14ac:dyDescent="0.2">
      <c r="A64" s="121" t="s">
        <v>80</v>
      </c>
    </row>
  </sheetData>
  <mergeCells count="2">
    <mergeCell ref="A2:AA2"/>
    <mergeCell ref="A3:AA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5">
    <tabColor rgb="FF008000"/>
  </sheetPr>
  <dimension ref="A1:AD41"/>
  <sheetViews>
    <sheetView zoomScaleNormal="100" workbookViewId="0"/>
  </sheetViews>
  <sheetFormatPr baseColWidth="10" defaultRowHeight="12.75" x14ac:dyDescent="0.2"/>
  <cols>
    <col min="1" max="12" width="11.42578125" style="142"/>
    <col min="13" max="13" width="3.28515625" style="142" customWidth="1"/>
    <col min="14" max="260" width="11.42578125" style="142"/>
    <col min="261" max="261" width="14.28515625" style="142" customWidth="1"/>
    <col min="262" max="262" width="11.42578125" style="142"/>
    <col min="263" max="263" width="12.28515625" style="142" bestFit="1" customWidth="1"/>
    <col min="264" max="269" width="11.42578125" style="142"/>
    <col min="270" max="270" width="14.28515625" style="142" customWidth="1"/>
    <col min="271" max="271" width="11.42578125" style="142"/>
    <col min="272" max="272" width="12.28515625" style="142" bestFit="1" customWidth="1"/>
    <col min="273" max="278" width="11.42578125" style="142"/>
    <col min="279" max="279" width="14.28515625" style="142" customWidth="1"/>
    <col min="280" max="280" width="11.42578125" style="142"/>
    <col min="281" max="281" width="12.28515625" style="142" bestFit="1" customWidth="1"/>
    <col min="282" max="516" width="11.42578125" style="142"/>
    <col min="517" max="517" width="14.28515625" style="142" customWidth="1"/>
    <col min="518" max="518" width="11.42578125" style="142"/>
    <col min="519" max="519" width="12.28515625" style="142" bestFit="1" customWidth="1"/>
    <col min="520" max="525" width="11.42578125" style="142"/>
    <col min="526" max="526" width="14.28515625" style="142" customWidth="1"/>
    <col min="527" max="527" width="11.42578125" style="142"/>
    <col min="528" max="528" width="12.28515625" style="142" bestFit="1" customWidth="1"/>
    <col min="529" max="534" width="11.42578125" style="142"/>
    <col min="535" max="535" width="14.28515625" style="142" customWidth="1"/>
    <col min="536" max="536" width="11.42578125" style="142"/>
    <col min="537" max="537" width="12.28515625" style="142" bestFit="1" customWidth="1"/>
    <col min="538" max="772" width="11.42578125" style="142"/>
    <col min="773" max="773" width="14.28515625" style="142" customWidth="1"/>
    <col min="774" max="774" width="11.42578125" style="142"/>
    <col min="775" max="775" width="12.28515625" style="142" bestFit="1" customWidth="1"/>
    <col min="776" max="781" width="11.42578125" style="142"/>
    <col min="782" max="782" width="14.28515625" style="142" customWidth="1"/>
    <col min="783" max="783" width="11.42578125" style="142"/>
    <col min="784" max="784" width="12.28515625" style="142" bestFit="1" customWidth="1"/>
    <col min="785" max="790" width="11.42578125" style="142"/>
    <col min="791" max="791" width="14.28515625" style="142" customWidth="1"/>
    <col min="792" max="792" width="11.42578125" style="142"/>
    <col min="793" max="793" width="12.28515625" style="142" bestFit="1" customWidth="1"/>
    <col min="794" max="1028" width="11.42578125" style="142"/>
    <col min="1029" max="1029" width="14.28515625" style="142" customWidth="1"/>
    <col min="1030" max="1030" width="11.42578125" style="142"/>
    <col min="1031" max="1031" width="12.28515625" style="142" bestFit="1" customWidth="1"/>
    <col min="1032" max="1037" width="11.42578125" style="142"/>
    <col min="1038" max="1038" width="14.28515625" style="142" customWidth="1"/>
    <col min="1039" max="1039" width="11.42578125" style="142"/>
    <col min="1040" max="1040" width="12.28515625" style="142" bestFit="1" customWidth="1"/>
    <col min="1041" max="1046" width="11.42578125" style="142"/>
    <col min="1047" max="1047" width="14.28515625" style="142" customWidth="1"/>
    <col min="1048" max="1048" width="11.42578125" style="142"/>
    <col min="1049" max="1049" width="12.28515625" style="142" bestFit="1" customWidth="1"/>
    <col min="1050" max="1284" width="11.42578125" style="142"/>
    <col min="1285" max="1285" width="14.28515625" style="142" customWidth="1"/>
    <col min="1286" max="1286" width="11.42578125" style="142"/>
    <col min="1287" max="1287" width="12.28515625" style="142" bestFit="1" customWidth="1"/>
    <col min="1288" max="1293" width="11.42578125" style="142"/>
    <col min="1294" max="1294" width="14.28515625" style="142" customWidth="1"/>
    <col min="1295" max="1295" width="11.42578125" style="142"/>
    <col min="1296" max="1296" width="12.28515625" style="142" bestFit="1" customWidth="1"/>
    <col min="1297" max="1302" width="11.42578125" style="142"/>
    <col min="1303" max="1303" width="14.28515625" style="142" customWidth="1"/>
    <col min="1304" max="1304" width="11.42578125" style="142"/>
    <col min="1305" max="1305" width="12.28515625" style="142" bestFit="1" customWidth="1"/>
    <col min="1306" max="1540" width="11.42578125" style="142"/>
    <col min="1541" max="1541" width="14.28515625" style="142" customWidth="1"/>
    <col min="1542" max="1542" width="11.42578125" style="142"/>
    <col min="1543" max="1543" width="12.28515625" style="142" bestFit="1" customWidth="1"/>
    <col min="1544" max="1549" width="11.42578125" style="142"/>
    <col min="1550" max="1550" width="14.28515625" style="142" customWidth="1"/>
    <col min="1551" max="1551" width="11.42578125" style="142"/>
    <col min="1552" max="1552" width="12.28515625" style="142" bestFit="1" customWidth="1"/>
    <col min="1553" max="1558" width="11.42578125" style="142"/>
    <col min="1559" max="1559" width="14.28515625" style="142" customWidth="1"/>
    <col min="1560" max="1560" width="11.42578125" style="142"/>
    <col min="1561" max="1561" width="12.28515625" style="142" bestFit="1" customWidth="1"/>
    <col min="1562" max="1796" width="11.42578125" style="142"/>
    <col min="1797" max="1797" width="14.28515625" style="142" customWidth="1"/>
    <col min="1798" max="1798" width="11.42578125" style="142"/>
    <col min="1799" max="1799" width="12.28515625" style="142" bestFit="1" customWidth="1"/>
    <col min="1800" max="1805" width="11.42578125" style="142"/>
    <col min="1806" max="1806" width="14.28515625" style="142" customWidth="1"/>
    <col min="1807" max="1807" width="11.42578125" style="142"/>
    <col min="1808" max="1808" width="12.28515625" style="142" bestFit="1" customWidth="1"/>
    <col min="1809" max="1814" width="11.42578125" style="142"/>
    <col min="1815" max="1815" width="14.28515625" style="142" customWidth="1"/>
    <col min="1816" max="1816" width="11.42578125" style="142"/>
    <col min="1817" max="1817" width="12.28515625" style="142" bestFit="1" customWidth="1"/>
    <col min="1818" max="2052" width="11.42578125" style="142"/>
    <col min="2053" max="2053" width="14.28515625" style="142" customWidth="1"/>
    <col min="2054" max="2054" width="11.42578125" style="142"/>
    <col min="2055" max="2055" width="12.28515625" style="142" bestFit="1" customWidth="1"/>
    <col min="2056" max="2061" width="11.42578125" style="142"/>
    <col min="2062" max="2062" width="14.28515625" style="142" customWidth="1"/>
    <col min="2063" max="2063" width="11.42578125" style="142"/>
    <col min="2064" max="2064" width="12.28515625" style="142" bestFit="1" customWidth="1"/>
    <col min="2065" max="2070" width="11.42578125" style="142"/>
    <col min="2071" max="2071" width="14.28515625" style="142" customWidth="1"/>
    <col min="2072" max="2072" width="11.42578125" style="142"/>
    <col min="2073" max="2073" width="12.28515625" style="142" bestFit="1" customWidth="1"/>
    <col min="2074" max="2308" width="11.42578125" style="142"/>
    <col min="2309" max="2309" width="14.28515625" style="142" customWidth="1"/>
    <col min="2310" max="2310" width="11.42578125" style="142"/>
    <col min="2311" max="2311" width="12.28515625" style="142" bestFit="1" customWidth="1"/>
    <col min="2312" max="2317" width="11.42578125" style="142"/>
    <col min="2318" max="2318" width="14.28515625" style="142" customWidth="1"/>
    <col min="2319" max="2319" width="11.42578125" style="142"/>
    <col min="2320" max="2320" width="12.28515625" style="142" bestFit="1" customWidth="1"/>
    <col min="2321" max="2326" width="11.42578125" style="142"/>
    <col min="2327" max="2327" width="14.28515625" style="142" customWidth="1"/>
    <col min="2328" max="2328" width="11.42578125" style="142"/>
    <col min="2329" max="2329" width="12.28515625" style="142" bestFit="1" customWidth="1"/>
    <col min="2330" max="2564" width="11.42578125" style="142"/>
    <col min="2565" max="2565" width="14.28515625" style="142" customWidth="1"/>
    <col min="2566" max="2566" width="11.42578125" style="142"/>
    <col min="2567" max="2567" width="12.28515625" style="142" bestFit="1" customWidth="1"/>
    <col min="2568" max="2573" width="11.42578125" style="142"/>
    <col min="2574" max="2574" width="14.28515625" style="142" customWidth="1"/>
    <col min="2575" max="2575" width="11.42578125" style="142"/>
    <col min="2576" max="2576" width="12.28515625" style="142" bestFit="1" customWidth="1"/>
    <col min="2577" max="2582" width="11.42578125" style="142"/>
    <col min="2583" max="2583" width="14.28515625" style="142" customWidth="1"/>
    <col min="2584" max="2584" width="11.42578125" style="142"/>
    <col min="2585" max="2585" width="12.28515625" style="142" bestFit="1" customWidth="1"/>
    <col min="2586" max="2820" width="11.42578125" style="142"/>
    <col min="2821" max="2821" width="14.28515625" style="142" customWidth="1"/>
    <col min="2822" max="2822" width="11.42578125" style="142"/>
    <col min="2823" max="2823" width="12.28515625" style="142" bestFit="1" customWidth="1"/>
    <col min="2824" max="2829" width="11.42578125" style="142"/>
    <col min="2830" max="2830" width="14.28515625" style="142" customWidth="1"/>
    <col min="2831" max="2831" width="11.42578125" style="142"/>
    <col min="2832" max="2832" width="12.28515625" style="142" bestFit="1" customWidth="1"/>
    <col min="2833" max="2838" width="11.42578125" style="142"/>
    <col min="2839" max="2839" width="14.28515625" style="142" customWidth="1"/>
    <col min="2840" max="2840" width="11.42578125" style="142"/>
    <col min="2841" max="2841" width="12.28515625" style="142" bestFit="1" customWidth="1"/>
    <col min="2842" max="3076" width="11.42578125" style="142"/>
    <col min="3077" max="3077" width="14.28515625" style="142" customWidth="1"/>
    <col min="3078" max="3078" width="11.42578125" style="142"/>
    <col min="3079" max="3079" width="12.28515625" style="142" bestFit="1" customWidth="1"/>
    <col min="3080" max="3085" width="11.42578125" style="142"/>
    <col min="3086" max="3086" width="14.28515625" style="142" customWidth="1"/>
    <col min="3087" max="3087" width="11.42578125" style="142"/>
    <col min="3088" max="3088" width="12.28515625" style="142" bestFit="1" customWidth="1"/>
    <col min="3089" max="3094" width="11.42578125" style="142"/>
    <col min="3095" max="3095" width="14.28515625" style="142" customWidth="1"/>
    <col min="3096" max="3096" width="11.42578125" style="142"/>
    <col min="3097" max="3097" width="12.28515625" style="142" bestFit="1" customWidth="1"/>
    <col min="3098" max="3332" width="11.42578125" style="142"/>
    <col min="3333" max="3333" width="14.28515625" style="142" customWidth="1"/>
    <col min="3334" max="3334" width="11.42578125" style="142"/>
    <col min="3335" max="3335" width="12.28515625" style="142" bestFit="1" customWidth="1"/>
    <col min="3336" max="3341" width="11.42578125" style="142"/>
    <col min="3342" max="3342" width="14.28515625" style="142" customWidth="1"/>
    <col min="3343" max="3343" width="11.42578125" style="142"/>
    <col min="3344" max="3344" width="12.28515625" style="142" bestFit="1" customWidth="1"/>
    <col min="3345" max="3350" width="11.42578125" style="142"/>
    <col min="3351" max="3351" width="14.28515625" style="142" customWidth="1"/>
    <col min="3352" max="3352" width="11.42578125" style="142"/>
    <col min="3353" max="3353" width="12.28515625" style="142" bestFit="1" customWidth="1"/>
    <col min="3354" max="3588" width="11.42578125" style="142"/>
    <col min="3589" max="3589" width="14.28515625" style="142" customWidth="1"/>
    <col min="3590" max="3590" width="11.42578125" style="142"/>
    <col min="3591" max="3591" width="12.28515625" style="142" bestFit="1" customWidth="1"/>
    <col min="3592" max="3597" width="11.42578125" style="142"/>
    <col min="3598" max="3598" width="14.28515625" style="142" customWidth="1"/>
    <col min="3599" max="3599" width="11.42578125" style="142"/>
    <col min="3600" max="3600" width="12.28515625" style="142" bestFit="1" customWidth="1"/>
    <col min="3601" max="3606" width="11.42578125" style="142"/>
    <col min="3607" max="3607" width="14.28515625" style="142" customWidth="1"/>
    <col min="3608" max="3608" width="11.42578125" style="142"/>
    <col min="3609" max="3609" width="12.28515625" style="142" bestFit="1" customWidth="1"/>
    <col min="3610" max="3844" width="11.42578125" style="142"/>
    <col min="3845" max="3845" width="14.28515625" style="142" customWidth="1"/>
    <col min="3846" max="3846" width="11.42578125" style="142"/>
    <col min="3847" max="3847" width="12.28515625" style="142" bestFit="1" customWidth="1"/>
    <col min="3848" max="3853" width="11.42578125" style="142"/>
    <col min="3854" max="3854" width="14.28515625" style="142" customWidth="1"/>
    <col min="3855" max="3855" width="11.42578125" style="142"/>
    <col min="3856" max="3856" width="12.28515625" style="142" bestFit="1" customWidth="1"/>
    <col min="3857" max="3862" width="11.42578125" style="142"/>
    <col min="3863" max="3863" width="14.28515625" style="142" customWidth="1"/>
    <col min="3864" max="3864" width="11.42578125" style="142"/>
    <col min="3865" max="3865" width="12.28515625" style="142" bestFit="1" customWidth="1"/>
    <col min="3866" max="4100" width="11.42578125" style="142"/>
    <col min="4101" max="4101" width="14.28515625" style="142" customWidth="1"/>
    <col min="4102" max="4102" width="11.42578125" style="142"/>
    <col min="4103" max="4103" width="12.28515625" style="142" bestFit="1" customWidth="1"/>
    <col min="4104" max="4109" width="11.42578125" style="142"/>
    <col min="4110" max="4110" width="14.28515625" style="142" customWidth="1"/>
    <col min="4111" max="4111" width="11.42578125" style="142"/>
    <col min="4112" max="4112" width="12.28515625" style="142" bestFit="1" customWidth="1"/>
    <col min="4113" max="4118" width="11.42578125" style="142"/>
    <col min="4119" max="4119" width="14.28515625" style="142" customWidth="1"/>
    <col min="4120" max="4120" width="11.42578125" style="142"/>
    <col min="4121" max="4121" width="12.28515625" style="142" bestFit="1" customWidth="1"/>
    <col min="4122" max="4356" width="11.42578125" style="142"/>
    <col min="4357" max="4357" width="14.28515625" style="142" customWidth="1"/>
    <col min="4358" max="4358" width="11.42578125" style="142"/>
    <col min="4359" max="4359" width="12.28515625" style="142" bestFit="1" customWidth="1"/>
    <col min="4360" max="4365" width="11.42578125" style="142"/>
    <col min="4366" max="4366" width="14.28515625" style="142" customWidth="1"/>
    <col min="4367" max="4367" width="11.42578125" style="142"/>
    <col min="4368" max="4368" width="12.28515625" style="142" bestFit="1" customWidth="1"/>
    <col min="4369" max="4374" width="11.42578125" style="142"/>
    <col min="4375" max="4375" width="14.28515625" style="142" customWidth="1"/>
    <col min="4376" max="4376" width="11.42578125" style="142"/>
    <col min="4377" max="4377" width="12.28515625" style="142" bestFit="1" customWidth="1"/>
    <col min="4378" max="4612" width="11.42578125" style="142"/>
    <col min="4613" max="4613" width="14.28515625" style="142" customWidth="1"/>
    <col min="4614" max="4614" width="11.42578125" style="142"/>
    <col min="4615" max="4615" width="12.28515625" style="142" bestFit="1" customWidth="1"/>
    <col min="4616" max="4621" width="11.42578125" style="142"/>
    <col min="4622" max="4622" width="14.28515625" style="142" customWidth="1"/>
    <col min="4623" max="4623" width="11.42578125" style="142"/>
    <col min="4624" max="4624" width="12.28515625" style="142" bestFit="1" customWidth="1"/>
    <col min="4625" max="4630" width="11.42578125" style="142"/>
    <col min="4631" max="4631" width="14.28515625" style="142" customWidth="1"/>
    <col min="4632" max="4632" width="11.42578125" style="142"/>
    <col min="4633" max="4633" width="12.28515625" style="142" bestFit="1" customWidth="1"/>
    <col min="4634" max="4868" width="11.42578125" style="142"/>
    <col min="4869" max="4869" width="14.28515625" style="142" customWidth="1"/>
    <col min="4870" max="4870" width="11.42578125" style="142"/>
    <col min="4871" max="4871" width="12.28515625" style="142" bestFit="1" customWidth="1"/>
    <col min="4872" max="4877" width="11.42578125" style="142"/>
    <col min="4878" max="4878" width="14.28515625" style="142" customWidth="1"/>
    <col min="4879" max="4879" width="11.42578125" style="142"/>
    <col min="4880" max="4880" width="12.28515625" style="142" bestFit="1" customWidth="1"/>
    <col min="4881" max="4886" width="11.42578125" style="142"/>
    <col min="4887" max="4887" width="14.28515625" style="142" customWidth="1"/>
    <col min="4888" max="4888" width="11.42578125" style="142"/>
    <col min="4889" max="4889" width="12.28515625" style="142" bestFit="1" customWidth="1"/>
    <col min="4890" max="5124" width="11.42578125" style="142"/>
    <col min="5125" max="5125" width="14.28515625" style="142" customWidth="1"/>
    <col min="5126" max="5126" width="11.42578125" style="142"/>
    <col min="5127" max="5127" width="12.28515625" style="142" bestFit="1" customWidth="1"/>
    <col min="5128" max="5133" width="11.42578125" style="142"/>
    <col min="5134" max="5134" width="14.28515625" style="142" customWidth="1"/>
    <col min="5135" max="5135" width="11.42578125" style="142"/>
    <col min="5136" max="5136" width="12.28515625" style="142" bestFit="1" customWidth="1"/>
    <col min="5137" max="5142" width="11.42578125" style="142"/>
    <col min="5143" max="5143" width="14.28515625" style="142" customWidth="1"/>
    <col min="5144" max="5144" width="11.42578125" style="142"/>
    <col min="5145" max="5145" width="12.28515625" style="142" bestFit="1" customWidth="1"/>
    <col min="5146" max="5380" width="11.42578125" style="142"/>
    <col min="5381" max="5381" width="14.28515625" style="142" customWidth="1"/>
    <col min="5382" max="5382" width="11.42578125" style="142"/>
    <col min="5383" max="5383" width="12.28515625" style="142" bestFit="1" customWidth="1"/>
    <col min="5384" max="5389" width="11.42578125" style="142"/>
    <col min="5390" max="5390" width="14.28515625" style="142" customWidth="1"/>
    <col min="5391" max="5391" width="11.42578125" style="142"/>
    <col min="5392" max="5392" width="12.28515625" style="142" bestFit="1" customWidth="1"/>
    <col min="5393" max="5398" width="11.42578125" style="142"/>
    <col min="5399" max="5399" width="14.28515625" style="142" customWidth="1"/>
    <col min="5400" max="5400" width="11.42578125" style="142"/>
    <col min="5401" max="5401" width="12.28515625" style="142" bestFit="1" customWidth="1"/>
    <col min="5402" max="5636" width="11.42578125" style="142"/>
    <col min="5637" max="5637" width="14.28515625" style="142" customWidth="1"/>
    <col min="5638" max="5638" width="11.42578125" style="142"/>
    <col min="5639" max="5639" width="12.28515625" style="142" bestFit="1" customWidth="1"/>
    <col min="5640" max="5645" width="11.42578125" style="142"/>
    <col min="5646" max="5646" width="14.28515625" style="142" customWidth="1"/>
    <col min="5647" max="5647" width="11.42578125" style="142"/>
    <col min="5648" max="5648" width="12.28515625" style="142" bestFit="1" customWidth="1"/>
    <col min="5649" max="5654" width="11.42578125" style="142"/>
    <col min="5655" max="5655" width="14.28515625" style="142" customWidth="1"/>
    <col min="5656" max="5656" width="11.42578125" style="142"/>
    <col min="5657" max="5657" width="12.28515625" style="142" bestFit="1" customWidth="1"/>
    <col min="5658" max="5892" width="11.42578125" style="142"/>
    <col min="5893" max="5893" width="14.28515625" style="142" customWidth="1"/>
    <col min="5894" max="5894" width="11.42578125" style="142"/>
    <col min="5895" max="5895" width="12.28515625" style="142" bestFit="1" customWidth="1"/>
    <col min="5896" max="5901" width="11.42578125" style="142"/>
    <col min="5902" max="5902" width="14.28515625" style="142" customWidth="1"/>
    <col min="5903" max="5903" width="11.42578125" style="142"/>
    <col min="5904" max="5904" width="12.28515625" style="142" bestFit="1" customWidth="1"/>
    <col min="5905" max="5910" width="11.42578125" style="142"/>
    <col min="5911" max="5911" width="14.28515625" style="142" customWidth="1"/>
    <col min="5912" max="5912" width="11.42578125" style="142"/>
    <col min="5913" max="5913" width="12.28515625" style="142" bestFit="1" customWidth="1"/>
    <col min="5914" max="6148" width="11.42578125" style="142"/>
    <col min="6149" max="6149" width="14.28515625" style="142" customWidth="1"/>
    <col min="6150" max="6150" width="11.42578125" style="142"/>
    <col min="6151" max="6151" width="12.28515625" style="142" bestFit="1" customWidth="1"/>
    <col min="6152" max="6157" width="11.42578125" style="142"/>
    <col min="6158" max="6158" width="14.28515625" style="142" customWidth="1"/>
    <col min="6159" max="6159" width="11.42578125" style="142"/>
    <col min="6160" max="6160" width="12.28515625" style="142" bestFit="1" customWidth="1"/>
    <col min="6161" max="6166" width="11.42578125" style="142"/>
    <col min="6167" max="6167" width="14.28515625" style="142" customWidth="1"/>
    <col min="6168" max="6168" width="11.42578125" style="142"/>
    <col min="6169" max="6169" width="12.28515625" style="142" bestFit="1" customWidth="1"/>
    <col min="6170" max="6404" width="11.42578125" style="142"/>
    <col min="6405" max="6405" width="14.28515625" style="142" customWidth="1"/>
    <col min="6406" max="6406" width="11.42578125" style="142"/>
    <col min="6407" max="6407" width="12.28515625" style="142" bestFit="1" customWidth="1"/>
    <col min="6408" max="6413" width="11.42578125" style="142"/>
    <col min="6414" max="6414" width="14.28515625" style="142" customWidth="1"/>
    <col min="6415" max="6415" width="11.42578125" style="142"/>
    <col min="6416" max="6416" width="12.28515625" style="142" bestFit="1" customWidth="1"/>
    <col min="6417" max="6422" width="11.42578125" style="142"/>
    <col min="6423" max="6423" width="14.28515625" style="142" customWidth="1"/>
    <col min="6424" max="6424" width="11.42578125" style="142"/>
    <col min="6425" max="6425" width="12.28515625" style="142" bestFit="1" customWidth="1"/>
    <col min="6426" max="6660" width="11.42578125" style="142"/>
    <col min="6661" max="6661" width="14.28515625" style="142" customWidth="1"/>
    <col min="6662" max="6662" width="11.42578125" style="142"/>
    <col min="6663" max="6663" width="12.28515625" style="142" bestFit="1" customWidth="1"/>
    <col min="6664" max="6669" width="11.42578125" style="142"/>
    <col min="6670" max="6670" width="14.28515625" style="142" customWidth="1"/>
    <col min="6671" max="6671" width="11.42578125" style="142"/>
    <col min="6672" max="6672" width="12.28515625" style="142" bestFit="1" customWidth="1"/>
    <col min="6673" max="6678" width="11.42578125" style="142"/>
    <col min="6679" max="6679" width="14.28515625" style="142" customWidth="1"/>
    <col min="6680" max="6680" width="11.42578125" style="142"/>
    <col min="6681" max="6681" width="12.28515625" style="142" bestFit="1" customWidth="1"/>
    <col min="6682" max="6916" width="11.42578125" style="142"/>
    <col min="6917" max="6917" width="14.28515625" style="142" customWidth="1"/>
    <col min="6918" max="6918" width="11.42578125" style="142"/>
    <col min="6919" max="6919" width="12.28515625" style="142" bestFit="1" customWidth="1"/>
    <col min="6920" max="6925" width="11.42578125" style="142"/>
    <col min="6926" max="6926" width="14.28515625" style="142" customWidth="1"/>
    <col min="6927" max="6927" width="11.42578125" style="142"/>
    <col min="6928" max="6928" width="12.28515625" style="142" bestFit="1" customWidth="1"/>
    <col min="6929" max="6934" width="11.42578125" style="142"/>
    <col min="6935" max="6935" width="14.28515625" style="142" customWidth="1"/>
    <col min="6936" max="6936" width="11.42578125" style="142"/>
    <col min="6937" max="6937" width="12.28515625" style="142" bestFit="1" customWidth="1"/>
    <col min="6938" max="7172" width="11.42578125" style="142"/>
    <col min="7173" max="7173" width="14.28515625" style="142" customWidth="1"/>
    <col min="7174" max="7174" width="11.42578125" style="142"/>
    <col min="7175" max="7175" width="12.28515625" style="142" bestFit="1" customWidth="1"/>
    <col min="7176" max="7181" width="11.42578125" style="142"/>
    <col min="7182" max="7182" width="14.28515625" style="142" customWidth="1"/>
    <col min="7183" max="7183" width="11.42578125" style="142"/>
    <col min="7184" max="7184" width="12.28515625" style="142" bestFit="1" customWidth="1"/>
    <col min="7185" max="7190" width="11.42578125" style="142"/>
    <col min="7191" max="7191" width="14.28515625" style="142" customWidth="1"/>
    <col min="7192" max="7192" width="11.42578125" style="142"/>
    <col min="7193" max="7193" width="12.28515625" style="142" bestFit="1" customWidth="1"/>
    <col min="7194" max="7428" width="11.42578125" style="142"/>
    <col min="7429" max="7429" width="14.28515625" style="142" customWidth="1"/>
    <col min="7430" max="7430" width="11.42578125" style="142"/>
    <col min="7431" max="7431" width="12.28515625" style="142" bestFit="1" customWidth="1"/>
    <col min="7432" max="7437" width="11.42578125" style="142"/>
    <col min="7438" max="7438" width="14.28515625" style="142" customWidth="1"/>
    <col min="7439" max="7439" width="11.42578125" style="142"/>
    <col min="7440" max="7440" width="12.28515625" style="142" bestFit="1" customWidth="1"/>
    <col min="7441" max="7446" width="11.42578125" style="142"/>
    <col min="7447" max="7447" width="14.28515625" style="142" customWidth="1"/>
    <col min="7448" max="7448" width="11.42578125" style="142"/>
    <col min="7449" max="7449" width="12.28515625" style="142" bestFit="1" customWidth="1"/>
    <col min="7450" max="7684" width="11.42578125" style="142"/>
    <col min="7685" max="7685" width="14.28515625" style="142" customWidth="1"/>
    <col min="7686" max="7686" width="11.42578125" style="142"/>
    <col min="7687" max="7687" width="12.28515625" style="142" bestFit="1" customWidth="1"/>
    <col min="7688" max="7693" width="11.42578125" style="142"/>
    <col min="7694" max="7694" width="14.28515625" style="142" customWidth="1"/>
    <col min="7695" max="7695" width="11.42578125" style="142"/>
    <col min="7696" max="7696" width="12.28515625" style="142" bestFit="1" customWidth="1"/>
    <col min="7697" max="7702" width="11.42578125" style="142"/>
    <col min="7703" max="7703" width="14.28515625" style="142" customWidth="1"/>
    <col min="7704" max="7704" width="11.42578125" style="142"/>
    <col min="7705" max="7705" width="12.28515625" style="142" bestFit="1" customWidth="1"/>
    <col min="7706" max="7940" width="11.42578125" style="142"/>
    <col min="7941" max="7941" width="14.28515625" style="142" customWidth="1"/>
    <col min="7942" max="7942" width="11.42578125" style="142"/>
    <col min="7943" max="7943" width="12.28515625" style="142" bestFit="1" customWidth="1"/>
    <col min="7944" max="7949" width="11.42578125" style="142"/>
    <col min="7950" max="7950" width="14.28515625" style="142" customWidth="1"/>
    <col min="7951" max="7951" width="11.42578125" style="142"/>
    <col min="7952" max="7952" width="12.28515625" style="142" bestFit="1" customWidth="1"/>
    <col min="7953" max="7958" width="11.42578125" style="142"/>
    <col min="7959" max="7959" width="14.28515625" style="142" customWidth="1"/>
    <col min="7960" max="7960" width="11.42578125" style="142"/>
    <col min="7961" max="7961" width="12.28515625" style="142" bestFit="1" customWidth="1"/>
    <col min="7962" max="8196" width="11.42578125" style="142"/>
    <col min="8197" max="8197" width="14.28515625" style="142" customWidth="1"/>
    <col min="8198" max="8198" width="11.42578125" style="142"/>
    <col min="8199" max="8199" width="12.28515625" style="142" bestFit="1" customWidth="1"/>
    <col min="8200" max="8205" width="11.42578125" style="142"/>
    <col min="8206" max="8206" width="14.28515625" style="142" customWidth="1"/>
    <col min="8207" max="8207" width="11.42578125" style="142"/>
    <col min="8208" max="8208" width="12.28515625" style="142" bestFit="1" customWidth="1"/>
    <col min="8209" max="8214" width="11.42578125" style="142"/>
    <col min="8215" max="8215" width="14.28515625" style="142" customWidth="1"/>
    <col min="8216" max="8216" width="11.42578125" style="142"/>
    <col min="8217" max="8217" width="12.28515625" style="142" bestFit="1" customWidth="1"/>
    <col min="8218" max="8452" width="11.42578125" style="142"/>
    <col min="8453" max="8453" width="14.28515625" style="142" customWidth="1"/>
    <col min="8454" max="8454" width="11.42578125" style="142"/>
    <col min="8455" max="8455" width="12.28515625" style="142" bestFit="1" customWidth="1"/>
    <col min="8456" max="8461" width="11.42578125" style="142"/>
    <col min="8462" max="8462" width="14.28515625" style="142" customWidth="1"/>
    <col min="8463" max="8463" width="11.42578125" style="142"/>
    <col min="8464" max="8464" width="12.28515625" style="142" bestFit="1" customWidth="1"/>
    <col min="8465" max="8470" width="11.42578125" style="142"/>
    <col min="8471" max="8471" width="14.28515625" style="142" customWidth="1"/>
    <col min="8472" max="8472" width="11.42578125" style="142"/>
    <col min="8473" max="8473" width="12.28515625" style="142" bestFit="1" customWidth="1"/>
    <col min="8474" max="8708" width="11.42578125" style="142"/>
    <col min="8709" max="8709" width="14.28515625" style="142" customWidth="1"/>
    <col min="8710" max="8710" width="11.42578125" style="142"/>
    <col min="8711" max="8711" width="12.28515625" style="142" bestFit="1" customWidth="1"/>
    <col min="8712" max="8717" width="11.42578125" style="142"/>
    <col min="8718" max="8718" width="14.28515625" style="142" customWidth="1"/>
    <col min="8719" max="8719" width="11.42578125" style="142"/>
    <col min="8720" max="8720" width="12.28515625" style="142" bestFit="1" customWidth="1"/>
    <col min="8721" max="8726" width="11.42578125" style="142"/>
    <col min="8727" max="8727" width="14.28515625" style="142" customWidth="1"/>
    <col min="8728" max="8728" width="11.42578125" style="142"/>
    <col min="8729" max="8729" width="12.28515625" style="142" bestFit="1" customWidth="1"/>
    <col min="8730" max="8964" width="11.42578125" style="142"/>
    <col min="8965" max="8965" width="14.28515625" style="142" customWidth="1"/>
    <col min="8966" max="8966" width="11.42578125" style="142"/>
    <col min="8967" max="8967" width="12.28515625" style="142" bestFit="1" customWidth="1"/>
    <col min="8968" max="8973" width="11.42578125" style="142"/>
    <col min="8974" max="8974" width="14.28515625" style="142" customWidth="1"/>
    <col min="8975" max="8975" width="11.42578125" style="142"/>
    <col min="8976" max="8976" width="12.28515625" style="142" bestFit="1" customWidth="1"/>
    <col min="8977" max="8982" width="11.42578125" style="142"/>
    <col min="8983" max="8983" width="14.28515625" style="142" customWidth="1"/>
    <col min="8984" max="8984" width="11.42578125" style="142"/>
    <col min="8985" max="8985" width="12.28515625" style="142" bestFit="1" customWidth="1"/>
    <col min="8986" max="9220" width="11.42578125" style="142"/>
    <col min="9221" max="9221" width="14.28515625" style="142" customWidth="1"/>
    <col min="9222" max="9222" width="11.42578125" style="142"/>
    <col min="9223" max="9223" width="12.28515625" style="142" bestFit="1" customWidth="1"/>
    <col min="9224" max="9229" width="11.42578125" style="142"/>
    <col min="9230" max="9230" width="14.28515625" style="142" customWidth="1"/>
    <col min="9231" max="9231" width="11.42578125" style="142"/>
    <col min="9232" max="9232" width="12.28515625" style="142" bestFit="1" customWidth="1"/>
    <col min="9233" max="9238" width="11.42578125" style="142"/>
    <col min="9239" max="9239" width="14.28515625" style="142" customWidth="1"/>
    <col min="9240" max="9240" width="11.42578125" style="142"/>
    <col min="9241" max="9241" width="12.28515625" style="142" bestFit="1" customWidth="1"/>
    <col min="9242" max="9476" width="11.42578125" style="142"/>
    <col min="9477" max="9477" width="14.28515625" style="142" customWidth="1"/>
    <col min="9478" max="9478" width="11.42578125" style="142"/>
    <col min="9479" max="9479" width="12.28515625" style="142" bestFit="1" customWidth="1"/>
    <col min="9480" max="9485" width="11.42578125" style="142"/>
    <col min="9486" max="9486" width="14.28515625" style="142" customWidth="1"/>
    <col min="9487" max="9487" width="11.42578125" style="142"/>
    <col min="9488" max="9488" width="12.28515625" style="142" bestFit="1" customWidth="1"/>
    <col min="9489" max="9494" width="11.42578125" style="142"/>
    <col min="9495" max="9495" width="14.28515625" style="142" customWidth="1"/>
    <col min="9496" max="9496" width="11.42578125" style="142"/>
    <col min="9497" max="9497" width="12.28515625" style="142" bestFit="1" customWidth="1"/>
    <col min="9498" max="9732" width="11.42578125" style="142"/>
    <col min="9733" max="9733" width="14.28515625" style="142" customWidth="1"/>
    <col min="9734" max="9734" width="11.42578125" style="142"/>
    <col min="9735" max="9735" width="12.28515625" style="142" bestFit="1" customWidth="1"/>
    <col min="9736" max="9741" width="11.42578125" style="142"/>
    <col min="9742" max="9742" width="14.28515625" style="142" customWidth="1"/>
    <col min="9743" max="9743" width="11.42578125" style="142"/>
    <col min="9744" max="9744" width="12.28515625" style="142" bestFit="1" customWidth="1"/>
    <col min="9745" max="9750" width="11.42578125" style="142"/>
    <col min="9751" max="9751" width="14.28515625" style="142" customWidth="1"/>
    <col min="9752" max="9752" width="11.42578125" style="142"/>
    <col min="9753" max="9753" width="12.28515625" style="142" bestFit="1" customWidth="1"/>
    <col min="9754" max="9988" width="11.42578125" style="142"/>
    <col min="9989" max="9989" width="14.28515625" style="142" customWidth="1"/>
    <col min="9990" max="9990" width="11.42578125" style="142"/>
    <col min="9991" max="9991" width="12.28515625" style="142" bestFit="1" customWidth="1"/>
    <col min="9992" max="9997" width="11.42578125" style="142"/>
    <col min="9998" max="9998" width="14.28515625" style="142" customWidth="1"/>
    <col min="9999" max="9999" width="11.42578125" style="142"/>
    <col min="10000" max="10000" width="12.28515625" style="142" bestFit="1" customWidth="1"/>
    <col min="10001" max="10006" width="11.42578125" style="142"/>
    <col min="10007" max="10007" width="14.28515625" style="142" customWidth="1"/>
    <col min="10008" max="10008" width="11.42578125" style="142"/>
    <col min="10009" max="10009" width="12.28515625" style="142" bestFit="1" customWidth="1"/>
    <col min="10010" max="10244" width="11.42578125" style="142"/>
    <col min="10245" max="10245" width="14.28515625" style="142" customWidth="1"/>
    <col min="10246" max="10246" width="11.42578125" style="142"/>
    <col min="10247" max="10247" width="12.28515625" style="142" bestFit="1" customWidth="1"/>
    <col min="10248" max="10253" width="11.42578125" style="142"/>
    <col min="10254" max="10254" width="14.28515625" style="142" customWidth="1"/>
    <col min="10255" max="10255" width="11.42578125" style="142"/>
    <col min="10256" max="10256" width="12.28515625" style="142" bestFit="1" customWidth="1"/>
    <col min="10257" max="10262" width="11.42578125" style="142"/>
    <col min="10263" max="10263" width="14.28515625" style="142" customWidth="1"/>
    <col min="10264" max="10264" width="11.42578125" style="142"/>
    <col min="10265" max="10265" width="12.28515625" style="142" bestFit="1" customWidth="1"/>
    <col min="10266" max="10500" width="11.42578125" style="142"/>
    <col min="10501" max="10501" width="14.28515625" style="142" customWidth="1"/>
    <col min="10502" max="10502" width="11.42578125" style="142"/>
    <col min="10503" max="10503" width="12.28515625" style="142" bestFit="1" customWidth="1"/>
    <col min="10504" max="10509" width="11.42578125" style="142"/>
    <col min="10510" max="10510" width="14.28515625" style="142" customWidth="1"/>
    <col min="10511" max="10511" width="11.42578125" style="142"/>
    <col min="10512" max="10512" width="12.28515625" style="142" bestFit="1" customWidth="1"/>
    <col min="10513" max="10518" width="11.42578125" style="142"/>
    <col min="10519" max="10519" width="14.28515625" style="142" customWidth="1"/>
    <col min="10520" max="10520" width="11.42578125" style="142"/>
    <col min="10521" max="10521" width="12.28515625" style="142" bestFit="1" customWidth="1"/>
    <col min="10522" max="10756" width="11.42578125" style="142"/>
    <col min="10757" max="10757" width="14.28515625" style="142" customWidth="1"/>
    <col min="10758" max="10758" width="11.42578125" style="142"/>
    <col min="10759" max="10759" width="12.28515625" style="142" bestFit="1" customWidth="1"/>
    <col min="10760" max="10765" width="11.42578125" style="142"/>
    <col min="10766" max="10766" width="14.28515625" style="142" customWidth="1"/>
    <col min="10767" max="10767" width="11.42578125" style="142"/>
    <col min="10768" max="10768" width="12.28515625" style="142" bestFit="1" customWidth="1"/>
    <col min="10769" max="10774" width="11.42578125" style="142"/>
    <col min="10775" max="10775" width="14.28515625" style="142" customWidth="1"/>
    <col min="10776" max="10776" width="11.42578125" style="142"/>
    <col min="10777" max="10777" width="12.28515625" style="142" bestFit="1" customWidth="1"/>
    <col min="10778" max="11012" width="11.42578125" style="142"/>
    <col min="11013" max="11013" width="14.28515625" style="142" customWidth="1"/>
    <col min="11014" max="11014" width="11.42578125" style="142"/>
    <col min="11015" max="11015" width="12.28515625" style="142" bestFit="1" customWidth="1"/>
    <col min="11016" max="11021" width="11.42578125" style="142"/>
    <col min="11022" max="11022" width="14.28515625" style="142" customWidth="1"/>
    <col min="11023" max="11023" width="11.42578125" style="142"/>
    <col min="11024" max="11024" width="12.28515625" style="142" bestFit="1" customWidth="1"/>
    <col min="11025" max="11030" width="11.42578125" style="142"/>
    <col min="11031" max="11031" width="14.28515625" style="142" customWidth="1"/>
    <col min="11032" max="11032" width="11.42578125" style="142"/>
    <col min="11033" max="11033" width="12.28515625" style="142" bestFit="1" customWidth="1"/>
    <col min="11034" max="11268" width="11.42578125" style="142"/>
    <col min="11269" max="11269" width="14.28515625" style="142" customWidth="1"/>
    <col min="11270" max="11270" width="11.42578125" style="142"/>
    <col min="11271" max="11271" width="12.28515625" style="142" bestFit="1" customWidth="1"/>
    <col min="11272" max="11277" width="11.42578125" style="142"/>
    <col min="11278" max="11278" width="14.28515625" style="142" customWidth="1"/>
    <col min="11279" max="11279" width="11.42578125" style="142"/>
    <col min="11280" max="11280" width="12.28515625" style="142" bestFit="1" customWidth="1"/>
    <col min="11281" max="11286" width="11.42578125" style="142"/>
    <col min="11287" max="11287" width="14.28515625" style="142" customWidth="1"/>
    <col min="11288" max="11288" width="11.42578125" style="142"/>
    <col min="11289" max="11289" width="12.28515625" style="142" bestFit="1" customWidth="1"/>
    <col min="11290" max="11524" width="11.42578125" style="142"/>
    <col min="11525" max="11525" width="14.28515625" style="142" customWidth="1"/>
    <col min="11526" max="11526" width="11.42578125" style="142"/>
    <col min="11527" max="11527" width="12.28515625" style="142" bestFit="1" customWidth="1"/>
    <col min="11528" max="11533" width="11.42578125" style="142"/>
    <col min="11534" max="11534" width="14.28515625" style="142" customWidth="1"/>
    <col min="11535" max="11535" width="11.42578125" style="142"/>
    <col min="11536" max="11536" width="12.28515625" style="142" bestFit="1" customWidth="1"/>
    <col min="11537" max="11542" width="11.42578125" style="142"/>
    <col min="11543" max="11543" width="14.28515625" style="142" customWidth="1"/>
    <col min="11544" max="11544" width="11.42578125" style="142"/>
    <col min="11545" max="11545" width="12.28515625" style="142" bestFit="1" customWidth="1"/>
    <col min="11546" max="11780" width="11.42578125" style="142"/>
    <col min="11781" max="11781" width="14.28515625" style="142" customWidth="1"/>
    <col min="11782" max="11782" width="11.42578125" style="142"/>
    <col min="11783" max="11783" width="12.28515625" style="142" bestFit="1" customWidth="1"/>
    <col min="11784" max="11789" width="11.42578125" style="142"/>
    <col min="11790" max="11790" width="14.28515625" style="142" customWidth="1"/>
    <col min="11791" max="11791" width="11.42578125" style="142"/>
    <col min="11792" max="11792" width="12.28515625" style="142" bestFit="1" customWidth="1"/>
    <col min="11793" max="11798" width="11.42578125" style="142"/>
    <col min="11799" max="11799" width="14.28515625" style="142" customWidth="1"/>
    <col min="11800" max="11800" width="11.42578125" style="142"/>
    <col min="11801" max="11801" width="12.28515625" style="142" bestFit="1" customWidth="1"/>
    <col min="11802" max="12036" width="11.42578125" style="142"/>
    <col min="12037" max="12037" width="14.28515625" style="142" customWidth="1"/>
    <col min="12038" max="12038" width="11.42578125" style="142"/>
    <col min="12039" max="12039" width="12.28515625" style="142" bestFit="1" customWidth="1"/>
    <col min="12040" max="12045" width="11.42578125" style="142"/>
    <col min="12046" max="12046" width="14.28515625" style="142" customWidth="1"/>
    <col min="12047" max="12047" width="11.42578125" style="142"/>
    <col min="12048" max="12048" width="12.28515625" style="142" bestFit="1" customWidth="1"/>
    <col min="12049" max="12054" width="11.42578125" style="142"/>
    <col min="12055" max="12055" width="14.28515625" style="142" customWidth="1"/>
    <col min="12056" max="12056" width="11.42578125" style="142"/>
    <col min="12057" max="12057" width="12.28515625" style="142" bestFit="1" customWidth="1"/>
    <col min="12058" max="12292" width="11.42578125" style="142"/>
    <col min="12293" max="12293" width="14.28515625" style="142" customWidth="1"/>
    <col min="12294" max="12294" width="11.42578125" style="142"/>
    <col min="12295" max="12295" width="12.28515625" style="142" bestFit="1" customWidth="1"/>
    <col min="12296" max="12301" width="11.42578125" style="142"/>
    <col min="12302" max="12302" width="14.28515625" style="142" customWidth="1"/>
    <col min="12303" max="12303" width="11.42578125" style="142"/>
    <col min="12304" max="12304" width="12.28515625" style="142" bestFit="1" customWidth="1"/>
    <col min="12305" max="12310" width="11.42578125" style="142"/>
    <col min="12311" max="12311" width="14.28515625" style="142" customWidth="1"/>
    <col min="12312" max="12312" width="11.42578125" style="142"/>
    <col min="12313" max="12313" width="12.28515625" style="142" bestFit="1" customWidth="1"/>
    <col min="12314" max="12548" width="11.42578125" style="142"/>
    <col min="12549" max="12549" width="14.28515625" style="142" customWidth="1"/>
    <col min="12550" max="12550" width="11.42578125" style="142"/>
    <col min="12551" max="12551" width="12.28515625" style="142" bestFit="1" customWidth="1"/>
    <col min="12552" max="12557" width="11.42578125" style="142"/>
    <col min="12558" max="12558" width="14.28515625" style="142" customWidth="1"/>
    <col min="12559" max="12559" width="11.42578125" style="142"/>
    <col min="12560" max="12560" width="12.28515625" style="142" bestFit="1" customWidth="1"/>
    <col min="12561" max="12566" width="11.42578125" style="142"/>
    <col min="12567" max="12567" width="14.28515625" style="142" customWidth="1"/>
    <col min="12568" max="12568" width="11.42578125" style="142"/>
    <col min="12569" max="12569" width="12.28515625" style="142" bestFit="1" customWidth="1"/>
    <col min="12570" max="12804" width="11.42578125" style="142"/>
    <col min="12805" max="12805" width="14.28515625" style="142" customWidth="1"/>
    <col min="12806" max="12806" width="11.42578125" style="142"/>
    <col min="12807" max="12807" width="12.28515625" style="142" bestFit="1" customWidth="1"/>
    <col min="12808" max="12813" width="11.42578125" style="142"/>
    <col min="12814" max="12814" width="14.28515625" style="142" customWidth="1"/>
    <col min="12815" max="12815" width="11.42578125" style="142"/>
    <col min="12816" max="12816" width="12.28515625" style="142" bestFit="1" customWidth="1"/>
    <col min="12817" max="12822" width="11.42578125" style="142"/>
    <col min="12823" max="12823" width="14.28515625" style="142" customWidth="1"/>
    <col min="12824" max="12824" width="11.42578125" style="142"/>
    <col min="12825" max="12825" width="12.28515625" style="142" bestFit="1" customWidth="1"/>
    <col min="12826" max="13060" width="11.42578125" style="142"/>
    <col min="13061" max="13061" width="14.28515625" style="142" customWidth="1"/>
    <col min="13062" max="13062" width="11.42578125" style="142"/>
    <col min="13063" max="13063" width="12.28515625" style="142" bestFit="1" customWidth="1"/>
    <col min="13064" max="13069" width="11.42578125" style="142"/>
    <col min="13070" max="13070" width="14.28515625" style="142" customWidth="1"/>
    <col min="13071" max="13071" width="11.42578125" style="142"/>
    <col min="13072" max="13072" width="12.28515625" style="142" bestFit="1" customWidth="1"/>
    <col min="13073" max="13078" width="11.42578125" style="142"/>
    <col min="13079" max="13079" width="14.28515625" style="142" customWidth="1"/>
    <col min="13080" max="13080" width="11.42578125" style="142"/>
    <col min="13081" max="13081" width="12.28515625" style="142" bestFit="1" customWidth="1"/>
    <col min="13082" max="13316" width="11.42578125" style="142"/>
    <col min="13317" max="13317" width="14.28515625" style="142" customWidth="1"/>
    <col min="13318" max="13318" width="11.42578125" style="142"/>
    <col min="13319" max="13319" width="12.28515625" style="142" bestFit="1" customWidth="1"/>
    <col min="13320" max="13325" width="11.42578125" style="142"/>
    <col min="13326" max="13326" width="14.28515625" style="142" customWidth="1"/>
    <col min="13327" max="13327" width="11.42578125" style="142"/>
    <col min="13328" max="13328" width="12.28515625" style="142" bestFit="1" customWidth="1"/>
    <col min="13329" max="13334" width="11.42578125" style="142"/>
    <col min="13335" max="13335" width="14.28515625" style="142" customWidth="1"/>
    <col min="13336" max="13336" width="11.42578125" style="142"/>
    <col min="13337" max="13337" width="12.28515625" style="142" bestFit="1" customWidth="1"/>
    <col min="13338" max="13572" width="11.42578125" style="142"/>
    <col min="13573" max="13573" width="14.28515625" style="142" customWidth="1"/>
    <col min="13574" max="13574" width="11.42578125" style="142"/>
    <col min="13575" max="13575" width="12.28515625" style="142" bestFit="1" customWidth="1"/>
    <col min="13576" max="13581" width="11.42578125" style="142"/>
    <col min="13582" max="13582" width="14.28515625" style="142" customWidth="1"/>
    <col min="13583" max="13583" width="11.42578125" style="142"/>
    <col min="13584" max="13584" width="12.28515625" style="142" bestFit="1" customWidth="1"/>
    <col min="13585" max="13590" width="11.42578125" style="142"/>
    <col min="13591" max="13591" width="14.28515625" style="142" customWidth="1"/>
    <col min="13592" max="13592" width="11.42578125" style="142"/>
    <col min="13593" max="13593" width="12.28515625" style="142" bestFit="1" customWidth="1"/>
    <col min="13594" max="13828" width="11.42578125" style="142"/>
    <col min="13829" max="13829" width="14.28515625" style="142" customWidth="1"/>
    <col min="13830" max="13830" width="11.42578125" style="142"/>
    <col min="13831" max="13831" width="12.28515625" style="142" bestFit="1" customWidth="1"/>
    <col min="13832" max="13837" width="11.42578125" style="142"/>
    <col min="13838" max="13838" width="14.28515625" style="142" customWidth="1"/>
    <col min="13839" max="13839" width="11.42578125" style="142"/>
    <col min="13840" max="13840" width="12.28515625" style="142" bestFit="1" customWidth="1"/>
    <col min="13841" max="13846" width="11.42578125" style="142"/>
    <col min="13847" max="13847" width="14.28515625" style="142" customWidth="1"/>
    <col min="13848" max="13848" width="11.42578125" style="142"/>
    <col min="13849" max="13849" width="12.28515625" style="142" bestFit="1" customWidth="1"/>
    <col min="13850" max="14084" width="11.42578125" style="142"/>
    <col min="14085" max="14085" width="14.28515625" style="142" customWidth="1"/>
    <col min="14086" max="14086" width="11.42578125" style="142"/>
    <col min="14087" max="14087" width="12.28515625" style="142" bestFit="1" customWidth="1"/>
    <col min="14088" max="14093" width="11.42578125" style="142"/>
    <col min="14094" max="14094" width="14.28515625" style="142" customWidth="1"/>
    <col min="14095" max="14095" width="11.42578125" style="142"/>
    <col min="14096" max="14096" width="12.28515625" style="142" bestFit="1" customWidth="1"/>
    <col min="14097" max="14102" width="11.42578125" style="142"/>
    <col min="14103" max="14103" width="14.28515625" style="142" customWidth="1"/>
    <col min="14104" max="14104" width="11.42578125" style="142"/>
    <col min="14105" max="14105" width="12.28515625" style="142" bestFit="1" customWidth="1"/>
    <col min="14106" max="14340" width="11.42578125" style="142"/>
    <col min="14341" max="14341" width="14.28515625" style="142" customWidth="1"/>
    <col min="14342" max="14342" width="11.42578125" style="142"/>
    <col min="14343" max="14343" width="12.28515625" style="142" bestFit="1" customWidth="1"/>
    <col min="14344" max="14349" width="11.42578125" style="142"/>
    <col min="14350" max="14350" width="14.28515625" style="142" customWidth="1"/>
    <col min="14351" max="14351" width="11.42578125" style="142"/>
    <col min="14352" max="14352" width="12.28515625" style="142" bestFit="1" customWidth="1"/>
    <col min="14353" max="14358" width="11.42578125" style="142"/>
    <col min="14359" max="14359" width="14.28515625" style="142" customWidth="1"/>
    <col min="14360" max="14360" width="11.42578125" style="142"/>
    <col min="14361" max="14361" width="12.28515625" style="142" bestFit="1" customWidth="1"/>
    <col min="14362" max="14596" width="11.42578125" style="142"/>
    <col min="14597" max="14597" width="14.28515625" style="142" customWidth="1"/>
    <col min="14598" max="14598" width="11.42578125" style="142"/>
    <col min="14599" max="14599" width="12.28515625" style="142" bestFit="1" customWidth="1"/>
    <col min="14600" max="14605" width="11.42578125" style="142"/>
    <col min="14606" max="14606" width="14.28515625" style="142" customWidth="1"/>
    <col min="14607" max="14607" width="11.42578125" style="142"/>
    <col min="14608" max="14608" width="12.28515625" style="142" bestFit="1" customWidth="1"/>
    <col min="14609" max="14614" width="11.42578125" style="142"/>
    <col min="14615" max="14615" width="14.28515625" style="142" customWidth="1"/>
    <col min="14616" max="14616" width="11.42578125" style="142"/>
    <col min="14617" max="14617" width="12.28515625" style="142" bestFit="1" customWidth="1"/>
    <col min="14618" max="14852" width="11.42578125" style="142"/>
    <col min="14853" max="14853" width="14.28515625" style="142" customWidth="1"/>
    <col min="14854" max="14854" width="11.42578125" style="142"/>
    <col min="14855" max="14855" width="12.28515625" style="142" bestFit="1" customWidth="1"/>
    <col min="14856" max="14861" width="11.42578125" style="142"/>
    <col min="14862" max="14862" width="14.28515625" style="142" customWidth="1"/>
    <col min="14863" max="14863" width="11.42578125" style="142"/>
    <col min="14864" max="14864" width="12.28515625" style="142" bestFit="1" customWidth="1"/>
    <col min="14865" max="14870" width="11.42578125" style="142"/>
    <col min="14871" max="14871" width="14.28515625" style="142" customWidth="1"/>
    <col min="14872" max="14872" width="11.42578125" style="142"/>
    <col min="14873" max="14873" width="12.28515625" style="142" bestFit="1" customWidth="1"/>
    <col min="14874" max="15108" width="11.42578125" style="142"/>
    <col min="15109" max="15109" width="14.28515625" style="142" customWidth="1"/>
    <col min="15110" max="15110" width="11.42578125" style="142"/>
    <col min="15111" max="15111" width="12.28515625" style="142" bestFit="1" customWidth="1"/>
    <col min="15112" max="15117" width="11.42578125" style="142"/>
    <col min="15118" max="15118" width="14.28515625" style="142" customWidth="1"/>
    <col min="15119" max="15119" width="11.42578125" style="142"/>
    <col min="15120" max="15120" width="12.28515625" style="142" bestFit="1" customWidth="1"/>
    <col min="15121" max="15126" width="11.42578125" style="142"/>
    <col min="15127" max="15127" width="14.28515625" style="142" customWidth="1"/>
    <col min="15128" max="15128" width="11.42578125" style="142"/>
    <col min="15129" max="15129" width="12.28515625" style="142" bestFit="1" customWidth="1"/>
    <col min="15130" max="15364" width="11.42578125" style="142"/>
    <col min="15365" max="15365" width="14.28515625" style="142" customWidth="1"/>
    <col min="15366" max="15366" width="11.42578125" style="142"/>
    <col min="15367" max="15367" width="12.28515625" style="142" bestFit="1" customWidth="1"/>
    <col min="15368" max="15373" width="11.42578125" style="142"/>
    <col min="15374" max="15374" width="14.28515625" style="142" customWidth="1"/>
    <col min="15375" max="15375" width="11.42578125" style="142"/>
    <col min="15376" max="15376" width="12.28515625" style="142" bestFit="1" customWidth="1"/>
    <col min="15377" max="15382" width="11.42578125" style="142"/>
    <col min="15383" max="15383" width="14.28515625" style="142" customWidth="1"/>
    <col min="15384" max="15384" width="11.42578125" style="142"/>
    <col min="15385" max="15385" width="12.28515625" style="142" bestFit="1" customWidth="1"/>
    <col min="15386" max="15620" width="11.42578125" style="142"/>
    <col min="15621" max="15621" width="14.28515625" style="142" customWidth="1"/>
    <col min="15622" max="15622" width="11.42578125" style="142"/>
    <col min="15623" max="15623" width="12.28515625" style="142" bestFit="1" customWidth="1"/>
    <col min="15624" max="15629" width="11.42578125" style="142"/>
    <col min="15630" max="15630" width="14.28515625" style="142" customWidth="1"/>
    <col min="15631" max="15631" width="11.42578125" style="142"/>
    <col min="15632" max="15632" width="12.28515625" style="142" bestFit="1" customWidth="1"/>
    <col min="15633" max="15638" width="11.42578125" style="142"/>
    <col min="15639" max="15639" width="14.28515625" style="142" customWidth="1"/>
    <col min="15640" max="15640" width="11.42578125" style="142"/>
    <col min="15641" max="15641" width="12.28515625" style="142" bestFit="1" customWidth="1"/>
    <col min="15642" max="15876" width="11.42578125" style="142"/>
    <col min="15877" max="15877" width="14.28515625" style="142" customWidth="1"/>
    <col min="15878" max="15878" width="11.42578125" style="142"/>
    <col min="15879" max="15879" width="12.28515625" style="142" bestFit="1" customWidth="1"/>
    <col min="15880" max="15885" width="11.42578125" style="142"/>
    <col min="15886" max="15886" width="14.28515625" style="142" customWidth="1"/>
    <col min="15887" max="15887" width="11.42578125" style="142"/>
    <col min="15888" max="15888" width="12.28515625" style="142" bestFit="1" customWidth="1"/>
    <col min="15889" max="15894" width="11.42578125" style="142"/>
    <col min="15895" max="15895" width="14.28515625" style="142" customWidth="1"/>
    <col min="15896" max="15896" width="11.42578125" style="142"/>
    <col min="15897" max="15897" width="12.28515625" style="142" bestFit="1" customWidth="1"/>
    <col min="15898" max="16132" width="11.42578125" style="142"/>
    <col min="16133" max="16133" width="14.28515625" style="142" customWidth="1"/>
    <col min="16134" max="16134" width="11.42578125" style="142"/>
    <col min="16135" max="16135" width="12.28515625" style="142" bestFit="1" customWidth="1"/>
    <col min="16136" max="16141" width="11.42578125" style="142"/>
    <col min="16142" max="16142" width="14.28515625" style="142" customWidth="1"/>
    <col min="16143" max="16143" width="11.42578125" style="142"/>
    <col min="16144" max="16144" width="12.28515625" style="142" bestFit="1" customWidth="1"/>
    <col min="16145" max="16150" width="11.42578125" style="142"/>
    <col min="16151" max="16151" width="14.28515625" style="142" customWidth="1"/>
    <col min="16152" max="16152" width="11.42578125" style="142"/>
    <col min="16153" max="16153" width="12.28515625" style="142" bestFit="1" customWidth="1"/>
    <col min="16154" max="16384" width="11.42578125" style="142"/>
  </cols>
  <sheetData>
    <row r="1" spans="1:30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30" ht="18.75" x14ac:dyDescent="0.3">
      <c r="A2" s="491" t="s">
        <v>76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Q2" s="341">
        <v>44805</v>
      </c>
      <c r="U2" s="146">
        <v>44896</v>
      </c>
      <c r="Y2" s="146">
        <v>44986</v>
      </c>
      <c r="Z2" s="146"/>
    </row>
    <row r="3" spans="1:30" s="144" customFormat="1" ht="25.5" customHeight="1" x14ac:dyDescent="0.2">
      <c r="A3" s="490" t="s">
        <v>77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Q3" s="143"/>
      <c r="R3" s="143" t="s">
        <v>168</v>
      </c>
      <c r="S3" s="143" t="s">
        <v>198</v>
      </c>
      <c r="U3" s="143"/>
      <c r="V3" s="143" t="s">
        <v>168</v>
      </c>
      <c r="W3" s="143" t="s">
        <v>198</v>
      </c>
      <c r="Y3" s="143"/>
      <c r="Z3" s="143" t="s">
        <v>168</v>
      </c>
      <c r="AA3" s="143" t="s">
        <v>198</v>
      </c>
    </row>
    <row r="4" spans="1:30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Q4" s="185" t="s">
        <v>169</v>
      </c>
      <c r="R4" s="484">
        <v>0</v>
      </c>
      <c r="S4" s="484">
        <v>0</v>
      </c>
      <c r="U4" s="185" t="s">
        <v>169</v>
      </c>
      <c r="V4" s="484">
        <v>0</v>
      </c>
      <c r="W4" s="484">
        <v>0</v>
      </c>
      <c r="Y4" s="185" t="s">
        <v>169</v>
      </c>
      <c r="Z4" s="484">
        <v>6.1728395061728392E-2</v>
      </c>
      <c r="AA4" s="484">
        <v>2.4691358024691357E-2</v>
      </c>
    </row>
    <row r="5" spans="1:30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Q5" s="185" t="s">
        <v>170</v>
      </c>
      <c r="R5" s="484">
        <v>0</v>
      </c>
      <c r="S5" s="484">
        <v>1.2345679012345678E-2</v>
      </c>
      <c r="U5" s="185" t="s">
        <v>170</v>
      </c>
      <c r="V5" s="484">
        <v>1.2345679012345678E-2</v>
      </c>
      <c r="W5" s="484">
        <v>1.2345679012345678E-2</v>
      </c>
      <c r="Y5" s="185" t="s">
        <v>170</v>
      </c>
      <c r="Z5" s="484">
        <v>0.30864197530864196</v>
      </c>
      <c r="AA5" s="484">
        <v>7.407407407407407E-2</v>
      </c>
    </row>
    <row r="6" spans="1:30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Q6" s="185" t="s">
        <v>171</v>
      </c>
      <c r="R6" s="484">
        <v>4.9382716049382713E-2</v>
      </c>
      <c r="S6" s="484">
        <v>0</v>
      </c>
      <c r="U6" s="185" t="s">
        <v>171</v>
      </c>
      <c r="V6" s="484">
        <v>0.12345679012345678</v>
      </c>
      <c r="W6" s="484">
        <v>0</v>
      </c>
      <c r="Y6" s="185" t="s">
        <v>171</v>
      </c>
      <c r="Z6" s="484">
        <v>0.19753086419753085</v>
      </c>
      <c r="AA6" s="484">
        <v>4.9382716049382713E-2</v>
      </c>
    </row>
    <row r="7" spans="1:30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Q7" s="185" t="s">
        <v>172</v>
      </c>
      <c r="R7" s="484">
        <v>0.12345679012345678</v>
      </c>
      <c r="S7" s="484">
        <v>0</v>
      </c>
      <c r="U7" s="185" t="s">
        <v>172</v>
      </c>
      <c r="V7" s="484">
        <v>0.29629629629629628</v>
      </c>
      <c r="W7" s="484">
        <v>1.2345679012345678E-2</v>
      </c>
      <c r="Y7" s="185" t="s">
        <v>172</v>
      </c>
      <c r="Z7" s="484">
        <v>0.13580246913580246</v>
      </c>
      <c r="AA7" s="484">
        <v>0.16049382716049382</v>
      </c>
    </row>
    <row r="8" spans="1:30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Q8" s="185" t="s">
        <v>173</v>
      </c>
      <c r="R8" s="484">
        <v>0.44444444444444442</v>
      </c>
      <c r="S8" s="484">
        <v>3.7037037037037035E-2</v>
      </c>
      <c r="U8" s="185" t="s">
        <v>173</v>
      </c>
      <c r="V8" s="484">
        <v>0.27160493827160492</v>
      </c>
      <c r="W8" s="484">
        <v>9.8765432098765427E-2</v>
      </c>
      <c r="Y8" s="185" t="s">
        <v>173</v>
      </c>
      <c r="Z8" s="484">
        <v>9.8765432098765427E-2</v>
      </c>
      <c r="AA8" s="484">
        <v>0.24691358024691357</v>
      </c>
    </row>
    <row r="9" spans="1:30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Q9" s="185" t="s">
        <v>174</v>
      </c>
      <c r="R9" s="484">
        <v>0.2839506172839506</v>
      </c>
      <c r="S9" s="484">
        <v>0.19753086419753085</v>
      </c>
      <c r="U9" s="185" t="s">
        <v>174</v>
      </c>
      <c r="V9" s="484">
        <v>0.18518518518518517</v>
      </c>
      <c r="W9" s="484">
        <v>0.30864197530864196</v>
      </c>
      <c r="Y9" s="185" t="s">
        <v>174</v>
      </c>
      <c r="Z9" s="484">
        <v>0.13580246913580246</v>
      </c>
      <c r="AA9" s="484">
        <v>0.22222222222222221</v>
      </c>
    </row>
    <row r="10" spans="1:30" x14ac:dyDescent="0.2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Q10" s="185" t="s">
        <v>175</v>
      </c>
      <c r="R10" s="484">
        <v>9.8765432098765427E-2</v>
      </c>
      <c r="S10" s="484">
        <v>0.75308641975308643</v>
      </c>
      <c r="T10" s="374"/>
      <c r="U10" s="185" t="s">
        <v>175</v>
      </c>
      <c r="V10" s="484">
        <v>0.1111111111111111</v>
      </c>
      <c r="W10" s="484">
        <v>0.5679012345679012</v>
      </c>
      <c r="X10" s="374"/>
      <c r="Y10" s="185" t="s">
        <v>175</v>
      </c>
      <c r="Z10" s="484">
        <v>6.1728395061728392E-2</v>
      </c>
      <c r="AA10" s="484">
        <v>0.22222222222222221</v>
      </c>
      <c r="AB10" s="374"/>
      <c r="AC10" s="374"/>
      <c r="AD10" s="374"/>
    </row>
    <row r="11" spans="1:30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Q11" s="374"/>
      <c r="R11" s="375"/>
      <c r="S11" s="375"/>
      <c r="T11" s="374"/>
      <c r="U11" s="374"/>
      <c r="V11" s="375"/>
      <c r="W11" s="375"/>
      <c r="X11" s="374"/>
      <c r="Y11" s="374"/>
      <c r="Z11" s="375"/>
      <c r="AA11" s="375"/>
      <c r="AB11" s="374"/>
      <c r="AC11" s="374"/>
      <c r="AD11" s="374"/>
    </row>
    <row r="12" spans="1:30" x14ac:dyDescent="0.2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Q12" s="374"/>
      <c r="R12" s="376"/>
      <c r="S12" s="376"/>
      <c r="T12" s="374"/>
      <c r="U12" s="374"/>
      <c r="V12" s="376"/>
      <c r="W12" s="376"/>
      <c r="X12" s="374"/>
      <c r="Y12" s="377"/>
      <c r="Z12" s="376"/>
      <c r="AA12" s="376"/>
      <c r="AB12" s="374"/>
      <c r="AC12" s="374"/>
      <c r="AD12" s="374"/>
    </row>
    <row r="13" spans="1:30" x14ac:dyDescent="0.2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30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30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30" x14ac:dyDescent="0.2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 x14ac:dyDescent="0.2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 x14ac:dyDescent="0.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 x14ac:dyDescent="0.2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x14ac:dyDescent="0.2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 x14ac:dyDescent="0.2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 x14ac:dyDescent="0.2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 x14ac:dyDescent="0.2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 x14ac:dyDescent="0.2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 x14ac:dyDescent="0.2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x14ac:dyDescent="0.2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 x14ac:dyDescent="0.2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</row>
    <row r="35" spans="1:13" x14ac:dyDescent="0.2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3" x14ac:dyDescent="0.2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3" x14ac:dyDescent="0.2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</row>
    <row r="38" spans="1:13" x14ac:dyDescent="0.2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</row>
    <row r="39" spans="1:13" x14ac:dyDescent="0.2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</row>
    <row r="40" spans="1:13" x14ac:dyDescent="0.2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</row>
    <row r="41" spans="1:13" x14ac:dyDescent="0.2">
      <c r="A41" s="121" t="s">
        <v>80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</row>
  </sheetData>
  <mergeCells count="2">
    <mergeCell ref="A2:M2"/>
    <mergeCell ref="A3:M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00"/>
  </sheetPr>
  <dimension ref="A1:AE64"/>
  <sheetViews>
    <sheetView topLeftCell="A10" zoomScale="75" zoomScaleNormal="75" workbookViewId="0">
      <selection activeCell="B3" sqref="B3:L29"/>
    </sheetView>
  </sheetViews>
  <sheetFormatPr baseColWidth="10" defaultRowHeight="12.75" x14ac:dyDescent="0.2"/>
  <cols>
    <col min="1" max="11" width="11.42578125" style="142"/>
    <col min="12" max="17" width="12.42578125" style="142" customWidth="1"/>
    <col min="18" max="18" width="11.42578125" style="142"/>
    <col min="19" max="19" width="26.28515625" style="142" customWidth="1"/>
    <col min="20" max="239" width="11.42578125" style="142"/>
    <col min="240" max="240" width="14.28515625" style="142" customWidth="1"/>
    <col min="241" max="241" width="11.42578125" style="142"/>
    <col min="242" max="242" width="12.28515625" style="142" bestFit="1" customWidth="1"/>
    <col min="243" max="248" width="11.42578125" style="142"/>
    <col min="249" max="249" width="14.28515625" style="142" customWidth="1"/>
    <col min="250" max="250" width="11.42578125" style="142"/>
    <col min="251" max="251" width="12.28515625" style="142" bestFit="1" customWidth="1"/>
    <col min="252" max="257" width="11.42578125" style="142"/>
    <col min="258" max="258" width="14.28515625" style="142" customWidth="1"/>
    <col min="259" max="259" width="11.42578125" style="142"/>
    <col min="260" max="260" width="12.28515625" style="142" bestFit="1" customWidth="1"/>
    <col min="261" max="266" width="11.42578125" style="142"/>
    <col min="267" max="267" width="14.28515625" style="142" customWidth="1"/>
    <col min="268" max="268" width="11.42578125" style="142"/>
    <col min="269" max="269" width="12.28515625" style="142" bestFit="1" customWidth="1"/>
    <col min="270" max="495" width="11.42578125" style="142"/>
    <col min="496" max="496" width="14.28515625" style="142" customWidth="1"/>
    <col min="497" max="497" width="11.42578125" style="142"/>
    <col min="498" max="498" width="12.28515625" style="142" bestFit="1" customWidth="1"/>
    <col min="499" max="504" width="11.42578125" style="142"/>
    <col min="505" max="505" width="14.28515625" style="142" customWidth="1"/>
    <col min="506" max="506" width="11.42578125" style="142"/>
    <col min="507" max="507" width="12.28515625" style="142" bestFit="1" customWidth="1"/>
    <col min="508" max="513" width="11.42578125" style="142"/>
    <col min="514" max="514" width="14.28515625" style="142" customWidth="1"/>
    <col min="515" max="515" width="11.42578125" style="142"/>
    <col min="516" max="516" width="12.28515625" style="142" bestFit="1" customWidth="1"/>
    <col min="517" max="522" width="11.42578125" style="142"/>
    <col min="523" max="523" width="14.28515625" style="142" customWidth="1"/>
    <col min="524" max="524" width="11.42578125" style="142"/>
    <col min="525" max="525" width="12.28515625" style="142" bestFit="1" customWidth="1"/>
    <col min="526" max="751" width="11.42578125" style="142"/>
    <col min="752" max="752" width="14.28515625" style="142" customWidth="1"/>
    <col min="753" max="753" width="11.42578125" style="142"/>
    <col min="754" max="754" width="12.28515625" style="142" bestFit="1" customWidth="1"/>
    <col min="755" max="760" width="11.42578125" style="142"/>
    <col min="761" max="761" width="14.28515625" style="142" customWidth="1"/>
    <col min="762" max="762" width="11.42578125" style="142"/>
    <col min="763" max="763" width="12.28515625" style="142" bestFit="1" customWidth="1"/>
    <col min="764" max="769" width="11.42578125" style="142"/>
    <col min="770" max="770" width="14.28515625" style="142" customWidth="1"/>
    <col min="771" max="771" width="11.42578125" style="142"/>
    <col min="772" max="772" width="12.28515625" style="142" bestFit="1" customWidth="1"/>
    <col min="773" max="778" width="11.42578125" style="142"/>
    <col min="779" max="779" width="14.28515625" style="142" customWidth="1"/>
    <col min="780" max="780" width="11.42578125" style="142"/>
    <col min="781" max="781" width="12.28515625" style="142" bestFit="1" customWidth="1"/>
    <col min="782" max="1007" width="11.42578125" style="142"/>
    <col min="1008" max="1008" width="14.28515625" style="142" customWidth="1"/>
    <col min="1009" max="1009" width="11.42578125" style="142"/>
    <col min="1010" max="1010" width="12.28515625" style="142" bestFit="1" customWidth="1"/>
    <col min="1011" max="1016" width="11.42578125" style="142"/>
    <col min="1017" max="1017" width="14.28515625" style="142" customWidth="1"/>
    <col min="1018" max="1018" width="11.42578125" style="142"/>
    <col min="1019" max="1019" width="12.28515625" style="142" bestFit="1" customWidth="1"/>
    <col min="1020" max="1025" width="11.42578125" style="142"/>
    <col min="1026" max="1026" width="14.28515625" style="142" customWidth="1"/>
    <col min="1027" max="1027" width="11.42578125" style="142"/>
    <col min="1028" max="1028" width="12.28515625" style="142" bestFit="1" customWidth="1"/>
    <col min="1029" max="1034" width="11.42578125" style="142"/>
    <col min="1035" max="1035" width="14.28515625" style="142" customWidth="1"/>
    <col min="1036" max="1036" width="11.42578125" style="142"/>
    <col min="1037" max="1037" width="12.28515625" style="142" bestFit="1" customWidth="1"/>
    <col min="1038" max="1263" width="11.42578125" style="142"/>
    <col min="1264" max="1264" width="14.28515625" style="142" customWidth="1"/>
    <col min="1265" max="1265" width="11.42578125" style="142"/>
    <col min="1266" max="1266" width="12.28515625" style="142" bestFit="1" customWidth="1"/>
    <col min="1267" max="1272" width="11.42578125" style="142"/>
    <col min="1273" max="1273" width="14.28515625" style="142" customWidth="1"/>
    <col min="1274" max="1274" width="11.42578125" style="142"/>
    <col min="1275" max="1275" width="12.28515625" style="142" bestFit="1" customWidth="1"/>
    <col min="1276" max="1281" width="11.42578125" style="142"/>
    <col min="1282" max="1282" width="14.28515625" style="142" customWidth="1"/>
    <col min="1283" max="1283" width="11.42578125" style="142"/>
    <col min="1284" max="1284" width="12.28515625" style="142" bestFit="1" customWidth="1"/>
    <col min="1285" max="1290" width="11.42578125" style="142"/>
    <col min="1291" max="1291" width="14.28515625" style="142" customWidth="1"/>
    <col min="1292" max="1292" width="11.42578125" style="142"/>
    <col min="1293" max="1293" width="12.28515625" style="142" bestFit="1" customWidth="1"/>
    <col min="1294" max="1519" width="11.42578125" style="142"/>
    <col min="1520" max="1520" width="14.28515625" style="142" customWidth="1"/>
    <col min="1521" max="1521" width="11.42578125" style="142"/>
    <col min="1522" max="1522" width="12.28515625" style="142" bestFit="1" customWidth="1"/>
    <col min="1523" max="1528" width="11.42578125" style="142"/>
    <col min="1529" max="1529" width="14.28515625" style="142" customWidth="1"/>
    <col min="1530" max="1530" width="11.42578125" style="142"/>
    <col min="1531" max="1531" width="12.28515625" style="142" bestFit="1" customWidth="1"/>
    <col min="1532" max="1537" width="11.42578125" style="142"/>
    <col min="1538" max="1538" width="14.28515625" style="142" customWidth="1"/>
    <col min="1539" max="1539" width="11.42578125" style="142"/>
    <col min="1540" max="1540" width="12.28515625" style="142" bestFit="1" customWidth="1"/>
    <col min="1541" max="1546" width="11.42578125" style="142"/>
    <col min="1547" max="1547" width="14.28515625" style="142" customWidth="1"/>
    <col min="1548" max="1548" width="11.42578125" style="142"/>
    <col min="1549" max="1549" width="12.28515625" style="142" bestFit="1" customWidth="1"/>
    <col min="1550" max="1775" width="11.42578125" style="142"/>
    <col min="1776" max="1776" width="14.28515625" style="142" customWidth="1"/>
    <col min="1777" max="1777" width="11.42578125" style="142"/>
    <col min="1778" max="1778" width="12.28515625" style="142" bestFit="1" customWidth="1"/>
    <col min="1779" max="1784" width="11.42578125" style="142"/>
    <col min="1785" max="1785" width="14.28515625" style="142" customWidth="1"/>
    <col min="1786" max="1786" width="11.42578125" style="142"/>
    <col min="1787" max="1787" width="12.28515625" style="142" bestFit="1" customWidth="1"/>
    <col min="1788" max="1793" width="11.42578125" style="142"/>
    <col min="1794" max="1794" width="14.28515625" style="142" customWidth="1"/>
    <col min="1795" max="1795" width="11.42578125" style="142"/>
    <col min="1796" max="1796" width="12.28515625" style="142" bestFit="1" customWidth="1"/>
    <col min="1797" max="1802" width="11.42578125" style="142"/>
    <col min="1803" max="1803" width="14.28515625" style="142" customWidth="1"/>
    <col min="1804" max="1804" width="11.42578125" style="142"/>
    <col min="1805" max="1805" width="12.28515625" style="142" bestFit="1" customWidth="1"/>
    <col min="1806" max="2031" width="11.42578125" style="142"/>
    <col min="2032" max="2032" width="14.28515625" style="142" customWidth="1"/>
    <col min="2033" max="2033" width="11.42578125" style="142"/>
    <col min="2034" max="2034" width="12.28515625" style="142" bestFit="1" customWidth="1"/>
    <col min="2035" max="2040" width="11.42578125" style="142"/>
    <col min="2041" max="2041" width="14.28515625" style="142" customWidth="1"/>
    <col min="2042" max="2042" width="11.42578125" style="142"/>
    <col min="2043" max="2043" width="12.28515625" style="142" bestFit="1" customWidth="1"/>
    <col min="2044" max="2049" width="11.42578125" style="142"/>
    <col min="2050" max="2050" width="14.28515625" style="142" customWidth="1"/>
    <col min="2051" max="2051" width="11.42578125" style="142"/>
    <col min="2052" max="2052" width="12.28515625" style="142" bestFit="1" customWidth="1"/>
    <col min="2053" max="2058" width="11.42578125" style="142"/>
    <col min="2059" max="2059" width="14.28515625" style="142" customWidth="1"/>
    <col min="2060" max="2060" width="11.42578125" style="142"/>
    <col min="2061" max="2061" width="12.28515625" style="142" bestFit="1" customWidth="1"/>
    <col min="2062" max="2287" width="11.42578125" style="142"/>
    <col min="2288" max="2288" width="14.28515625" style="142" customWidth="1"/>
    <col min="2289" max="2289" width="11.42578125" style="142"/>
    <col min="2290" max="2290" width="12.28515625" style="142" bestFit="1" customWidth="1"/>
    <col min="2291" max="2296" width="11.42578125" style="142"/>
    <col min="2297" max="2297" width="14.28515625" style="142" customWidth="1"/>
    <col min="2298" max="2298" width="11.42578125" style="142"/>
    <col min="2299" max="2299" width="12.28515625" style="142" bestFit="1" customWidth="1"/>
    <col min="2300" max="2305" width="11.42578125" style="142"/>
    <col min="2306" max="2306" width="14.28515625" style="142" customWidth="1"/>
    <col min="2307" max="2307" width="11.42578125" style="142"/>
    <col min="2308" max="2308" width="12.28515625" style="142" bestFit="1" customWidth="1"/>
    <col min="2309" max="2314" width="11.42578125" style="142"/>
    <col min="2315" max="2315" width="14.28515625" style="142" customWidth="1"/>
    <col min="2316" max="2316" width="11.42578125" style="142"/>
    <col min="2317" max="2317" width="12.28515625" style="142" bestFit="1" customWidth="1"/>
    <col min="2318" max="2543" width="11.42578125" style="142"/>
    <col min="2544" max="2544" width="14.28515625" style="142" customWidth="1"/>
    <col min="2545" max="2545" width="11.42578125" style="142"/>
    <col min="2546" max="2546" width="12.28515625" style="142" bestFit="1" customWidth="1"/>
    <col min="2547" max="2552" width="11.42578125" style="142"/>
    <col min="2553" max="2553" width="14.28515625" style="142" customWidth="1"/>
    <col min="2554" max="2554" width="11.42578125" style="142"/>
    <col min="2555" max="2555" width="12.28515625" style="142" bestFit="1" customWidth="1"/>
    <col min="2556" max="2561" width="11.42578125" style="142"/>
    <col min="2562" max="2562" width="14.28515625" style="142" customWidth="1"/>
    <col min="2563" max="2563" width="11.42578125" style="142"/>
    <col min="2564" max="2564" width="12.28515625" style="142" bestFit="1" customWidth="1"/>
    <col min="2565" max="2570" width="11.42578125" style="142"/>
    <col min="2571" max="2571" width="14.28515625" style="142" customWidth="1"/>
    <col min="2572" max="2572" width="11.42578125" style="142"/>
    <col min="2573" max="2573" width="12.28515625" style="142" bestFit="1" customWidth="1"/>
    <col min="2574" max="2799" width="11.42578125" style="142"/>
    <col min="2800" max="2800" width="14.28515625" style="142" customWidth="1"/>
    <col min="2801" max="2801" width="11.42578125" style="142"/>
    <col min="2802" max="2802" width="12.28515625" style="142" bestFit="1" customWidth="1"/>
    <col min="2803" max="2808" width="11.42578125" style="142"/>
    <col min="2809" max="2809" width="14.28515625" style="142" customWidth="1"/>
    <col min="2810" max="2810" width="11.42578125" style="142"/>
    <col min="2811" max="2811" width="12.28515625" style="142" bestFit="1" customWidth="1"/>
    <col min="2812" max="2817" width="11.42578125" style="142"/>
    <col min="2818" max="2818" width="14.28515625" style="142" customWidth="1"/>
    <col min="2819" max="2819" width="11.42578125" style="142"/>
    <col min="2820" max="2820" width="12.28515625" style="142" bestFit="1" customWidth="1"/>
    <col min="2821" max="2826" width="11.42578125" style="142"/>
    <col min="2827" max="2827" width="14.28515625" style="142" customWidth="1"/>
    <col min="2828" max="2828" width="11.42578125" style="142"/>
    <col min="2829" max="2829" width="12.28515625" style="142" bestFit="1" customWidth="1"/>
    <col min="2830" max="3055" width="11.42578125" style="142"/>
    <col min="3056" max="3056" width="14.28515625" style="142" customWidth="1"/>
    <col min="3057" max="3057" width="11.42578125" style="142"/>
    <col min="3058" max="3058" width="12.28515625" style="142" bestFit="1" customWidth="1"/>
    <col min="3059" max="3064" width="11.42578125" style="142"/>
    <col min="3065" max="3065" width="14.28515625" style="142" customWidth="1"/>
    <col min="3066" max="3066" width="11.42578125" style="142"/>
    <col min="3067" max="3067" width="12.28515625" style="142" bestFit="1" customWidth="1"/>
    <col min="3068" max="3073" width="11.42578125" style="142"/>
    <col min="3074" max="3074" width="14.28515625" style="142" customWidth="1"/>
    <col min="3075" max="3075" width="11.42578125" style="142"/>
    <col min="3076" max="3076" width="12.28515625" style="142" bestFit="1" customWidth="1"/>
    <col min="3077" max="3082" width="11.42578125" style="142"/>
    <col min="3083" max="3083" width="14.28515625" style="142" customWidth="1"/>
    <col min="3084" max="3084" width="11.42578125" style="142"/>
    <col min="3085" max="3085" width="12.28515625" style="142" bestFit="1" customWidth="1"/>
    <col min="3086" max="3311" width="11.42578125" style="142"/>
    <col min="3312" max="3312" width="14.28515625" style="142" customWidth="1"/>
    <col min="3313" max="3313" width="11.42578125" style="142"/>
    <col min="3314" max="3314" width="12.28515625" style="142" bestFit="1" customWidth="1"/>
    <col min="3315" max="3320" width="11.42578125" style="142"/>
    <col min="3321" max="3321" width="14.28515625" style="142" customWidth="1"/>
    <col min="3322" max="3322" width="11.42578125" style="142"/>
    <col min="3323" max="3323" width="12.28515625" style="142" bestFit="1" customWidth="1"/>
    <col min="3324" max="3329" width="11.42578125" style="142"/>
    <col min="3330" max="3330" width="14.28515625" style="142" customWidth="1"/>
    <col min="3331" max="3331" width="11.42578125" style="142"/>
    <col min="3332" max="3332" width="12.28515625" style="142" bestFit="1" customWidth="1"/>
    <col min="3333" max="3338" width="11.42578125" style="142"/>
    <col min="3339" max="3339" width="14.28515625" style="142" customWidth="1"/>
    <col min="3340" max="3340" width="11.42578125" style="142"/>
    <col min="3341" max="3341" width="12.28515625" style="142" bestFit="1" customWidth="1"/>
    <col min="3342" max="3567" width="11.42578125" style="142"/>
    <col min="3568" max="3568" width="14.28515625" style="142" customWidth="1"/>
    <col min="3569" max="3569" width="11.42578125" style="142"/>
    <col min="3570" max="3570" width="12.28515625" style="142" bestFit="1" customWidth="1"/>
    <col min="3571" max="3576" width="11.42578125" style="142"/>
    <col min="3577" max="3577" width="14.28515625" style="142" customWidth="1"/>
    <col min="3578" max="3578" width="11.42578125" style="142"/>
    <col min="3579" max="3579" width="12.28515625" style="142" bestFit="1" customWidth="1"/>
    <col min="3580" max="3585" width="11.42578125" style="142"/>
    <col min="3586" max="3586" width="14.28515625" style="142" customWidth="1"/>
    <col min="3587" max="3587" width="11.42578125" style="142"/>
    <col min="3588" max="3588" width="12.28515625" style="142" bestFit="1" customWidth="1"/>
    <col min="3589" max="3594" width="11.42578125" style="142"/>
    <col min="3595" max="3595" width="14.28515625" style="142" customWidth="1"/>
    <col min="3596" max="3596" width="11.42578125" style="142"/>
    <col min="3597" max="3597" width="12.28515625" style="142" bestFit="1" customWidth="1"/>
    <col min="3598" max="3823" width="11.42578125" style="142"/>
    <col min="3824" max="3824" width="14.28515625" style="142" customWidth="1"/>
    <col min="3825" max="3825" width="11.42578125" style="142"/>
    <col min="3826" max="3826" width="12.28515625" style="142" bestFit="1" customWidth="1"/>
    <col min="3827" max="3832" width="11.42578125" style="142"/>
    <col min="3833" max="3833" width="14.28515625" style="142" customWidth="1"/>
    <col min="3834" max="3834" width="11.42578125" style="142"/>
    <col min="3835" max="3835" width="12.28515625" style="142" bestFit="1" customWidth="1"/>
    <col min="3836" max="3841" width="11.42578125" style="142"/>
    <col min="3842" max="3842" width="14.28515625" style="142" customWidth="1"/>
    <col min="3843" max="3843" width="11.42578125" style="142"/>
    <col min="3844" max="3844" width="12.28515625" style="142" bestFit="1" customWidth="1"/>
    <col min="3845" max="3850" width="11.42578125" style="142"/>
    <col min="3851" max="3851" width="14.28515625" style="142" customWidth="1"/>
    <col min="3852" max="3852" width="11.42578125" style="142"/>
    <col min="3853" max="3853" width="12.28515625" style="142" bestFit="1" customWidth="1"/>
    <col min="3854" max="4079" width="11.42578125" style="142"/>
    <col min="4080" max="4080" width="14.28515625" style="142" customWidth="1"/>
    <col min="4081" max="4081" width="11.42578125" style="142"/>
    <col min="4082" max="4082" width="12.28515625" style="142" bestFit="1" customWidth="1"/>
    <col min="4083" max="4088" width="11.42578125" style="142"/>
    <col min="4089" max="4089" width="14.28515625" style="142" customWidth="1"/>
    <col min="4090" max="4090" width="11.42578125" style="142"/>
    <col min="4091" max="4091" width="12.28515625" style="142" bestFit="1" customWidth="1"/>
    <col min="4092" max="4097" width="11.42578125" style="142"/>
    <col min="4098" max="4098" width="14.28515625" style="142" customWidth="1"/>
    <col min="4099" max="4099" width="11.42578125" style="142"/>
    <col min="4100" max="4100" width="12.28515625" style="142" bestFit="1" customWidth="1"/>
    <col min="4101" max="4106" width="11.42578125" style="142"/>
    <col min="4107" max="4107" width="14.28515625" style="142" customWidth="1"/>
    <col min="4108" max="4108" width="11.42578125" style="142"/>
    <col min="4109" max="4109" width="12.28515625" style="142" bestFit="1" customWidth="1"/>
    <col min="4110" max="4335" width="11.42578125" style="142"/>
    <col min="4336" max="4336" width="14.28515625" style="142" customWidth="1"/>
    <col min="4337" max="4337" width="11.42578125" style="142"/>
    <col min="4338" max="4338" width="12.28515625" style="142" bestFit="1" customWidth="1"/>
    <col min="4339" max="4344" width="11.42578125" style="142"/>
    <col min="4345" max="4345" width="14.28515625" style="142" customWidth="1"/>
    <col min="4346" max="4346" width="11.42578125" style="142"/>
    <col min="4347" max="4347" width="12.28515625" style="142" bestFit="1" customWidth="1"/>
    <col min="4348" max="4353" width="11.42578125" style="142"/>
    <col min="4354" max="4354" width="14.28515625" style="142" customWidth="1"/>
    <col min="4355" max="4355" width="11.42578125" style="142"/>
    <col min="4356" max="4356" width="12.28515625" style="142" bestFit="1" customWidth="1"/>
    <col min="4357" max="4362" width="11.42578125" style="142"/>
    <col min="4363" max="4363" width="14.28515625" style="142" customWidth="1"/>
    <col min="4364" max="4364" width="11.42578125" style="142"/>
    <col min="4365" max="4365" width="12.28515625" style="142" bestFit="1" customWidth="1"/>
    <col min="4366" max="4591" width="11.42578125" style="142"/>
    <col min="4592" max="4592" width="14.28515625" style="142" customWidth="1"/>
    <col min="4593" max="4593" width="11.42578125" style="142"/>
    <col min="4594" max="4594" width="12.28515625" style="142" bestFit="1" customWidth="1"/>
    <col min="4595" max="4600" width="11.42578125" style="142"/>
    <col min="4601" max="4601" width="14.28515625" style="142" customWidth="1"/>
    <col min="4602" max="4602" width="11.42578125" style="142"/>
    <col min="4603" max="4603" width="12.28515625" style="142" bestFit="1" customWidth="1"/>
    <col min="4604" max="4609" width="11.42578125" style="142"/>
    <col min="4610" max="4610" width="14.28515625" style="142" customWidth="1"/>
    <col min="4611" max="4611" width="11.42578125" style="142"/>
    <col min="4612" max="4612" width="12.28515625" style="142" bestFit="1" customWidth="1"/>
    <col min="4613" max="4618" width="11.42578125" style="142"/>
    <col min="4619" max="4619" width="14.28515625" style="142" customWidth="1"/>
    <col min="4620" max="4620" width="11.42578125" style="142"/>
    <col min="4621" max="4621" width="12.28515625" style="142" bestFit="1" customWidth="1"/>
    <col min="4622" max="4847" width="11.42578125" style="142"/>
    <col min="4848" max="4848" width="14.28515625" style="142" customWidth="1"/>
    <col min="4849" max="4849" width="11.42578125" style="142"/>
    <col min="4850" max="4850" width="12.28515625" style="142" bestFit="1" customWidth="1"/>
    <col min="4851" max="4856" width="11.42578125" style="142"/>
    <col min="4857" max="4857" width="14.28515625" style="142" customWidth="1"/>
    <col min="4858" max="4858" width="11.42578125" style="142"/>
    <col min="4859" max="4859" width="12.28515625" style="142" bestFit="1" customWidth="1"/>
    <col min="4860" max="4865" width="11.42578125" style="142"/>
    <col min="4866" max="4866" width="14.28515625" style="142" customWidth="1"/>
    <col min="4867" max="4867" width="11.42578125" style="142"/>
    <col min="4868" max="4868" width="12.28515625" style="142" bestFit="1" customWidth="1"/>
    <col min="4869" max="4874" width="11.42578125" style="142"/>
    <col min="4875" max="4875" width="14.28515625" style="142" customWidth="1"/>
    <col min="4876" max="4876" width="11.42578125" style="142"/>
    <col min="4877" max="4877" width="12.28515625" style="142" bestFit="1" customWidth="1"/>
    <col min="4878" max="5103" width="11.42578125" style="142"/>
    <col min="5104" max="5104" width="14.28515625" style="142" customWidth="1"/>
    <col min="5105" max="5105" width="11.42578125" style="142"/>
    <col min="5106" max="5106" width="12.28515625" style="142" bestFit="1" customWidth="1"/>
    <col min="5107" max="5112" width="11.42578125" style="142"/>
    <col min="5113" max="5113" width="14.28515625" style="142" customWidth="1"/>
    <col min="5114" max="5114" width="11.42578125" style="142"/>
    <col min="5115" max="5115" width="12.28515625" style="142" bestFit="1" customWidth="1"/>
    <col min="5116" max="5121" width="11.42578125" style="142"/>
    <col min="5122" max="5122" width="14.28515625" style="142" customWidth="1"/>
    <col min="5123" max="5123" width="11.42578125" style="142"/>
    <col min="5124" max="5124" width="12.28515625" style="142" bestFit="1" customWidth="1"/>
    <col min="5125" max="5130" width="11.42578125" style="142"/>
    <col min="5131" max="5131" width="14.28515625" style="142" customWidth="1"/>
    <col min="5132" max="5132" width="11.42578125" style="142"/>
    <col min="5133" max="5133" width="12.28515625" style="142" bestFit="1" customWidth="1"/>
    <col min="5134" max="5359" width="11.42578125" style="142"/>
    <col min="5360" max="5360" width="14.28515625" style="142" customWidth="1"/>
    <col min="5361" max="5361" width="11.42578125" style="142"/>
    <col min="5362" max="5362" width="12.28515625" style="142" bestFit="1" customWidth="1"/>
    <col min="5363" max="5368" width="11.42578125" style="142"/>
    <col min="5369" max="5369" width="14.28515625" style="142" customWidth="1"/>
    <col min="5370" max="5370" width="11.42578125" style="142"/>
    <col min="5371" max="5371" width="12.28515625" style="142" bestFit="1" customWidth="1"/>
    <col min="5372" max="5377" width="11.42578125" style="142"/>
    <col min="5378" max="5378" width="14.28515625" style="142" customWidth="1"/>
    <col min="5379" max="5379" width="11.42578125" style="142"/>
    <col min="5380" max="5380" width="12.28515625" style="142" bestFit="1" customWidth="1"/>
    <col min="5381" max="5386" width="11.42578125" style="142"/>
    <col min="5387" max="5387" width="14.28515625" style="142" customWidth="1"/>
    <col min="5388" max="5388" width="11.42578125" style="142"/>
    <col min="5389" max="5389" width="12.28515625" style="142" bestFit="1" customWidth="1"/>
    <col min="5390" max="5615" width="11.42578125" style="142"/>
    <col min="5616" max="5616" width="14.28515625" style="142" customWidth="1"/>
    <col min="5617" max="5617" width="11.42578125" style="142"/>
    <col min="5618" max="5618" width="12.28515625" style="142" bestFit="1" customWidth="1"/>
    <col min="5619" max="5624" width="11.42578125" style="142"/>
    <col min="5625" max="5625" width="14.28515625" style="142" customWidth="1"/>
    <col min="5626" max="5626" width="11.42578125" style="142"/>
    <col min="5627" max="5627" width="12.28515625" style="142" bestFit="1" customWidth="1"/>
    <col min="5628" max="5633" width="11.42578125" style="142"/>
    <col min="5634" max="5634" width="14.28515625" style="142" customWidth="1"/>
    <col min="5635" max="5635" width="11.42578125" style="142"/>
    <col min="5636" max="5636" width="12.28515625" style="142" bestFit="1" customWidth="1"/>
    <col min="5637" max="5642" width="11.42578125" style="142"/>
    <col min="5643" max="5643" width="14.28515625" style="142" customWidth="1"/>
    <col min="5644" max="5644" width="11.42578125" style="142"/>
    <col min="5645" max="5645" width="12.28515625" style="142" bestFit="1" customWidth="1"/>
    <col min="5646" max="5871" width="11.42578125" style="142"/>
    <col min="5872" max="5872" width="14.28515625" style="142" customWidth="1"/>
    <col min="5873" max="5873" width="11.42578125" style="142"/>
    <col min="5874" max="5874" width="12.28515625" style="142" bestFit="1" customWidth="1"/>
    <col min="5875" max="5880" width="11.42578125" style="142"/>
    <col min="5881" max="5881" width="14.28515625" style="142" customWidth="1"/>
    <col min="5882" max="5882" width="11.42578125" style="142"/>
    <col min="5883" max="5883" width="12.28515625" style="142" bestFit="1" customWidth="1"/>
    <col min="5884" max="5889" width="11.42578125" style="142"/>
    <col min="5890" max="5890" width="14.28515625" style="142" customWidth="1"/>
    <col min="5891" max="5891" width="11.42578125" style="142"/>
    <col min="5892" max="5892" width="12.28515625" style="142" bestFit="1" customWidth="1"/>
    <col min="5893" max="5898" width="11.42578125" style="142"/>
    <col min="5899" max="5899" width="14.28515625" style="142" customWidth="1"/>
    <col min="5900" max="5900" width="11.42578125" style="142"/>
    <col min="5901" max="5901" width="12.28515625" style="142" bestFit="1" customWidth="1"/>
    <col min="5902" max="6127" width="11.42578125" style="142"/>
    <col min="6128" max="6128" width="14.28515625" style="142" customWidth="1"/>
    <col min="6129" max="6129" width="11.42578125" style="142"/>
    <col min="6130" max="6130" width="12.28515625" style="142" bestFit="1" customWidth="1"/>
    <col min="6131" max="6136" width="11.42578125" style="142"/>
    <col min="6137" max="6137" width="14.28515625" style="142" customWidth="1"/>
    <col min="6138" max="6138" width="11.42578125" style="142"/>
    <col min="6139" max="6139" width="12.28515625" style="142" bestFit="1" customWidth="1"/>
    <col min="6140" max="6145" width="11.42578125" style="142"/>
    <col min="6146" max="6146" width="14.28515625" style="142" customWidth="1"/>
    <col min="6147" max="6147" width="11.42578125" style="142"/>
    <col min="6148" max="6148" width="12.28515625" style="142" bestFit="1" customWidth="1"/>
    <col min="6149" max="6154" width="11.42578125" style="142"/>
    <col min="6155" max="6155" width="14.28515625" style="142" customWidth="1"/>
    <col min="6156" max="6156" width="11.42578125" style="142"/>
    <col min="6157" max="6157" width="12.28515625" style="142" bestFit="1" customWidth="1"/>
    <col min="6158" max="6383" width="11.42578125" style="142"/>
    <col min="6384" max="6384" width="14.28515625" style="142" customWidth="1"/>
    <col min="6385" max="6385" width="11.42578125" style="142"/>
    <col min="6386" max="6386" width="12.28515625" style="142" bestFit="1" customWidth="1"/>
    <col min="6387" max="6392" width="11.42578125" style="142"/>
    <col min="6393" max="6393" width="14.28515625" style="142" customWidth="1"/>
    <col min="6394" max="6394" width="11.42578125" style="142"/>
    <col min="6395" max="6395" width="12.28515625" style="142" bestFit="1" customWidth="1"/>
    <col min="6396" max="6401" width="11.42578125" style="142"/>
    <col min="6402" max="6402" width="14.28515625" style="142" customWidth="1"/>
    <col min="6403" max="6403" width="11.42578125" style="142"/>
    <col min="6404" max="6404" width="12.28515625" style="142" bestFit="1" customWidth="1"/>
    <col min="6405" max="6410" width="11.42578125" style="142"/>
    <col min="6411" max="6411" width="14.28515625" style="142" customWidth="1"/>
    <col min="6412" max="6412" width="11.42578125" style="142"/>
    <col min="6413" max="6413" width="12.28515625" style="142" bestFit="1" customWidth="1"/>
    <col min="6414" max="6639" width="11.42578125" style="142"/>
    <col min="6640" max="6640" width="14.28515625" style="142" customWidth="1"/>
    <col min="6641" max="6641" width="11.42578125" style="142"/>
    <col min="6642" max="6642" width="12.28515625" style="142" bestFit="1" customWidth="1"/>
    <col min="6643" max="6648" width="11.42578125" style="142"/>
    <col min="6649" max="6649" width="14.28515625" style="142" customWidth="1"/>
    <col min="6650" max="6650" width="11.42578125" style="142"/>
    <col min="6651" max="6651" width="12.28515625" style="142" bestFit="1" customWidth="1"/>
    <col min="6652" max="6657" width="11.42578125" style="142"/>
    <col min="6658" max="6658" width="14.28515625" style="142" customWidth="1"/>
    <col min="6659" max="6659" width="11.42578125" style="142"/>
    <col min="6660" max="6660" width="12.28515625" style="142" bestFit="1" customWidth="1"/>
    <col min="6661" max="6666" width="11.42578125" style="142"/>
    <col min="6667" max="6667" width="14.28515625" style="142" customWidth="1"/>
    <col min="6668" max="6668" width="11.42578125" style="142"/>
    <col min="6669" max="6669" width="12.28515625" style="142" bestFit="1" customWidth="1"/>
    <col min="6670" max="6895" width="11.42578125" style="142"/>
    <col min="6896" max="6896" width="14.28515625" style="142" customWidth="1"/>
    <col min="6897" max="6897" width="11.42578125" style="142"/>
    <col min="6898" max="6898" width="12.28515625" style="142" bestFit="1" customWidth="1"/>
    <col min="6899" max="6904" width="11.42578125" style="142"/>
    <col min="6905" max="6905" width="14.28515625" style="142" customWidth="1"/>
    <col min="6906" max="6906" width="11.42578125" style="142"/>
    <col min="6907" max="6907" width="12.28515625" style="142" bestFit="1" customWidth="1"/>
    <col min="6908" max="6913" width="11.42578125" style="142"/>
    <col min="6914" max="6914" width="14.28515625" style="142" customWidth="1"/>
    <col min="6915" max="6915" width="11.42578125" style="142"/>
    <col min="6916" max="6916" width="12.28515625" style="142" bestFit="1" customWidth="1"/>
    <col min="6917" max="6922" width="11.42578125" style="142"/>
    <col min="6923" max="6923" width="14.28515625" style="142" customWidth="1"/>
    <col min="6924" max="6924" width="11.42578125" style="142"/>
    <col min="6925" max="6925" width="12.28515625" style="142" bestFit="1" customWidth="1"/>
    <col min="6926" max="7151" width="11.42578125" style="142"/>
    <col min="7152" max="7152" width="14.28515625" style="142" customWidth="1"/>
    <col min="7153" max="7153" width="11.42578125" style="142"/>
    <col min="7154" max="7154" width="12.28515625" style="142" bestFit="1" customWidth="1"/>
    <col min="7155" max="7160" width="11.42578125" style="142"/>
    <col min="7161" max="7161" width="14.28515625" style="142" customWidth="1"/>
    <col min="7162" max="7162" width="11.42578125" style="142"/>
    <col min="7163" max="7163" width="12.28515625" style="142" bestFit="1" customWidth="1"/>
    <col min="7164" max="7169" width="11.42578125" style="142"/>
    <col min="7170" max="7170" width="14.28515625" style="142" customWidth="1"/>
    <col min="7171" max="7171" width="11.42578125" style="142"/>
    <col min="7172" max="7172" width="12.28515625" style="142" bestFit="1" customWidth="1"/>
    <col min="7173" max="7178" width="11.42578125" style="142"/>
    <col min="7179" max="7179" width="14.28515625" style="142" customWidth="1"/>
    <col min="7180" max="7180" width="11.42578125" style="142"/>
    <col min="7181" max="7181" width="12.28515625" style="142" bestFit="1" customWidth="1"/>
    <col min="7182" max="7407" width="11.42578125" style="142"/>
    <col min="7408" max="7408" width="14.28515625" style="142" customWidth="1"/>
    <col min="7409" max="7409" width="11.42578125" style="142"/>
    <col min="7410" max="7410" width="12.28515625" style="142" bestFit="1" customWidth="1"/>
    <col min="7411" max="7416" width="11.42578125" style="142"/>
    <col min="7417" max="7417" width="14.28515625" style="142" customWidth="1"/>
    <col min="7418" max="7418" width="11.42578125" style="142"/>
    <col min="7419" max="7419" width="12.28515625" style="142" bestFit="1" customWidth="1"/>
    <col min="7420" max="7425" width="11.42578125" style="142"/>
    <col min="7426" max="7426" width="14.28515625" style="142" customWidth="1"/>
    <col min="7427" max="7427" width="11.42578125" style="142"/>
    <col min="7428" max="7428" width="12.28515625" style="142" bestFit="1" customWidth="1"/>
    <col min="7429" max="7434" width="11.42578125" style="142"/>
    <col min="7435" max="7435" width="14.28515625" style="142" customWidth="1"/>
    <col min="7436" max="7436" width="11.42578125" style="142"/>
    <col min="7437" max="7437" width="12.28515625" style="142" bestFit="1" customWidth="1"/>
    <col min="7438" max="7663" width="11.42578125" style="142"/>
    <col min="7664" max="7664" width="14.28515625" style="142" customWidth="1"/>
    <col min="7665" max="7665" width="11.42578125" style="142"/>
    <col min="7666" max="7666" width="12.28515625" style="142" bestFit="1" customWidth="1"/>
    <col min="7667" max="7672" width="11.42578125" style="142"/>
    <col min="7673" max="7673" width="14.28515625" style="142" customWidth="1"/>
    <col min="7674" max="7674" width="11.42578125" style="142"/>
    <col min="7675" max="7675" width="12.28515625" style="142" bestFit="1" customWidth="1"/>
    <col min="7676" max="7681" width="11.42578125" style="142"/>
    <col min="7682" max="7682" width="14.28515625" style="142" customWidth="1"/>
    <col min="7683" max="7683" width="11.42578125" style="142"/>
    <col min="7684" max="7684" width="12.28515625" style="142" bestFit="1" customWidth="1"/>
    <col min="7685" max="7690" width="11.42578125" style="142"/>
    <col min="7691" max="7691" width="14.28515625" style="142" customWidth="1"/>
    <col min="7692" max="7692" width="11.42578125" style="142"/>
    <col min="7693" max="7693" width="12.28515625" style="142" bestFit="1" customWidth="1"/>
    <col min="7694" max="7919" width="11.42578125" style="142"/>
    <col min="7920" max="7920" width="14.28515625" style="142" customWidth="1"/>
    <col min="7921" max="7921" width="11.42578125" style="142"/>
    <col min="7922" max="7922" width="12.28515625" style="142" bestFit="1" customWidth="1"/>
    <col min="7923" max="7928" width="11.42578125" style="142"/>
    <col min="7929" max="7929" width="14.28515625" style="142" customWidth="1"/>
    <col min="7930" max="7930" width="11.42578125" style="142"/>
    <col min="7931" max="7931" width="12.28515625" style="142" bestFit="1" customWidth="1"/>
    <col min="7932" max="7937" width="11.42578125" style="142"/>
    <col min="7938" max="7938" width="14.28515625" style="142" customWidth="1"/>
    <col min="7939" max="7939" width="11.42578125" style="142"/>
    <col min="7940" max="7940" width="12.28515625" style="142" bestFit="1" customWidth="1"/>
    <col min="7941" max="7946" width="11.42578125" style="142"/>
    <col min="7947" max="7947" width="14.28515625" style="142" customWidth="1"/>
    <col min="7948" max="7948" width="11.42578125" style="142"/>
    <col min="7949" max="7949" width="12.28515625" style="142" bestFit="1" customWidth="1"/>
    <col min="7950" max="8175" width="11.42578125" style="142"/>
    <col min="8176" max="8176" width="14.28515625" style="142" customWidth="1"/>
    <col min="8177" max="8177" width="11.42578125" style="142"/>
    <col min="8178" max="8178" width="12.28515625" style="142" bestFit="1" customWidth="1"/>
    <col min="8179" max="8184" width="11.42578125" style="142"/>
    <col min="8185" max="8185" width="14.28515625" style="142" customWidth="1"/>
    <col min="8186" max="8186" width="11.42578125" style="142"/>
    <col min="8187" max="8187" width="12.28515625" style="142" bestFit="1" customWidth="1"/>
    <col min="8188" max="8193" width="11.42578125" style="142"/>
    <col min="8194" max="8194" width="14.28515625" style="142" customWidth="1"/>
    <col min="8195" max="8195" width="11.42578125" style="142"/>
    <col min="8196" max="8196" width="12.28515625" style="142" bestFit="1" customWidth="1"/>
    <col min="8197" max="8202" width="11.42578125" style="142"/>
    <col min="8203" max="8203" width="14.28515625" style="142" customWidth="1"/>
    <col min="8204" max="8204" width="11.42578125" style="142"/>
    <col min="8205" max="8205" width="12.28515625" style="142" bestFit="1" customWidth="1"/>
    <col min="8206" max="8431" width="11.42578125" style="142"/>
    <col min="8432" max="8432" width="14.28515625" style="142" customWidth="1"/>
    <col min="8433" max="8433" width="11.42578125" style="142"/>
    <col min="8434" max="8434" width="12.28515625" style="142" bestFit="1" customWidth="1"/>
    <col min="8435" max="8440" width="11.42578125" style="142"/>
    <col min="8441" max="8441" width="14.28515625" style="142" customWidth="1"/>
    <col min="8442" max="8442" width="11.42578125" style="142"/>
    <col min="8443" max="8443" width="12.28515625" style="142" bestFit="1" customWidth="1"/>
    <col min="8444" max="8449" width="11.42578125" style="142"/>
    <col min="8450" max="8450" width="14.28515625" style="142" customWidth="1"/>
    <col min="8451" max="8451" width="11.42578125" style="142"/>
    <col min="8452" max="8452" width="12.28515625" style="142" bestFit="1" customWidth="1"/>
    <col min="8453" max="8458" width="11.42578125" style="142"/>
    <col min="8459" max="8459" width="14.28515625" style="142" customWidth="1"/>
    <col min="8460" max="8460" width="11.42578125" style="142"/>
    <col min="8461" max="8461" width="12.28515625" style="142" bestFit="1" customWidth="1"/>
    <col min="8462" max="8687" width="11.42578125" style="142"/>
    <col min="8688" max="8688" width="14.28515625" style="142" customWidth="1"/>
    <col min="8689" max="8689" width="11.42578125" style="142"/>
    <col min="8690" max="8690" width="12.28515625" style="142" bestFit="1" customWidth="1"/>
    <col min="8691" max="8696" width="11.42578125" style="142"/>
    <col min="8697" max="8697" width="14.28515625" style="142" customWidth="1"/>
    <col min="8698" max="8698" width="11.42578125" style="142"/>
    <col min="8699" max="8699" width="12.28515625" style="142" bestFit="1" customWidth="1"/>
    <col min="8700" max="8705" width="11.42578125" style="142"/>
    <col min="8706" max="8706" width="14.28515625" style="142" customWidth="1"/>
    <col min="8707" max="8707" width="11.42578125" style="142"/>
    <col min="8708" max="8708" width="12.28515625" style="142" bestFit="1" customWidth="1"/>
    <col min="8709" max="8714" width="11.42578125" style="142"/>
    <col min="8715" max="8715" width="14.28515625" style="142" customWidth="1"/>
    <col min="8716" max="8716" width="11.42578125" style="142"/>
    <col min="8717" max="8717" width="12.28515625" style="142" bestFit="1" customWidth="1"/>
    <col min="8718" max="8943" width="11.42578125" style="142"/>
    <col min="8944" max="8944" width="14.28515625" style="142" customWidth="1"/>
    <col min="8945" max="8945" width="11.42578125" style="142"/>
    <col min="8946" max="8946" width="12.28515625" style="142" bestFit="1" customWidth="1"/>
    <col min="8947" max="8952" width="11.42578125" style="142"/>
    <col min="8953" max="8953" width="14.28515625" style="142" customWidth="1"/>
    <col min="8954" max="8954" width="11.42578125" style="142"/>
    <col min="8955" max="8955" width="12.28515625" style="142" bestFit="1" customWidth="1"/>
    <col min="8956" max="8961" width="11.42578125" style="142"/>
    <col min="8962" max="8962" width="14.28515625" style="142" customWidth="1"/>
    <col min="8963" max="8963" width="11.42578125" style="142"/>
    <col min="8964" max="8964" width="12.28515625" style="142" bestFit="1" customWidth="1"/>
    <col min="8965" max="8970" width="11.42578125" style="142"/>
    <col min="8971" max="8971" width="14.28515625" style="142" customWidth="1"/>
    <col min="8972" max="8972" width="11.42578125" style="142"/>
    <col min="8973" max="8973" width="12.28515625" style="142" bestFit="1" customWidth="1"/>
    <col min="8974" max="9199" width="11.42578125" style="142"/>
    <col min="9200" max="9200" width="14.28515625" style="142" customWidth="1"/>
    <col min="9201" max="9201" width="11.42578125" style="142"/>
    <col min="9202" max="9202" width="12.28515625" style="142" bestFit="1" customWidth="1"/>
    <col min="9203" max="9208" width="11.42578125" style="142"/>
    <col min="9209" max="9209" width="14.28515625" style="142" customWidth="1"/>
    <col min="9210" max="9210" width="11.42578125" style="142"/>
    <col min="9211" max="9211" width="12.28515625" style="142" bestFit="1" customWidth="1"/>
    <col min="9212" max="9217" width="11.42578125" style="142"/>
    <col min="9218" max="9218" width="14.28515625" style="142" customWidth="1"/>
    <col min="9219" max="9219" width="11.42578125" style="142"/>
    <col min="9220" max="9220" width="12.28515625" style="142" bestFit="1" customWidth="1"/>
    <col min="9221" max="9226" width="11.42578125" style="142"/>
    <col min="9227" max="9227" width="14.28515625" style="142" customWidth="1"/>
    <col min="9228" max="9228" width="11.42578125" style="142"/>
    <col min="9229" max="9229" width="12.28515625" style="142" bestFit="1" customWidth="1"/>
    <col min="9230" max="9455" width="11.42578125" style="142"/>
    <col min="9456" max="9456" width="14.28515625" style="142" customWidth="1"/>
    <col min="9457" max="9457" width="11.42578125" style="142"/>
    <col min="9458" max="9458" width="12.28515625" style="142" bestFit="1" customWidth="1"/>
    <col min="9459" max="9464" width="11.42578125" style="142"/>
    <col min="9465" max="9465" width="14.28515625" style="142" customWidth="1"/>
    <col min="9466" max="9466" width="11.42578125" style="142"/>
    <col min="9467" max="9467" width="12.28515625" style="142" bestFit="1" customWidth="1"/>
    <col min="9468" max="9473" width="11.42578125" style="142"/>
    <col min="9474" max="9474" width="14.28515625" style="142" customWidth="1"/>
    <col min="9475" max="9475" width="11.42578125" style="142"/>
    <col min="9476" max="9476" width="12.28515625" style="142" bestFit="1" customWidth="1"/>
    <col min="9477" max="9482" width="11.42578125" style="142"/>
    <col min="9483" max="9483" width="14.28515625" style="142" customWidth="1"/>
    <col min="9484" max="9484" width="11.42578125" style="142"/>
    <col min="9485" max="9485" width="12.28515625" style="142" bestFit="1" customWidth="1"/>
    <col min="9486" max="9711" width="11.42578125" style="142"/>
    <col min="9712" max="9712" width="14.28515625" style="142" customWidth="1"/>
    <col min="9713" max="9713" width="11.42578125" style="142"/>
    <col min="9714" max="9714" width="12.28515625" style="142" bestFit="1" customWidth="1"/>
    <col min="9715" max="9720" width="11.42578125" style="142"/>
    <col min="9721" max="9721" width="14.28515625" style="142" customWidth="1"/>
    <col min="9722" max="9722" width="11.42578125" style="142"/>
    <col min="9723" max="9723" width="12.28515625" style="142" bestFit="1" customWidth="1"/>
    <col min="9724" max="9729" width="11.42578125" style="142"/>
    <col min="9730" max="9730" width="14.28515625" style="142" customWidth="1"/>
    <col min="9731" max="9731" width="11.42578125" style="142"/>
    <col min="9732" max="9732" width="12.28515625" style="142" bestFit="1" customWidth="1"/>
    <col min="9733" max="9738" width="11.42578125" style="142"/>
    <col min="9739" max="9739" width="14.28515625" style="142" customWidth="1"/>
    <col min="9740" max="9740" width="11.42578125" style="142"/>
    <col min="9741" max="9741" width="12.28515625" style="142" bestFit="1" customWidth="1"/>
    <col min="9742" max="9967" width="11.42578125" style="142"/>
    <col min="9968" max="9968" width="14.28515625" style="142" customWidth="1"/>
    <col min="9969" max="9969" width="11.42578125" style="142"/>
    <col min="9970" max="9970" width="12.28515625" style="142" bestFit="1" customWidth="1"/>
    <col min="9971" max="9976" width="11.42578125" style="142"/>
    <col min="9977" max="9977" width="14.28515625" style="142" customWidth="1"/>
    <col min="9978" max="9978" width="11.42578125" style="142"/>
    <col min="9979" max="9979" width="12.28515625" style="142" bestFit="1" customWidth="1"/>
    <col min="9980" max="9985" width="11.42578125" style="142"/>
    <col min="9986" max="9986" width="14.28515625" style="142" customWidth="1"/>
    <col min="9987" max="9987" width="11.42578125" style="142"/>
    <col min="9988" max="9988" width="12.28515625" style="142" bestFit="1" customWidth="1"/>
    <col min="9989" max="9994" width="11.42578125" style="142"/>
    <col min="9995" max="9995" width="14.28515625" style="142" customWidth="1"/>
    <col min="9996" max="9996" width="11.42578125" style="142"/>
    <col min="9997" max="9997" width="12.28515625" style="142" bestFit="1" customWidth="1"/>
    <col min="9998" max="10223" width="11.42578125" style="142"/>
    <col min="10224" max="10224" width="14.28515625" style="142" customWidth="1"/>
    <col min="10225" max="10225" width="11.42578125" style="142"/>
    <col min="10226" max="10226" width="12.28515625" style="142" bestFit="1" customWidth="1"/>
    <col min="10227" max="10232" width="11.42578125" style="142"/>
    <col min="10233" max="10233" width="14.28515625" style="142" customWidth="1"/>
    <col min="10234" max="10234" width="11.42578125" style="142"/>
    <col min="10235" max="10235" width="12.28515625" style="142" bestFit="1" customWidth="1"/>
    <col min="10236" max="10241" width="11.42578125" style="142"/>
    <col min="10242" max="10242" width="14.28515625" style="142" customWidth="1"/>
    <col min="10243" max="10243" width="11.42578125" style="142"/>
    <col min="10244" max="10244" width="12.28515625" style="142" bestFit="1" customWidth="1"/>
    <col min="10245" max="10250" width="11.42578125" style="142"/>
    <col min="10251" max="10251" width="14.28515625" style="142" customWidth="1"/>
    <col min="10252" max="10252" width="11.42578125" style="142"/>
    <col min="10253" max="10253" width="12.28515625" style="142" bestFit="1" customWidth="1"/>
    <col min="10254" max="10479" width="11.42578125" style="142"/>
    <col min="10480" max="10480" width="14.28515625" style="142" customWidth="1"/>
    <col min="10481" max="10481" width="11.42578125" style="142"/>
    <col min="10482" max="10482" width="12.28515625" style="142" bestFit="1" customWidth="1"/>
    <col min="10483" max="10488" width="11.42578125" style="142"/>
    <col min="10489" max="10489" width="14.28515625" style="142" customWidth="1"/>
    <col min="10490" max="10490" width="11.42578125" style="142"/>
    <col min="10491" max="10491" width="12.28515625" style="142" bestFit="1" customWidth="1"/>
    <col min="10492" max="10497" width="11.42578125" style="142"/>
    <col min="10498" max="10498" width="14.28515625" style="142" customWidth="1"/>
    <col min="10499" max="10499" width="11.42578125" style="142"/>
    <col min="10500" max="10500" width="12.28515625" style="142" bestFit="1" customWidth="1"/>
    <col min="10501" max="10506" width="11.42578125" style="142"/>
    <col min="10507" max="10507" width="14.28515625" style="142" customWidth="1"/>
    <col min="10508" max="10508" width="11.42578125" style="142"/>
    <col min="10509" max="10509" width="12.28515625" style="142" bestFit="1" customWidth="1"/>
    <col min="10510" max="10735" width="11.42578125" style="142"/>
    <col min="10736" max="10736" width="14.28515625" style="142" customWidth="1"/>
    <col min="10737" max="10737" width="11.42578125" style="142"/>
    <col min="10738" max="10738" width="12.28515625" style="142" bestFit="1" customWidth="1"/>
    <col min="10739" max="10744" width="11.42578125" style="142"/>
    <col min="10745" max="10745" width="14.28515625" style="142" customWidth="1"/>
    <col min="10746" max="10746" width="11.42578125" style="142"/>
    <col min="10747" max="10747" width="12.28515625" style="142" bestFit="1" customWidth="1"/>
    <col min="10748" max="10753" width="11.42578125" style="142"/>
    <col min="10754" max="10754" width="14.28515625" style="142" customWidth="1"/>
    <col min="10755" max="10755" width="11.42578125" style="142"/>
    <col min="10756" max="10756" width="12.28515625" style="142" bestFit="1" customWidth="1"/>
    <col min="10757" max="10762" width="11.42578125" style="142"/>
    <col min="10763" max="10763" width="14.28515625" style="142" customWidth="1"/>
    <col min="10764" max="10764" width="11.42578125" style="142"/>
    <col min="10765" max="10765" width="12.28515625" style="142" bestFit="1" customWidth="1"/>
    <col min="10766" max="10991" width="11.42578125" style="142"/>
    <col min="10992" max="10992" width="14.28515625" style="142" customWidth="1"/>
    <col min="10993" max="10993" width="11.42578125" style="142"/>
    <col min="10994" max="10994" width="12.28515625" style="142" bestFit="1" customWidth="1"/>
    <col min="10995" max="11000" width="11.42578125" style="142"/>
    <col min="11001" max="11001" width="14.28515625" style="142" customWidth="1"/>
    <col min="11002" max="11002" width="11.42578125" style="142"/>
    <col min="11003" max="11003" width="12.28515625" style="142" bestFit="1" customWidth="1"/>
    <col min="11004" max="11009" width="11.42578125" style="142"/>
    <col min="11010" max="11010" width="14.28515625" style="142" customWidth="1"/>
    <col min="11011" max="11011" width="11.42578125" style="142"/>
    <col min="11012" max="11012" width="12.28515625" style="142" bestFit="1" customWidth="1"/>
    <col min="11013" max="11018" width="11.42578125" style="142"/>
    <col min="11019" max="11019" width="14.28515625" style="142" customWidth="1"/>
    <col min="11020" max="11020" width="11.42578125" style="142"/>
    <col min="11021" max="11021" width="12.28515625" style="142" bestFit="1" customWidth="1"/>
    <col min="11022" max="11247" width="11.42578125" style="142"/>
    <col min="11248" max="11248" width="14.28515625" style="142" customWidth="1"/>
    <col min="11249" max="11249" width="11.42578125" style="142"/>
    <col min="11250" max="11250" width="12.28515625" style="142" bestFit="1" customWidth="1"/>
    <col min="11251" max="11256" width="11.42578125" style="142"/>
    <col min="11257" max="11257" width="14.28515625" style="142" customWidth="1"/>
    <col min="11258" max="11258" width="11.42578125" style="142"/>
    <col min="11259" max="11259" width="12.28515625" style="142" bestFit="1" customWidth="1"/>
    <col min="11260" max="11265" width="11.42578125" style="142"/>
    <col min="11266" max="11266" width="14.28515625" style="142" customWidth="1"/>
    <col min="11267" max="11267" width="11.42578125" style="142"/>
    <col min="11268" max="11268" width="12.28515625" style="142" bestFit="1" customWidth="1"/>
    <col min="11269" max="11274" width="11.42578125" style="142"/>
    <col min="11275" max="11275" width="14.28515625" style="142" customWidth="1"/>
    <col min="11276" max="11276" width="11.42578125" style="142"/>
    <col min="11277" max="11277" width="12.28515625" style="142" bestFit="1" customWidth="1"/>
    <col min="11278" max="11503" width="11.42578125" style="142"/>
    <col min="11504" max="11504" width="14.28515625" style="142" customWidth="1"/>
    <col min="11505" max="11505" width="11.42578125" style="142"/>
    <col min="11506" max="11506" width="12.28515625" style="142" bestFit="1" customWidth="1"/>
    <col min="11507" max="11512" width="11.42578125" style="142"/>
    <col min="11513" max="11513" width="14.28515625" style="142" customWidth="1"/>
    <col min="11514" max="11514" width="11.42578125" style="142"/>
    <col min="11515" max="11515" width="12.28515625" style="142" bestFit="1" customWidth="1"/>
    <col min="11516" max="11521" width="11.42578125" style="142"/>
    <col min="11522" max="11522" width="14.28515625" style="142" customWidth="1"/>
    <col min="11523" max="11523" width="11.42578125" style="142"/>
    <col min="11524" max="11524" width="12.28515625" style="142" bestFit="1" customWidth="1"/>
    <col min="11525" max="11530" width="11.42578125" style="142"/>
    <col min="11531" max="11531" width="14.28515625" style="142" customWidth="1"/>
    <col min="11532" max="11532" width="11.42578125" style="142"/>
    <col min="11533" max="11533" width="12.28515625" style="142" bestFit="1" customWidth="1"/>
    <col min="11534" max="11759" width="11.42578125" style="142"/>
    <col min="11760" max="11760" width="14.28515625" style="142" customWidth="1"/>
    <col min="11761" max="11761" width="11.42578125" style="142"/>
    <col min="11762" max="11762" width="12.28515625" style="142" bestFit="1" customWidth="1"/>
    <col min="11763" max="11768" width="11.42578125" style="142"/>
    <col min="11769" max="11769" width="14.28515625" style="142" customWidth="1"/>
    <col min="11770" max="11770" width="11.42578125" style="142"/>
    <col min="11771" max="11771" width="12.28515625" style="142" bestFit="1" customWidth="1"/>
    <col min="11772" max="11777" width="11.42578125" style="142"/>
    <col min="11778" max="11778" width="14.28515625" style="142" customWidth="1"/>
    <col min="11779" max="11779" width="11.42578125" style="142"/>
    <col min="11780" max="11780" width="12.28515625" style="142" bestFit="1" customWidth="1"/>
    <col min="11781" max="11786" width="11.42578125" style="142"/>
    <col min="11787" max="11787" width="14.28515625" style="142" customWidth="1"/>
    <col min="11788" max="11788" width="11.42578125" style="142"/>
    <col min="11789" max="11789" width="12.28515625" style="142" bestFit="1" customWidth="1"/>
    <col min="11790" max="12015" width="11.42578125" style="142"/>
    <col min="12016" max="12016" width="14.28515625" style="142" customWidth="1"/>
    <col min="12017" max="12017" width="11.42578125" style="142"/>
    <col min="12018" max="12018" width="12.28515625" style="142" bestFit="1" customWidth="1"/>
    <col min="12019" max="12024" width="11.42578125" style="142"/>
    <col min="12025" max="12025" width="14.28515625" style="142" customWidth="1"/>
    <col min="12026" max="12026" width="11.42578125" style="142"/>
    <col min="12027" max="12027" width="12.28515625" style="142" bestFit="1" customWidth="1"/>
    <col min="12028" max="12033" width="11.42578125" style="142"/>
    <col min="12034" max="12034" width="14.28515625" style="142" customWidth="1"/>
    <col min="12035" max="12035" width="11.42578125" style="142"/>
    <col min="12036" max="12036" width="12.28515625" style="142" bestFit="1" customWidth="1"/>
    <col min="12037" max="12042" width="11.42578125" style="142"/>
    <col min="12043" max="12043" width="14.28515625" style="142" customWidth="1"/>
    <col min="12044" max="12044" width="11.42578125" style="142"/>
    <col min="12045" max="12045" width="12.28515625" style="142" bestFit="1" customWidth="1"/>
    <col min="12046" max="12271" width="11.42578125" style="142"/>
    <col min="12272" max="12272" width="14.28515625" style="142" customWidth="1"/>
    <col min="12273" max="12273" width="11.42578125" style="142"/>
    <col min="12274" max="12274" width="12.28515625" style="142" bestFit="1" customWidth="1"/>
    <col min="12275" max="12280" width="11.42578125" style="142"/>
    <col min="12281" max="12281" width="14.28515625" style="142" customWidth="1"/>
    <col min="12282" max="12282" width="11.42578125" style="142"/>
    <col min="12283" max="12283" width="12.28515625" style="142" bestFit="1" customWidth="1"/>
    <col min="12284" max="12289" width="11.42578125" style="142"/>
    <col min="12290" max="12290" width="14.28515625" style="142" customWidth="1"/>
    <col min="12291" max="12291" width="11.42578125" style="142"/>
    <col min="12292" max="12292" width="12.28515625" style="142" bestFit="1" customWidth="1"/>
    <col min="12293" max="12298" width="11.42578125" style="142"/>
    <col min="12299" max="12299" width="14.28515625" style="142" customWidth="1"/>
    <col min="12300" max="12300" width="11.42578125" style="142"/>
    <col min="12301" max="12301" width="12.28515625" style="142" bestFit="1" customWidth="1"/>
    <col min="12302" max="12527" width="11.42578125" style="142"/>
    <col min="12528" max="12528" width="14.28515625" style="142" customWidth="1"/>
    <col min="12529" max="12529" width="11.42578125" style="142"/>
    <col min="12530" max="12530" width="12.28515625" style="142" bestFit="1" customWidth="1"/>
    <col min="12531" max="12536" width="11.42578125" style="142"/>
    <col min="12537" max="12537" width="14.28515625" style="142" customWidth="1"/>
    <col min="12538" max="12538" width="11.42578125" style="142"/>
    <col min="12539" max="12539" width="12.28515625" style="142" bestFit="1" customWidth="1"/>
    <col min="12540" max="12545" width="11.42578125" style="142"/>
    <col min="12546" max="12546" width="14.28515625" style="142" customWidth="1"/>
    <col min="12547" max="12547" width="11.42578125" style="142"/>
    <col min="12548" max="12548" width="12.28515625" style="142" bestFit="1" customWidth="1"/>
    <col min="12549" max="12554" width="11.42578125" style="142"/>
    <col min="12555" max="12555" width="14.28515625" style="142" customWidth="1"/>
    <col min="12556" max="12556" width="11.42578125" style="142"/>
    <col min="12557" max="12557" width="12.28515625" style="142" bestFit="1" customWidth="1"/>
    <col min="12558" max="12783" width="11.42578125" style="142"/>
    <col min="12784" max="12784" width="14.28515625" style="142" customWidth="1"/>
    <col min="12785" max="12785" width="11.42578125" style="142"/>
    <col min="12786" max="12786" width="12.28515625" style="142" bestFit="1" customWidth="1"/>
    <col min="12787" max="12792" width="11.42578125" style="142"/>
    <col min="12793" max="12793" width="14.28515625" style="142" customWidth="1"/>
    <col min="12794" max="12794" width="11.42578125" style="142"/>
    <col min="12795" max="12795" width="12.28515625" style="142" bestFit="1" customWidth="1"/>
    <col min="12796" max="12801" width="11.42578125" style="142"/>
    <col min="12802" max="12802" width="14.28515625" style="142" customWidth="1"/>
    <col min="12803" max="12803" width="11.42578125" style="142"/>
    <col min="12804" max="12804" width="12.28515625" style="142" bestFit="1" customWidth="1"/>
    <col min="12805" max="12810" width="11.42578125" style="142"/>
    <col min="12811" max="12811" width="14.28515625" style="142" customWidth="1"/>
    <col min="12812" max="12812" width="11.42578125" style="142"/>
    <col min="12813" max="12813" width="12.28515625" style="142" bestFit="1" customWidth="1"/>
    <col min="12814" max="13039" width="11.42578125" style="142"/>
    <col min="13040" max="13040" width="14.28515625" style="142" customWidth="1"/>
    <col min="13041" max="13041" width="11.42578125" style="142"/>
    <col min="13042" max="13042" width="12.28515625" style="142" bestFit="1" customWidth="1"/>
    <col min="13043" max="13048" width="11.42578125" style="142"/>
    <col min="13049" max="13049" width="14.28515625" style="142" customWidth="1"/>
    <col min="13050" max="13050" width="11.42578125" style="142"/>
    <col min="13051" max="13051" width="12.28515625" style="142" bestFit="1" customWidth="1"/>
    <col min="13052" max="13057" width="11.42578125" style="142"/>
    <col min="13058" max="13058" width="14.28515625" style="142" customWidth="1"/>
    <col min="13059" max="13059" width="11.42578125" style="142"/>
    <col min="13060" max="13060" width="12.28515625" style="142" bestFit="1" customWidth="1"/>
    <col min="13061" max="13066" width="11.42578125" style="142"/>
    <col min="13067" max="13067" width="14.28515625" style="142" customWidth="1"/>
    <col min="13068" max="13068" width="11.42578125" style="142"/>
    <col min="13069" max="13069" width="12.28515625" style="142" bestFit="1" customWidth="1"/>
    <col min="13070" max="13295" width="11.42578125" style="142"/>
    <col min="13296" max="13296" width="14.28515625" style="142" customWidth="1"/>
    <col min="13297" max="13297" width="11.42578125" style="142"/>
    <col min="13298" max="13298" width="12.28515625" style="142" bestFit="1" customWidth="1"/>
    <col min="13299" max="13304" width="11.42578125" style="142"/>
    <col min="13305" max="13305" width="14.28515625" style="142" customWidth="1"/>
    <col min="13306" max="13306" width="11.42578125" style="142"/>
    <col min="13307" max="13307" width="12.28515625" style="142" bestFit="1" customWidth="1"/>
    <col min="13308" max="13313" width="11.42578125" style="142"/>
    <col min="13314" max="13314" width="14.28515625" style="142" customWidth="1"/>
    <col min="13315" max="13315" width="11.42578125" style="142"/>
    <col min="13316" max="13316" width="12.28515625" style="142" bestFit="1" customWidth="1"/>
    <col min="13317" max="13322" width="11.42578125" style="142"/>
    <col min="13323" max="13323" width="14.28515625" style="142" customWidth="1"/>
    <col min="13324" max="13324" width="11.42578125" style="142"/>
    <col min="13325" max="13325" width="12.28515625" style="142" bestFit="1" customWidth="1"/>
    <col min="13326" max="13551" width="11.42578125" style="142"/>
    <col min="13552" max="13552" width="14.28515625" style="142" customWidth="1"/>
    <col min="13553" max="13553" width="11.42578125" style="142"/>
    <col min="13554" max="13554" width="12.28515625" style="142" bestFit="1" customWidth="1"/>
    <col min="13555" max="13560" width="11.42578125" style="142"/>
    <col min="13561" max="13561" width="14.28515625" style="142" customWidth="1"/>
    <col min="13562" max="13562" width="11.42578125" style="142"/>
    <col min="13563" max="13563" width="12.28515625" style="142" bestFit="1" customWidth="1"/>
    <col min="13564" max="13569" width="11.42578125" style="142"/>
    <col min="13570" max="13570" width="14.28515625" style="142" customWidth="1"/>
    <col min="13571" max="13571" width="11.42578125" style="142"/>
    <col min="13572" max="13572" width="12.28515625" style="142" bestFit="1" customWidth="1"/>
    <col min="13573" max="13578" width="11.42578125" style="142"/>
    <col min="13579" max="13579" width="14.28515625" style="142" customWidth="1"/>
    <col min="13580" max="13580" width="11.42578125" style="142"/>
    <col min="13581" max="13581" width="12.28515625" style="142" bestFit="1" customWidth="1"/>
    <col min="13582" max="13807" width="11.42578125" style="142"/>
    <col min="13808" max="13808" width="14.28515625" style="142" customWidth="1"/>
    <col min="13809" max="13809" width="11.42578125" style="142"/>
    <col min="13810" max="13810" width="12.28515625" style="142" bestFit="1" customWidth="1"/>
    <col min="13811" max="13816" width="11.42578125" style="142"/>
    <col min="13817" max="13817" width="14.28515625" style="142" customWidth="1"/>
    <col min="13818" max="13818" width="11.42578125" style="142"/>
    <col min="13819" max="13819" width="12.28515625" style="142" bestFit="1" customWidth="1"/>
    <col min="13820" max="13825" width="11.42578125" style="142"/>
    <col min="13826" max="13826" width="14.28515625" style="142" customWidth="1"/>
    <col min="13827" max="13827" width="11.42578125" style="142"/>
    <col min="13828" max="13828" width="12.28515625" style="142" bestFit="1" customWidth="1"/>
    <col min="13829" max="13834" width="11.42578125" style="142"/>
    <col min="13835" max="13835" width="14.28515625" style="142" customWidth="1"/>
    <col min="13836" max="13836" width="11.42578125" style="142"/>
    <col min="13837" max="13837" width="12.28515625" style="142" bestFit="1" customWidth="1"/>
    <col min="13838" max="14063" width="11.42578125" style="142"/>
    <col min="14064" max="14064" width="14.28515625" style="142" customWidth="1"/>
    <col min="14065" max="14065" width="11.42578125" style="142"/>
    <col min="14066" max="14066" width="12.28515625" style="142" bestFit="1" customWidth="1"/>
    <col min="14067" max="14072" width="11.42578125" style="142"/>
    <col min="14073" max="14073" width="14.28515625" style="142" customWidth="1"/>
    <col min="14074" max="14074" width="11.42578125" style="142"/>
    <col min="14075" max="14075" width="12.28515625" style="142" bestFit="1" customWidth="1"/>
    <col min="14076" max="14081" width="11.42578125" style="142"/>
    <col min="14082" max="14082" width="14.28515625" style="142" customWidth="1"/>
    <col min="14083" max="14083" width="11.42578125" style="142"/>
    <col min="14084" max="14084" width="12.28515625" style="142" bestFit="1" customWidth="1"/>
    <col min="14085" max="14090" width="11.42578125" style="142"/>
    <col min="14091" max="14091" width="14.28515625" style="142" customWidth="1"/>
    <col min="14092" max="14092" width="11.42578125" style="142"/>
    <col min="14093" max="14093" width="12.28515625" style="142" bestFit="1" customWidth="1"/>
    <col min="14094" max="14319" width="11.42578125" style="142"/>
    <col min="14320" max="14320" width="14.28515625" style="142" customWidth="1"/>
    <col min="14321" max="14321" width="11.42578125" style="142"/>
    <col min="14322" max="14322" width="12.28515625" style="142" bestFit="1" customWidth="1"/>
    <col min="14323" max="14328" width="11.42578125" style="142"/>
    <col min="14329" max="14329" width="14.28515625" style="142" customWidth="1"/>
    <col min="14330" max="14330" width="11.42578125" style="142"/>
    <col min="14331" max="14331" width="12.28515625" style="142" bestFit="1" customWidth="1"/>
    <col min="14332" max="14337" width="11.42578125" style="142"/>
    <col min="14338" max="14338" width="14.28515625" style="142" customWidth="1"/>
    <col min="14339" max="14339" width="11.42578125" style="142"/>
    <col min="14340" max="14340" width="12.28515625" style="142" bestFit="1" customWidth="1"/>
    <col min="14341" max="14346" width="11.42578125" style="142"/>
    <col min="14347" max="14347" width="14.28515625" style="142" customWidth="1"/>
    <col min="14348" max="14348" width="11.42578125" style="142"/>
    <col min="14349" max="14349" width="12.28515625" style="142" bestFit="1" customWidth="1"/>
    <col min="14350" max="14575" width="11.42578125" style="142"/>
    <col min="14576" max="14576" width="14.28515625" style="142" customWidth="1"/>
    <col min="14577" max="14577" width="11.42578125" style="142"/>
    <col min="14578" max="14578" width="12.28515625" style="142" bestFit="1" customWidth="1"/>
    <col min="14579" max="14584" width="11.42578125" style="142"/>
    <col min="14585" max="14585" width="14.28515625" style="142" customWidth="1"/>
    <col min="14586" max="14586" width="11.42578125" style="142"/>
    <col min="14587" max="14587" width="12.28515625" style="142" bestFit="1" customWidth="1"/>
    <col min="14588" max="14593" width="11.42578125" style="142"/>
    <col min="14594" max="14594" width="14.28515625" style="142" customWidth="1"/>
    <col min="14595" max="14595" width="11.42578125" style="142"/>
    <col min="14596" max="14596" width="12.28515625" style="142" bestFit="1" customWidth="1"/>
    <col min="14597" max="14602" width="11.42578125" style="142"/>
    <col min="14603" max="14603" width="14.28515625" style="142" customWidth="1"/>
    <col min="14604" max="14604" width="11.42578125" style="142"/>
    <col min="14605" max="14605" width="12.28515625" style="142" bestFit="1" customWidth="1"/>
    <col min="14606" max="14831" width="11.42578125" style="142"/>
    <col min="14832" max="14832" width="14.28515625" style="142" customWidth="1"/>
    <col min="14833" max="14833" width="11.42578125" style="142"/>
    <col min="14834" max="14834" width="12.28515625" style="142" bestFit="1" customWidth="1"/>
    <col min="14835" max="14840" width="11.42578125" style="142"/>
    <col min="14841" max="14841" width="14.28515625" style="142" customWidth="1"/>
    <col min="14842" max="14842" width="11.42578125" style="142"/>
    <col min="14843" max="14843" width="12.28515625" style="142" bestFit="1" customWidth="1"/>
    <col min="14844" max="14849" width="11.42578125" style="142"/>
    <col min="14850" max="14850" width="14.28515625" style="142" customWidth="1"/>
    <col min="14851" max="14851" width="11.42578125" style="142"/>
    <col min="14852" max="14852" width="12.28515625" style="142" bestFit="1" customWidth="1"/>
    <col min="14853" max="14858" width="11.42578125" style="142"/>
    <col min="14859" max="14859" width="14.28515625" style="142" customWidth="1"/>
    <col min="14860" max="14860" width="11.42578125" style="142"/>
    <col min="14861" max="14861" width="12.28515625" style="142" bestFit="1" customWidth="1"/>
    <col min="14862" max="15087" width="11.42578125" style="142"/>
    <col min="15088" max="15088" width="14.28515625" style="142" customWidth="1"/>
    <col min="15089" max="15089" width="11.42578125" style="142"/>
    <col min="15090" max="15090" width="12.28515625" style="142" bestFit="1" customWidth="1"/>
    <col min="15091" max="15096" width="11.42578125" style="142"/>
    <col min="15097" max="15097" width="14.28515625" style="142" customWidth="1"/>
    <col min="15098" max="15098" width="11.42578125" style="142"/>
    <col min="15099" max="15099" width="12.28515625" style="142" bestFit="1" customWidth="1"/>
    <col min="15100" max="15105" width="11.42578125" style="142"/>
    <col min="15106" max="15106" width="14.28515625" style="142" customWidth="1"/>
    <col min="15107" max="15107" width="11.42578125" style="142"/>
    <col min="15108" max="15108" width="12.28515625" style="142" bestFit="1" customWidth="1"/>
    <col min="15109" max="15114" width="11.42578125" style="142"/>
    <col min="15115" max="15115" width="14.28515625" style="142" customWidth="1"/>
    <col min="15116" max="15116" width="11.42578125" style="142"/>
    <col min="15117" max="15117" width="12.28515625" style="142" bestFit="1" customWidth="1"/>
    <col min="15118" max="15343" width="11.42578125" style="142"/>
    <col min="15344" max="15344" width="14.28515625" style="142" customWidth="1"/>
    <col min="15345" max="15345" width="11.42578125" style="142"/>
    <col min="15346" max="15346" width="12.28515625" style="142" bestFit="1" customWidth="1"/>
    <col min="15347" max="15352" width="11.42578125" style="142"/>
    <col min="15353" max="15353" width="14.28515625" style="142" customWidth="1"/>
    <col min="15354" max="15354" width="11.42578125" style="142"/>
    <col min="15355" max="15355" width="12.28515625" style="142" bestFit="1" customWidth="1"/>
    <col min="15356" max="15361" width="11.42578125" style="142"/>
    <col min="15362" max="15362" width="14.28515625" style="142" customWidth="1"/>
    <col min="15363" max="15363" width="11.42578125" style="142"/>
    <col min="15364" max="15364" width="12.28515625" style="142" bestFit="1" customWidth="1"/>
    <col min="15365" max="15370" width="11.42578125" style="142"/>
    <col min="15371" max="15371" width="14.28515625" style="142" customWidth="1"/>
    <col min="15372" max="15372" width="11.42578125" style="142"/>
    <col min="15373" max="15373" width="12.28515625" style="142" bestFit="1" customWidth="1"/>
    <col min="15374" max="15599" width="11.42578125" style="142"/>
    <col min="15600" max="15600" width="14.28515625" style="142" customWidth="1"/>
    <col min="15601" max="15601" width="11.42578125" style="142"/>
    <col min="15602" max="15602" width="12.28515625" style="142" bestFit="1" customWidth="1"/>
    <col min="15603" max="15608" width="11.42578125" style="142"/>
    <col min="15609" max="15609" width="14.28515625" style="142" customWidth="1"/>
    <col min="15610" max="15610" width="11.42578125" style="142"/>
    <col min="15611" max="15611" width="12.28515625" style="142" bestFit="1" customWidth="1"/>
    <col min="15612" max="15617" width="11.42578125" style="142"/>
    <col min="15618" max="15618" width="14.28515625" style="142" customWidth="1"/>
    <col min="15619" max="15619" width="11.42578125" style="142"/>
    <col min="15620" max="15620" width="12.28515625" style="142" bestFit="1" customWidth="1"/>
    <col min="15621" max="15626" width="11.42578125" style="142"/>
    <col min="15627" max="15627" width="14.28515625" style="142" customWidth="1"/>
    <col min="15628" max="15628" width="11.42578125" style="142"/>
    <col min="15629" max="15629" width="12.28515625" style="142" bestFit="1" customWidth="1"/>
    <col min="15630" max="15855" width="11.42578125" style="142"/>
    <col min="15856" max="15856" width="14.28515625" style="142" customWidth="1"/>
    <col min="15857" max="15857" width="11.42578125" style="142"/>
    <col min="15858" max="15858" width="12.28515625" style="142" bestFit="1" customWidth="1"/>
    <col min="15859" max="15864" width="11.42578125" style="142"/>
    <col min="15865" max="15865" width="14.28515625" style="142" customWidth="1"/>
    <col min="15866" max="15866" width="11.42578125" style="142"/>
    <col min="15867" max="15867" width="12.28515625" style="142" bestFit="1" customWidth="1"/>
    <col min="15868" max="15873" width="11.42578125" style="142"/>
    <col min="15874" max="15874" width="14.28515625" style="142" customWidth="1"/>
    <col min="15875" max="15875" width="11.42578125" style="142"/>
    <col min="15876" max="15876" width="12.28515625" style="142" bestFit="1" customWidth="1"/>
    <col min="15877" max="15882" width="11.42578125" style="142"/>
    <col min="15883" max="15883" width="14.28515625" style="142" customWidth="1"/>
    <col min="15884" max="15884" width="11.42578125" style="142"/>
    <col min="15885" max="15885" width="12.28515625" style="142" bestFit="1" customWidth="1"/>
    <col min="15886" max="16111" width="11.42578125" style="142"/>
    <col min="16112" max="16112" width="14.28515625" style="142" customWidth="1"/>
    <col min="16113" max="16113" width="11.42578125" style="142"/>
    <col min="16114" max="16114" width="12.28515625" style="142" bestFit="1" customWidth="1"/>
    <col min="16115" max="16120" width="11.42578125" style="142"/>
    <col min="16121" max="16121" width="14.28515625" style="142" customWidth="1"/>
    <col min="16122" max="16122" width="11.42578125" style="142"/>
    <col min="16123" max="16123" width="12.28515625" style="142" bestFit="1" customWidth="1"/>
    <col min="16124" max="16129" width="11.42578125" style="142"/>
    <col min="16130" max="16130" width="14.28515625" style="142" customWidth="1"/>
    <col min="16131" max="16131" width="11.42578125" style="142"/>
    <col min="16132" max="16132" width="12.28515625" style="142" bestFit="1" customWidth="1"/>
    <col min="16133" max="16138" width="11.42578125" style="142"/>
    <col min="16139" max="16139" width="14.28515625" style="142" customWidth="1"/>
    <col min="16140" max="16140" width="11.42578125" style="142"/>
    <col min="16141" max="16141" width="12.28515625" style="142" bestFit="1" customWidth="1"/>
    <col min="16142" max="16384" width="11.42578125" style="142"/>
  </cols>
  <sheetData>
    <row r="1" spans="1:31" ht="12.75" customHeight="1" x14ac:dyDescent="0.2">
      <c r="A1" s="489" t="s">
        <v>74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147"/>
    </row>
    <row r="2" spans="1:31" s="186" customFormat="1" ht="18.75" x14ac:dyDescent="0.3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60"/>
      <c r="T2" s="186" t="s">
        <v>181</v>
      </c>
      <c r="U2" s="186" t="s">
        <v>151</v>
      </c>
      <c r="AA2" s="186" t="s">
        <v>182</v>
      </c>
      <c r="AB2" s="186" t="s">
        <v>5</v>
      </c>
      <c r="AC2" s="487" t="s">
        <v>121</v>
      </c>
      <c r="AD2" s="487"/>
    </row>
    <row r="3" spans="1:31" s="144" customFormat="1" ht="27" customHeight="1" x14ac:dyDescent="0.2">
      <c r="A3" s="490" t="s">
        <v>157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59"/>
      <c r="T3" s="143"/>
      <c r="U3" s="455" t="s">
        <v>193</v>
      </c>
      <c r="V3" s="455" t="s">
        <v>194</v>
      </c>
      <c r="AA3" s="143"/>
      <c r="AB3" s="143"/>
      <c r="AC3" s="143" t="s">
        <v>121</v>
      </c>
    </row>
    <row r="4" spans="1:31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S4" s="471" t="s">
        <v>183</v>
      </c>
      <c r="T4" s="70" t="s">
        <v>188</v>
      </c>
      <c r="U4" s="458">
        <v>0.78787878787878785</v>
      </c>
      <c r="V4" s="474">
        <v>0.76470588235294112</v>
      </c>
      <c r="AA4" s="185" t="str">
        <f>T4</f>
        <v>&lt;3 meses</v>
      </c>
      <c r="AB4" s="458"/>
      <c r="AC4" s="474">
        <v>0.41176470588235292</v>
      </c>
    </row>
    <row r="5" spans="1:31" ht="20.25" x14ac:dyDescent="0.2">
      <c r="A5" s="148"/>
      <c r="B5" s="492" t="s">
        <v>120</v>
      </c>
      <c r="C5" s="492"/>
      <c r="D5" s="492"/>
      <c r="E5" s="492"/>
      <c r="F5" s="492"/>
      <c r="G5" s="492"/>
      <c r="H5" s="492"/>
      <c r="I5" s="148"/>
      <c r="J5" s="148"/>
      <c r="K5" s="492" t="s">
        <v>119</v>
      </c>
      <c r="L5" s="492"/>
      <c r="M5" s="492"/>
      <c r="N5" s="492"/>
      <c r="O5" s="492"/>
      <c r="P5" s="492"/>
      <c r="Q5" s="470"/>
      <c r="S5" s="471" t="s">
        <v>184</v>
      </c>
      <c r="T5" s="472" t="s">
        <v>189</v>
      </c>
      <c r="U5" s="458">
        <v>0.10606060606060606</v>
      </c>
      <c r="V5" s="474">
        <v>0.11764705882352941</v>
      </c>
      <c r="AA5" s="185" t="str">
        <f t="shared" ref="AA5:AA8" si="0">T5</f>
        <v xml:space="preserve">3-6 meses </v>
      </c>
      <c r="AB5" s="458"/>
      <c r="AC5" s="474">
        <v>0.29411764705882354</v>
      </c>
    </row>
    <row r="6" spans="1:31" ht="44.25" customHeight="1" x14ac:dyDescent="0.2">
      <c r="A6" s="147"/>
      <c r="B6" s="493" t="s">
        <v>151</v>
      </c>
      <c r="C6" s="493"/>
      <c r="D6" s="493"/>
      <c r="E6" s="493"/>
      <c r="F6" s="493"/>
      <c r="G6" s="493"/>
      <c r="H6" s="469"/>
      <c r="I6" s="147"/>
      <c r="J6" s="147"/>
      <c r="K6" s="493" t="s">
        <v>121</v>
      </c>
      <c r="L6" s="493"/>
      <c r="M6" s="493"/>
      <c r="N6" s="493"/>
      <c r="O6" s="493"/>
      <c r="P6" s="493"/>
      <c r="Q6" s="469"/>
      <c r="S6" s="471" t="s">
        <v>185</v>
      </c>
      <c r="T6" s="472" t="s">
        <v>190</v>
      </c>
      <c r="U6" s="458">
        <v>9.0909090909090912E-2</v>
      </c>
      <c r="V6" s="474">
        <v>5.8823529411764705E-2</v>
      </c>
      <c r="AA6" s="185" t="str">
        <f t="shared" si="0"/>
        <v>6-12 meses</v>
      </c>
      <c r="AB6" s="458"/>
      <c r="AC6" s="474">
        <v>0</v>
      </c>
    </row>
    <row r="7" spans="1:31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S7" s="471" t="s">
        <v>186</v>
      </c>
      <c r="T7" s="473" t="s">
        <v>191</v>
      </c>
      <c r="U7" s="458">
        <v>1.5151515151515152E-2</v>
      </c>
      <c r="V7" s="474">
        <v>5.8823529411764705E-2</v>
      </c>
      <c r="AA7" s="185" t="str">
        <f t="shared" si="0"/>
        <v xml:space="preserve">12-24 meses </v>
      </c>
      <c r="AB7" s="458"/>
      <c r="AC7" s="474">
        <v>5.8823529411764705E-2</v>
      </c>
    </row>
    <row r="8" spans="1:3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S8" s="471" t="s">
        <v>187</v>
      </c>
      <c r="T8" s="472" t="s">
        <v>192</v>
      </c>
      <c r="U8" s="458">
        <v>0</v>
      </c>
      <c r="V8" s="474">
        <v>0</v>
      </c>
      <c r="AA8" s="185" t="str">
        <f t="shared" si="0"/>
        <v xml:space="preserve">&gt; 24 meses </v>
      </c>
      <c r="AB8" s="458"/>
      <c r="AC8" s="474">
        <v>0.23529411764705882</v>
      </c>
    </row>
    <row r="9" spans="1:31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T9"/>
      <c r="U9" s="458"/>
      <c r="V9" s="461"/>
      <c r="AA9" s="185"/>
      <c r="AB9" s="458"/>
      <c r="AC9" s="461"/>
    </row>
    <row r="10" spans="1:31" x14ac:dyDescent="0.2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T10"/>
      <c r="U10" s="458"/>
      <c r="V10" s="461"/>
      <c r="W10" s="374"/>
      <c r="X10" s="374"/>
      <c r="Y10" s="374"/>
      <c r="Z10" s="374"/>
      <c r="AA10" s="185"/>
      <c r="AB10" s="458"/>
      <c r="AC10" s="461"/>
      <c r="AD10" s="374"/>
      <c r="AE10" s="374"/>
    </row>
    <row r="11" spans="1:31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T11" s="374"/>
      <c r="U11" s="375"/>
      <c r="V11" s="375"/>
      <c r="W11" s="374"/>
      <c r="X11" s="374"/>
      <c r="Y11" s="374"/>
      <c r="Z11" s="374"/>
      <c r="AA11" s="374"/>
      <c r="AB11" s="375"/>
      <c r="AC11" s="375"/>
      <c r="AD11" s="374"/>
      <c r="AE11" s="374"/>
    </row>
    <row r="12" spans="1:31" x14ac:dyDescent="0.2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U12" s="145"/>
      <c r="V12" s="145"/>
      <c r="AB12" s="157"/>
      <c r="AC12" s="157"/>
    </row>
    <row r="13" spans="1:31" x14ac:dyDescent="0.2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</row>
    <row r="14" spans="1:31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</row>
    <row r="15" spans="1:31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</row>
    <row r="16" spans="1:31" x14ac:dyDescent="0.2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</row>
    <row r="17" spans="1:17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</row>
    <row r="18" spans="1:17" x14ac:dyDescent="0.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x14ac:dyDescent="0.2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</row>
    <row r="21" spans="1:17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</row>
    <row r="22" spans="1:17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</row>
    <row r="23" spans="1:17" x14ac:dyDescent="0.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</row>
    <row r="24" spans="1:17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</row>
    <row r="25" spans="1:17" x14ac:dyDescent="0.2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</row>
    <row r="26" spans="1:17" x14ac:dyDescent="0.2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</row>
    <row r="27" spans="1:17" x14ac:dyDescent="0.2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</row>
    <row r="28" spans="1:17" x14ac:dyDescent="0.2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1:17" x14ac:dyDescent="0.2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1:17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1:17" x14ac:dyDescent="0.2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</row>
    <row r="32" spans="1:17" x14ac:dyDescent="0.2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</row>
    <row r="33" spans="1:17" x14ac:dyDescent="0.2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</row>
    <row r="34" spans="1:17" x14ac:dyDescent="0.2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</row>
    <row r="35" spans="1:17" x14ac:dyDescent="0.2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</row>
    <row r="36" spans="1:17" x14ac:dyDescent="0.2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</row>
    <row r="37" spans="1:17" x14ac:dyDescent="0.2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</row>
    <row r="38" spans="1:17" x14ac:dyDescent="0.2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</row>
    <row r="39" spans="1:17" x14ac:dyDescent="0.2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</row>
    <row r="40" spans="1:17" x14ac:dyDescent="0.2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</row>
    <row r="41" spans="1:17" x14ac:dyDescent="0.2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</row>
    <row r="42" spans="1:17" x14ac:dyDescent="0.2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</row>
    <row r="43" spans="1:17" x14ac:dyDescent="0.2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</row>
    <row r="44" spans="1:17" x14ac:dyDescent="0.2">
      <c r="A44" s="147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</row>
    <row r="45" spans="1:17" x14ac:dyDescent="0.2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</row>
    <row r="46" spans="1:17" x14ac:dyDescent="0.2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</row>
    <row r="47" spans="1:17" x14ac:dyDescent="0.2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</row>
    <row r="48" spans="1:17" x14ac:dyDescent="0.2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</row>
    <row r="49" spans="1:17" x14ac:dyDescent="0.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</row>
    <row r="50" spans="1:17" x14ac:dyDescent="0.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</row>
    <row r="51" spans="1:17" x14ac:dyDescent="0.2">
      <c r="A51" s="14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</row>
    <row r="52" spans="1:17" x14ac:dyDescent="0.2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</row>
    <row r="53" spans="1:17" x14ac:dyDescent="0.2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</row>
    <row r="54" spans="1:17" x14ac:dyDescent="0.2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</row>
    <row r="55" spans="1:17" x14ac:dyDescent="0.2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</row>
    <row r="56" spans="1:17" x14ac:dyDescent="0.2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</row>
    <row r="57" spans="1:17" x14ac:dyDescent="0.2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</row>
    <row r="58" spans="1:17" x14ac:dyDescent="0.2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</row>
    <row r="59" spans="1:17" x14ac:dyDescent="0.2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</row>
    <row r="60" spans="1:17" x14ac:dyDescent="0.2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</row>
    <row r="64" spans="1:17" x14ac:dyDescent="0.2">
      <c r="A64" s="121" t="s">
        <v>80</v>
      </c>
    </row>
  </sheetData>
  <mergeCells count="7">
    <mergeCell ref="AC2:AD2"/>
    <mergeCell ref="B5:H5"/>
    <mergeCell ref="B6:G6"/>
    <mergeCell ref="K6:P6"/>
    <mergeCell ref="K5:P5"/>
    <mergeCell ref="A3:P3"/>
    <mergeCell ref="A1:P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P30"/>
  <sheetViews>
    <sheetView view="pageBreakPreview" topLeftCell="A3" zoomScale="115" zoomScaleNormal="115" workbookViewId="0">
      <selection activeCell="H6" sqref="H6:K7"/>
    </sheetView>
  </sheetViews>
  <sheetFormatPr baseColWidth="10" defaultColWidth="11.42578125" defaultRowHeight="12.75" x14ac:dyDescent="0.2"/>
  <cols>
    <col min="1" max="2" width="1.7109375" style="10" customWidth="1"/>
    <col min="3" max="5" width="11.42578125" style="10"/>
    <col min="6" max="6" width="11" style="10" customWidth="1"/>
    <col min="7" max="7" width="1" style="10" customWidth="1"/>
    <col min="8" max="8" width="10.85546875" style="10" customWidth="1"/>
    <col min="9" max="9" width="9.42578125" style="10" customWidth="1"/>
    <col min="10" max="10" width="10.28515625" style="10" customWidth="1"/>
    <col min="11" max="11" width="15" style="10" customWidth="1"/>
    <col min="12" max="12" width="3.140625" style="10" customWidth="1"/>
    <col min="13" max="13" width="1.7109375" style="10" customWidth="1"/>
    <col min="14" max="16384" width="11.42578125" style="10"/>
  </cols>
  <sheetData>
    <row r="1" spans="1:15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5" ht="15" x14ac:dyDescent="0.25">
      <c r="A3" s="138"/>
      <c r="B3" s="486" t="s">
        <v>74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138"/>
    </row>
    <row r="4" spans="1:15" ht="14.25" x14ac:dyDescent="0.2">
      <c r="A4" s="121"/>
      <c r="B4" s="485" t="s">
        <v>176</v>
      </c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122"/>
    </row>
    <row r="5" spans="1:15" ht="14.25" x14ac:dyDescent="0.2">
      <c r="A5" s="121"/>
      <c r="B5" s="121"/>
      <c r="C5" s="428"/>
      <c r="D5" s="485" t="s">
        <v>177</v>
      </c>
      <c r="E5" s="485"/>
      <c r="F5" s="485"/>
      <c r="G5" s="485"/>
      <c r="H5" s="485"/>
      <c r="I5" s="485"/>
      <c r="J5" s="485"/>
      <c r="K5" s="428"/>
      <c r="L5" s="428"/>
      <c r="M5" s="428"/>
    </row>
    <row r="6" spans="1:15" ht="14.25" x14ac:dyDescent="0.2">
      <c r="A6" s="121"/>
      <c r="B6" s="121"/>
      <c r="C6" s="485" t="s">
        <v>120</v>
      </c>
      <c r="D6" s="485"/>
      <c r="E6" s="485"/>
      <c r="F6" s="485"/>
      <c r="G6" s="121"/>
      <c r="H6" s="485" t="s">
        <v>119</v>
      </c>
      <c r="I6" s="485"/>
      <c r="J6" s="485"/>
      <c r="K6" s="485"/>
      <c r="L6" s="428"/>
      <c r="M6" s="121"/>
    </row>
    <row r="7" spans="1:15" ht="15" x14ac:dyDescent="0.25">
      <c r="A7" s="121"/>
      <c r="B7" s="121"/>
      <c r="C7" s="487" t="s">
        <v>151</v>
      </c>
      <c r="D7" s="487"/>
      <c r="E7" s="487"/>
      <c r="F7" s="487"/>
      <c r="G7" s="121"/>
      <c r="H7" s="487" t="s">
        <v>121</v>
      </c>
      <c r="I7" s="487"/>
      <c r="J7" s="487"/>
      <c r="K7" s="487"/>
      <c r="L7" s="428"/>
      <c r="M7" s="121"/>
    </row>
    <row r="8" spans="1:15" ht="14.25" x14ac:dyDescent="0.2">
      <c r="A8" s="121"/>
      <c r="B8" s="121"/>
      <c r="C8" s="428"/>
      <c r="D8" s="428"/>
      <c r="E8" s="428"/>
      <c r="F8" s="428"/>
      <c r="G8" s="121"/>
      <c r="H8" s="428"/>
      <c r="I8" s="428"/>
      <c r="J8" s="428"/>
      <c r="K8" s="428"/>
      <c r="L8" s="428"/>
      <c r="M8" s="121"/>
    </row>
    <row r="9" spans="1:15" ht="14.25" x14ac:dyDescent="0.2">
      <c r="A9" s="121"/>
      <c r="B9" s="121"/>
      <c r="C9" s="121"/>
      <c r="D9" s="121"/>
      <c r="E9" s="121"/>
      <c r="F9" s="121"/>
      <c r="G9" s="121"/>
      <c r="H9" s="485"/>
      <c r="I9" s="485"/>
      <c r="J9" s="485"/>
      <c r="K9" s="485"/>
      <c r="L9" s="428"/>
      <c r="M9" s="121"/>
    </row>
    <row r="10" spans="1:15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5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5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5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O13" s="83"/>
    </row>
    <row r="14" spans="1:15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O14" s="83"/>
    </row>
    <row r="15" spans="1:15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O15" s="83"/>
    </row>
    <row r="16" spans="1:15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O16" s="83"/>
    </row>
    <row r="17" spans="1:16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O17" s="83"/>
      <c r="P17" s="83"/>
    </row>
    <row r="18" spans="1:16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6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6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6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6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6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6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6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6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6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6" x14ac:dyDescent="0.2">
      <c r="A28" s="121"/>
      <c r="B28" s="121" t="s">
        <v>80</v>
      </c>
      <c r="C28" s="137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6" x14ac:dyDescent="0.2">
      <c r="A29" s="121"/>
      <c r="B29" s="121"/>
      <c r="C29" s="137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6" x14ac:dyDescent="0.2">
      <c r="A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</sheetData>
  <mergeCells count="8">
    <mergeCell ref="C7:F7"/>
    <mergeCell ref="H7:K7"/>
    <mergeCell ref="H9:K9"/>
    <mergeCell ref="B3:L3"/>
    <mergeCell ref="B4:L4"/>
    <mergeCell ref="C6:F6"/>
    <mergeCell ref="H6:K6"/>
    <mergeCell ref="D5:J5"/>
  </mergeCells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2:P32"/>
  <sheetViews>
    <sheetView view="pageBreakPreview" topLeftCell="A4" zoomScale="115" zoomScaleNormal="115" workbookViewId="0">
      <selection activeCell="B3" sqref="B3:L29"/>
    </sheetView>
  </sheetViews>
  <sheetFormatPr baseColWidth="10" defaultColWidth="11.42578125" defaultRowHeight="12.75" x14ac:dyDescent="0.2"/>
  <cols>
    <col min="1" max="2" width="1.7109375" style="121" customWidth="1"/>
    <col min="3" max="5" width="11.42578125" style="121"/>
    <col min="6" max="6" width="11" style="121" customWidth="1"/>
    <col min="7" max="7" width="1" style="121" customWidth="1"/>
    <col min="8" max="8" width="10.85546875" style="121" customWidth="1"/>
    <col min="9" max="9" width="9.42578125" style="121" customWidth="1"/>
    <col min="10" max="10" width="10.28515625" style="121" customWidth="1"/>
    <col min="11" max="11" width="15" style="121" customWidth="1"/>
    <col min="12" max="12" width="3.140625" style="121" customWidth="1"/>
    <col min="13" max="13" width="1.7109375" style="121" customWidth="1"/>
    <col min="14" max="16384" width="11.42578125" style="121"/>
  </cols>
  <sheetData>
    <row r="2" spans="1:15" ht="15" x14ac:dyDescent="0.25">
      <c r="B2" s="486" t="s">
        <v>59</v>
      </c>
      <c r="C2" s="486"/>
      <c r="D2" s="486"/>
      <c r="E2" s="486"/>
      <c r="F2" s="486"/>
      <c r="G2" s="486"/>
      <c r="H2" s="486"/>
      <c r="I2" s="486"/>
      <c r="J2" s="486"/>
      <c r="K2" s="486"/>
      <c r="L2" s="425"/>
    </row>
    <row r="3" spans="1:15" ht="15" x14ac:dyDescent="0.25">
      <c r="A3" s="138"/>
      <c r="B3" s="485" t="s">
        <v>143</v>
      </c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138"/>
    </row>
    <row r="4" spans="1:15" ht="14.25" x14ac:dyDescent="0.2">
      <c r="C4" s="494" t="s">
        <v>61</v>
      </c>
      <c r="D4" s="494"/>
      <c r="E4" s="494"/>
      <c r="F4" s="494"/>
      <c r="G4" s="494"/>
      <c r="H4" s="494"/>
      <c r="I4" s="494"/>
      <c r="J4" s="494"/>
      <c r="K4" s="494"/>
      <c r="M4" s="122"/>
    </row>
    <row r="5" spans="1:15" ht="14.25" x14ac:dyDescent="0.2"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122"/>
    </row>
    <row r="6" spans="1:15" ht="15" x14ac:dyDescent="0.25"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139"/>
    </row>
    <row r="7" spans="1:15" ht="14.25" x14ac:dyDescent="0.2">
      <c r="C7" s="423"/>
      <c r="D7" s="423"/>
      <c r="E7" s="423"/>
      <c r="F7" s="423"/>
      <c r="H7" s="423"/>
      <c r="I7" s="423"/>
      <c r="J7" s="423"/>
      <c r="K7" s="423"/>
      <c r="L7" s="423"/>
      <c r="M7" s="423"/>
    </row>
    <row r="8" spans="1:15" ht="14.25" x14ac:dyDescent="0.2">
      <c r="C8" s="485"/>
      <c r="D8" s="485"/>
      <c r="E8" s="485"/>
      <c r="F8" s="485"/>
      <c r="H8" s="485"/>
      <c r="I8" s="485"/>
      <c r="J8" s="485"/>
      <c r="K8" s="485"/>
      <c r="L8" s="423"/>
    </row>
    <row r="9" spans="1:15" ht="15" x14ac:dyDescent="0.25">
      <c r="C9" s="487"/>
      <c r="D9" s="487"/>
      <c r="E9" s="487"/>
      <c r="F9" s="487"/>
      <c r="H9" s="487"/>
      <c r="I9" s="487"/>
      <c r="J9" s="487"/>
      <c r="K9" s="487"/>
      <c r="L9" s="423"/>
    </row>
    <row r="10" spans="1:15" ht="14.25" x14ac:dyDescent="0.2">
      <c r="C10" s="423"/>
      <c r="D10" s="423"/>
      <c r="E10" s="423"/>
      <c r="F10" s="423"/>
      <c r="H10" s="423"/>
      <c r="I10" s="423"/>
      <c r="J10" s="423"/>
      <c r="K10" s="423"/>
      <c r="L10" s="423"/>
    </row>
    <row r="11" spans="1:15" ht="14.25" x14ac:dyDescent="0.2">
      <c r="H11" s="485"/>
      <c r="I11" s="485"/>
      <c r="J11" s="485"/>
      <c r="K11" s="485"/>
      <c r="L11" s="423"/>
    </row>
    <row r="15" spans="1:15" x14ac:dyDescent="0.2">
      <c r="O15" s="424"/>
    </row>
    <row r="16" spans="1:15" x14ac:dyDescent="0.2">
      <c r="O16" s="424"/>
    </row>
    <row r="17" spans="2:16" x14ac:dyDescent="0.2">
      <c r="O17" s="424"/>
    </row>
    <row r="18" spans="2:16" x14ac:dyDescent="0.2">
      <c r="O18" s="424"/>
    </row>
    <row r="19" spans="2:16" x14ac:dyDescent="0.2">
      <c r="O19" s="424"/>
      <c r="P19" s="424"/>
    </row>
    <row r="30" spans="2:16" x14ac:dyDescent="0.2">
      <c r="B30" s="121" t="s">
        <v>80</v>
      </c>
      <c r="C30" s="137"/>
    </row>
    <row r="31" spans="2:16" x14ac:dyDescent="0.2">
      <c r="C31" s="137"/>
    </row>
    <row r="32" spans="2:16" x14ac:dyDescent="0.2">
      <c r="C32" s="137" t="s">
        <v>156</v>
      </c>
    </row>
  </sheetData>
  <mergeCells count="10">
    <mergeCell ref="B2:K2"/>
    <mergeCell ref="C4:K4"/>
    <mergeCell ref="C9:F9"/>
    <mergeCell ref="H9:K9"/>
    <mergeCell ref="H11:K11"/>
    <mergeCell ref="B3:L3"/>
    <mergeCell ref="B5:L5"/>
    <mergeCell ref="B6:L6"/>
    <mergeCell ref="C8:F8"/>
    <mergeCell ref="H8:K8"/>
  </mergeCells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  <pageSetUpPr fitToPage="1"/>
  </sheetPr>
  <dimension ref="A1:P31"/>
  <sheetViews>
    <sheetView view="pageBreakPreview" zoomScale="84" zoomScaleNormal="115" zoomScaleSheetLayoutView="84" workbookViewId="0">
      <selection activeCell="B3" sqref="B3:L29"/>
    </sheetView>
  </sheetViews>
  <sheetFormatPr baseColWidth="10" defaultColWidth="11.42578125" defaultRowHeight="12.75" x14ac:dyDescent="0.2"/>
  <cols>
    <col min="1" max="2" width="1.7109375" style="10" customWidth="1"/>
    <col min="3" max="5" width="11.42578125" style="10"/>
    <col min="6" max="6" width="11" style="10" customWidth="1"/>
    <col min="7" max="7" width="1" style="10" customWidth="1"/>
    <col min="8" max="8" width="10.85546875" style="10" customWidth="1"/>
    <col min="9" max="9" width="9.42578125" style="10" customWidth="1"/>
    <col min="10" max="10" width="10.28515625" style="10" customWidth="1"/>
    <col min="11" max="11" width="15" style="10" customWidth="1"/>
    <col min="12" max="12" width="3.140625" style="10" customWidth="1"/>
    <col min="13" max="13" width="1.7109375" style="10" customWidth="1"/>
    <col min="14" max="16384" width="11.42578125" style="10"/>
  </cols>
  <sheetData>
    <row r="1" spans="1:15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5" ht="15" x14ac:dyDescent="0.25">
      <c r="A3" s="138"/>
      <c r="B3" s="486" t="s">
        <v>23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138"/>
    </row>
    <row r="4" spans="1:15" ht="14.25" x14ac:dyDescent="0.2">
      <c r="A4" s="121"/>
      <c r="B4" s="485" t="s">
        <v>161</v>
      </c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122"/>
    </row>
    <row r="5" spans="1:15" ht="14.25" x14ac:dyDescent="0.2">
      <c r="A5" s="121"/>
      <c r="B5" s="485" t="s">
        <v>150</v>
      </c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122"/>
    </row>
    <row r="6" spans="1:15" ht="14.25" x14ac:dyDescent="0.2">
      <c r="A6" s="121"/>
      <c r="B6" s="121"/>
      <c r="C6" s="399"/>
      <c r="D6" s="399"/>
      <c r="E6" s="399"/>
      <c r="F6" s="399"/>
      <c r="G6" s="121"/>
      <c r="H6" s="399"/>
      <c r="I6" s="399"/>
      <c r="J6" s="399"/>
      <c r="K6" s="399"/>
      <c r="L6" s="399"/>
      <c r="M6" s="399"/>
    </row>
    <row r="7" spans="1:15" ht="14.25" x14ac:dyDescent="0.2">
      <c r="A7" s="121"/>
      <c r="B7" s="121"/>
      <c r="C7" s="485" t="s">
        <v>128</v>
      </c>
      <c r="D7" s="485"/>
      <c r="E7" s="485"/>
      <c r="F7" s="485"/>
      <c r="G7" s="121"/>
      <c r="H7" s="485" t="s">
        <v>129</v>
      </c>
      <c r="I7" s="485"/>
      <c r="J7" s="485"/>
      <c r="K7" s="485"/>
      <c r="L7" s="399"/>
      <c r="M7" s="121"/>
    </row>
    <row r="8" spans="1:15" ht="15" x14ac:dyDescent="0.25">
      <c r="A8" s="121"/>
      <c r="B8" s="121"/>
      <c r="C8" s="487"/>
      <c r="D8" s="487"/>
      <c r="E8" s="487"/>
      <c r="F8" s="487"/>
      <c r="G8" s="121"/>
      <c r="H8" s="487"/>
      <c r="I8" s="487"/>
      <c r="J8" s="487"/>
      <c r="K8" s="487"/>
      <c r="L8" s="399"/>
      <c r="M8" s="121"/>
    </row>
    <row r="9" spans="1:15" ht="14.25" x14ac:dyDescent="0.2">
      <c r="A9" s="121"/>
      <c r="B9" s="121"/>
      <c r="C9" s="399"/>
      <c r="D9" s="399"/>
      <c r="E9" s="399"/>
      <c r="F9" s="399"/>
      <c r="G9" s="121"/>
      <c r="H9" s="399"/>
      <c r="I9" s="399"/>
      <c r="J9" s="399"/>
      <c r="K9" s="399"/>
      <c r="L9" s="399"/>
      <c r="M9" s="121"/>
    </row>
    <row r="10" spans="1:15" ht="14.25" x14ac:dyDescent="0.2">
      <c r="A10" s="121"/>
      <c r="B10" s="121"/>
      <c r="C10" s="121"/>
      <c r="D10" s="121"/>
      <c r="E10" s="121"/>
      <c r="F10" s="121"/>
      <c r="G10" s="121"/>
      <c r="H10" s="485"/>
      <c r="I10" s="485"/>
      <c r="J10" s="485"/>
      <c r="K10" s="485"/>
      <c r="L10" s="399"/>
      <c r="M10" s="121"/>
    </row>
    <row r="11" spans="1:15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5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5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5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O14" s="83"/>
    </row>
    <row r="15" spans="1:15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O15" s="83"/>
    </row>
    <row r="16" spans="1:15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O16" s="83"/>
    </row>
    <row r="17" spans="1:16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O17" s="83"/>
    </row>
    <row r="18" spans="1:16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O18" s="83"/>
      <c r="P18" s="83"/>
    </row>
    <row r="19" spans="1:16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6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6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6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6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6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6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6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6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6" x14ac:dyDescent="0.2">
      <c r="A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6" x14ac:dyDescent="0.2">
      <c r="A29" s="121"/>
      <c r="B29" s="121" t="s">
        <v>80</v>
      </c>
      <c r="C29" s="137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6" x14ac:dyDescent="0.2">
      <c r="A30" s="121"/>
      <c r="B30" s="121"/>
      <c r="C30" s="137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6" x14ac:dyDescent="0.2">
      <c r="A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</sheetData>
  <mergeCells count="8">
    <mergeCell ref="C8:F8"/>
    <mergeCell ref="H8:K8"/>
    <mergeCell ref="H10:K10"/>
    <mergeCell ref="B3:L3"/>
    <mergeCell ref="B4:L4"/>
    <mergeCell ref="B5:L5"/>
    <mergeCell ref="C7:F7"/>
    <mergeCell ref="H7:K7"/>
  </mergeCells>
  <printOptions horizontalCentered="1"/>
  <pageMargins left="0.39370078740157483" right="0.39370078740157483" top="0.78740157480314965" bottom="0.78740157480314965" header="0" footer="0"/>
  <pageSetup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18</vt:i4>
      </vt:variant>
    </vt:vector>
  </HeadingPairs>
  <TitlesOfParts>
    <vt:vector size="42" baseType="lpstr">
      <vt:lpstr>G4 (2)</vt:lpstr>
      <vt:lpstr>G1 (2)</vt:lpstr>
      <vt:lpstr>G1</vt:lpstr>
      <vt:lpstr>G2</vt:lpstr>
      <vt:lpstr>G3</vt:lpstr>
      <vt:lpstr>G4p</vt:lpstr>
      <vt:lpstr>G4pd</vt:lpstr>
      <vt:lpstr>G5p</vt:lpstr>
      <vt:lpstr>G6p</vt:lpstr>
      <vt:lpstr>G7p</vt:lpstr>
      <vt:lpstr>G4</vt:lpstr>
      <vt:lpstr>G5</vt:lpstr>
      <vt:lpstr>G6</vt:lpstr>
      <vt:lpstr>G7</vt:lpstr>
      <vt:lpstr>G8</vt:lpstr>
      <vt:lpstr>G9</vt:lpstr>
      <vt:lpstr>G1 (Desc.)</vt:lpstr>
      <vt:lpstr>G6 (Desc.)</vt:lpstr>
      <vt:lpstr> G12 (Desc.)</vt:lpstr>
      <vt:lpstr>Datos y gráficos</vt:lpstr>
      <vt:lpstr>Resultados encuestas</vt:lpstr>
      <vt:lpstr>Datos precios</vt:lpstr>
      <vt:lpstr>Desviaciones</vt:lpstr>
      <vt:lpstr>Control</vt:lpstr>
      <vt:lpstr>' G12 (Desc.)'!Área_de_impresión</vt:lpstr>
      <vt:lpstr>'Datos y gráficos'!Área_de_impresión</vt:lpstr>
      <vt:lpstr>'G1'!Área_de_impresión</vt:lpstr>
      <vt:lpstr>'G1 (2)'!Área_de_impresión</vt:lpstr>
      <vt:lpstr>'G1 (Desc.)'!Área_de_impresión</vt:lpstr>
      <vt:lpstr>'G4'!Área_de_impresión</vt:lpstr>
      <vt:lpstr>'G4 (2)'!Área_de_impresión</vt:lpstr>
      <vt:lpstr>G4pd!Área_de_impresión</vt:lpstr>
      <vt:lpstr>'G5'!Área_de_impresión</vt:lpstr>
      <vt:lpstr>G5p!Área_de_impresión</vt:lpstr>
      <vt:lpstr>'G6'!Área_de_impresión</vt:lpstr>
      <vt:lpstr>'G6 (Desc.)'!Área_de_impresión</vt:lpstr>
      <vt:lpstr>G6p!Área_de_impresión</vt:lpstr>
      <vt:lpstr>'G7'!Área_de_impresión</vt:lpstr>
      <vt:lpstr>G7p!Área_de_impresión</vt:lpstr>
      <vt:lpstr>'G8'!Área_de_impresión</vt:lpstr>
      <vt:lpstr>'G9'!Área_de_impresión</vt:lpstr>
      <vt:lpstr>'Resultados encuestas'!Área_de_impresión</vt:lpstr>
    </vt:vector>
  </TitlesOfParts>
  <Company>BANCO DE LA REPÚBLICA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mroperfa</dc:creator>
  <cp:lastModifiedBy>Díaz Bautista Janneth Alexandra</cp:lastModifiedBy>
  <cp:lastPrinted>2011-08-31T15:11:04Z</cp:lastPrinted>
  <dcterms:created xsi:type="dcterms:W3CDTF">2001-02-09T16:05:36Z</dcterms:created>
  <dcterms:modified xsi:type="dcterms:W3CDTF">2022-08-05T18:06:24Z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419ea3e-756e-4bda-bc20-41ab3d563339_Enabled">
    <vt:lpwstr>true</vt:lpwstr>
  </property>
  <property fmtid="{D5CDD505-2E9C-101B-9397-08002B2CF9AE}" pid="5" name="MSIP_Label_c419ea3e-756e-4bda-bc20-41ab3d563339_SetDate">
    <vt:lpwstr>2021-07-26T14:58:02Z</vt:lpwstr>
  </property>
  <property fmtid="{D5CDD505-2E9C-101B-9397-08002B2CF9AE}" pid="6" name="MSIP_Label_c419ea3e-756e-4bda-bc20-41ab3d563339_Method">
    <vt:lpwstr>Standard</vt:lpwstr>
  </property>
  <property fmtid="{D5CDD505-2E9C-101B-9397-08002B2CF9AE}" pid="7" name="MSIP_Label_c419ea3e-756e-4bda-bc20-41ab3d563339_Name">
    <vt:lpwstr>c419ea3e-756e-4bda-bc20-41ab3d563339</vt:lpwstr>
  </property>
  <property fmtid="{D5CDD505-2E9C-101B-9397-08002B2CF9AE}" pid="8" name="MSIP_Label_c419ea3e-756e-4bda-bc20-41ab3d563339_SiteId">
    <vt:lpwstr>2ff255e1-ae00-44bc-9787-fa8f8061bf68</vt:lpwstr>
  </property>
  <property fmtid="{D5CDD505-2E9C-101B-9397-08002B2CF9AE}" pid="9" name="MSIP_Label_c419ea3e-756e-4bda-bc20-41ab3d563339_ActionId">
    <vt:lpwstr>95fe7240-8151-4bc6-b50e-e328935e6bfa</vt:lpwstr>
  </property>
  <property fmtid="{D5CDD505-2E9C-101B-9397-08002B2CF9AE}" pid="10" name="MSIP_Label_c419ea3e-756e-4bda-bc20-41ab3d563339_ContentBits">
    <vt:lpwstr>0</vt:lpwstr>
  </property>
</Properties>
</file>