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cbernapo_banrep_gov_co/Documents/difusion/portal/sistemas-pagos/dcv/"/>
    </mc:Choice>
  </mc:AlternateContent>
  <xr:revisionPtr revIDLastSave="0" documentId="8_{AC6679A2-8A4F-41AB-8CDB-F0BF16C2E237}" xr6:coauthVersionLast="47" xr6:coauthVersionMax="47" xr10:uidLastSave="{00000000-0000-0000-0000-000000000000}"/>
  <bookViews>
    <workbookView xWindow="-120" yWindow="-120" windowWidth="20730" windowHeight="11160" tabRatio="572" xr2:uid="{00000000-000D-0000-FFFF-FFFF00000000}"/>
  </bookViews>
  <sheets>
    <sheet name="Cumplimiento" sheetId="13" r:id="rId1"/>
    <sheet name="Datos" sheetId="14" state="hidden" r:id="rId2"/>
    <sheet name="Notas" sheetId="16" r:id="rId3"/>
    <sheet name="Anexo Tipos de documento" sheetId="17" state="hidden" r:id="rId4"/>
    <sheet name="Anexo Monedas" sheetId="18" state="hidden" r:id="rId5"/>
    <sheet name="Anexo Base Liquidacion" sheetId="19" state="hidden" r:id="rId6"/>
    <sheet name="Tipo de Oferta" sheetId="21" state="hidden" r:id="rId7"/>
    <sheet name="Anexo Compor Tasas" sheetId="20" state="hidden" r:id="rId8"/>
  </sheets>
  <externalReferences>
    <externalReference r:id="rId9"/>
  </externalReferences>
  <definedNames>
    <definedName name="BASE">'Anexo Base Liquidacion'!$B$3:$B$5</definedName>
    <definedName name="BASES">'[1]Anexo Base Liquidacion'!$A$4:$A$7</definedName>
    <definedName name="BASES01">'Anexo Base Liquidacion'!$A$3:$A$5</definedName>
    <definedName name="CODIGOMONEDA">'Anexo Monedas'!$B$3:$B$13</definedName>
    <definedName name="DOCUMENTO">'Anexo Tipos de documento'!$A$3:$A$8</definedName>
    <definedName name="DOCUMENTOS">'[1]Anexo Tipos de documento'!$A$4:$A$10</definedName>
    <definedName name="MONEDA">'[1]Anexo Monedas'!$A$3:$A$14</definedName>
    <definedName name="MONEDAS">'Anexo Monedas'!$A$3:$A$13</definedName>
    <definedName name="MONEDAS01">'Anexo Monedas'!$A$3:$A$14</definedName>
    <definedName name="MONEDASS">'[1]Anexo Monedas'!$A$3:$A$14</definedName>
    <definedName name="TASAS">'[1]Anexo Compor Tasas'!$A$4:$A$9</definedName>
    <definedName name="TASAS01">'Anexo Compor Tasas'!$A$3:$A$7</definedName>
    <definedName name="TipoOferta">'Tipo de Oferta'!$A$3:$A$4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13" l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S31" i="13" s="1"/>
  <c r="S32" i="13" s="1"/>
  <c r="S33" i="13" s="1"/>
  <c r="S34" i="13" s="1"/>
  <c r="S35" i="13" s="1"/>
  <c r="S36" i="13" s="1"/>
  <c r="S37" i="13" s="1"/>
  <c r="S38" i="13" s="1"/>
  <c r="S39" i="13" s="1"/>
  <c r="S40" i="13" s="1"/>
  <c r="S41" i="13" s="1"/>
  <c r="S42" i="13" s="1"/>
  <c r="S43" i="13" s="1"/>
  <c r="S44" i="13" s="1"/>
  <c r="S45" i="13" s="1"/>
  <c r="S46" i="13" s="1"/>
  <c r="S47" i="13" s="1"/>
  <c r="S48" i="13" s="1"/>
  <c r="S49" i="13" s="1"/>
  <c r="S50" i="13" s="1"/>
  <c r="S51" i="13" s="1"/>
  <c r="S52" i="13" s="1"/>
  <c r="S53" i="13" s="1"/>
  <c r="S54" i="13" s="1"/>
  <c r="S55" i="13" s="1"/>
  <c r="S56" i="13" s="1"/>
  <c r="S57" i="13" s="1"/>
  <c r="S58" i="13" s="1"/>
  <c r="S59" i="13" s="1"/>
  <c r="S60" i="13" s="1"/>
  <c r="S61" i="13" s="1"/>
  <c r="S62" i="13" s="1"/>
  <c r="S63" i="13" s="1"/>
  <c r="S64" i="13" s="1"/>
  <c r="S65" i="13" s="1"/>
  <c r="S66" i="13" s="1"/>
  <c r="S67" i="13" s="1"/>
  <c r="S68" i="13" s="1"/>
  <c r="S69" i="13" s="1"/>
  <c r="S70" i="13" s="1"/>
  <c r="S71" i="13" s="1"/>
  <c r="S72" i="13" s="1"/>
  <c r="S73" i="13" s="1"/>
  <c r="S74" i="13" s="1"/>
  <c r="S75" i="13" s="1"/>
  <c r="S76" i="13" s="1"/>
  <c r="S77" i="13" s="1"/>
  <c r="S78" i="13" s="1"/>
  <c r="S79" i="13" s="1"/>
  <c r="S80" i="13" s="1"/>
  <c r="S81" i="13" s="1"/>
  <c r="S82" i="13" s="1"/>
  <c r="S83" i="13" s="1"/>
  <c r="S84" i="13" s="1"/>
  <c r="S85" i="13" s="1"/>
  <c r="S86" i="13" s="1"/>
  <c r="S87" i="13" s="1"/>
  <c r="S88" i="13" s="1"/>
  <c r="S89" i="13" s="1"/>
  <c r="S90" i="13" s="1"/>
  <c r="S91" i="13" s="1"/>
  <c r="S92" i="13" s="1"/>
  <c r="S93" i="13" s="1"/>
  <c r="S94" i="13" s="1"/>
  <c r="S95" i="13" s="1"/>
  <c r="S96" i="13" s="1"/>
  <c r="S97" i="13" s="1"/>
  <c r="S98" i="13" s="1"/>
  <c r="S99" i="13" s="1"/>
  <c r="S100" i="13" s="1"/>
  <c r="S101" i="13" s="1"/>
  <c r="S102" i="13" s="1"/>
  <c r="S103" i="13" s="1"/>
  <c r="S104" i="13" s="1"/>
  <c r="S105" i="13" s="1"/>
  <c r="S106" i="13" s="1"/>
  <c r="S107" i="13" s="1"/>
  <c r="S108" i="13" s="1"/>
  <c r="S109" i="13" s="1"/>
  <c r="S110" i="13" s="1"/>
  <c r="S111" i="13" s="1"/>
  <c r="S112" i="13" s="1"/>
  <c r="S113" i="13" s="1"/>
  <c r="S114" i="13" s="1"/>
  <c r="S115" i="13" s="1"/>
  <c r="S116" i="13" s="1"/>
  <c r="S117" i="13" s="1"/>
  <c r="S118" i="13" s="1"/>
  <c r="S119" i="13" s="1"/>
  <c r="S120" i="13" s="1"/>
  <c r="S121" i="13" s="1"/>
  <c r="S122" i="13" s="1"/>
  <c r="S123" i="13" s="1"/>
  <c r="S124" i="13" s="1"/>
  <c r="S125" i="13" s="1"/>
  <c r="S126" i="13" s="1"/>
  <c r="S127" i="13" s="1"/>
  <c r="S128" i="13" s="1"/>
  <c r="S129" i="13" s="1"/>
  <c r="S130" i="13" s="1"/>
  <c r="S131" i="13" s="1"/>
  <c r="S132" i="13" s="1"/>
  <c r="S133" i="13" s="1"/>
  <c r="S134" i="13" s="1"/>
  <c r="S135" i="13" s="1"/>
  <c r="S136" i="13" s="1"/>
  <c r="S137" i="13" s="1"/>
  <c r="S138" i="13" s="1"/>
  <c r="S139" i="13" s="1"/>
  <c r="S140" i="13" s="1"/>
  <c r="S141" i="13" s="1"/>
  <c r="S142" i="13" s="1"/>
  <c r="S143" i="13" s="1"/>
  <c r="S144" i="13" s="1"/>
  <c r="S145" i="13" s="1"/>
  <c r="S146" i="13" s="1"/>
  <c r="S147" i="13" s="1"/>
  <c r="S148" i="13" s="1"/>
  <c r="S149" i="13" s="1"/>
  <c r="S150" i="13" s="1"/>
  <c r="S151" i="13" s="1"/>
  <c r="S152" i="13" s="1"/>
  <c r="S153" i="13" s="1"/>
  <c r="S154" i="13" s="1"/>
  <c r="S155" i="13" s="1"/>
  <c r="S156" i="13" s="1"/>
  <c r="S157" i="13" s="1"/>
  <c r="S158" i="13" s="1"/>
  <c r="S159" i="13" s="1"/>
  <c r="S160" i="13" s="1"/>
  <c r="S161" i="13" s="1"/>
  <c r="S162" i="13" s="1"/>
  <c r="S163" i="13" s="1"/>
  <c r="S164" i="13" s="1"/>
  <c r="S165" i="13" s="1"/>
  <c r="S166" i="13" s="1"/>
  <c r="S167" i="13" s="1"/>
  <c r="S168" i="13" s="1"/>
  <c r="S169" i="13" s="1"/>
  <c r="S170" i="13" s="1"/>
  <c r="S171" i="13" s="1"/>
  <c r="S172" i="13" s="1"/>
  <c r="S173" i="13" s="1"/>
  <c r="S174" i="13" s="1"/>
  <c r="S175" i="13" s="1"/>
  <c r="S176" i="13" s="1"/>
  <c r="S177" i="13" s="1"/>
  <c r="S178" i="13" s="1"/>
  <c r="S179" i="13" s="1"/>
  <c r="S180" i="13" s="1"/>
  <c r="S181" i="13" s="1"/>
  <c r="S182" i="13" s="1"/>
  <c r="S183" i="13" s="1"/>
  <c r="S184" i="13" s="1"/>
  <c r="S185" i="13" s="1"/>
  <c r="S186" i="13" s="1"/>
  <c r="S187" i="13" s="1"/>
  <c r="S188" i="13" s="1"/>
  <c r="S189" i="13" s="1"/>
  <c r="S190" i="13" s="1"/>
  <c r="S191" i="13" s="1"/>
  <c r="S192" i="13" s="1"/>
  <c r="S193" i="13" s="1"/>
  <c r="S194" i="13" s="1"/>
  <c r="S195" i="13" s="1"/>
  <c r="S196" i="13" s="1"/>
  <c r="S197" i="13" s="1"/>
  <c r="S198" i="13" s="1"/>
  <c r="S199" i="13" s="1"/>
  <c r="S200" i="13" s="1"/>
  <c r="S201" i="13" s="1"/>
  <c r="S202" i="13" s="1"/>
  <c r="S203" i="13" s="1"/>
  <c r="S204" i="13" s="1"/>
  <c r="S205" i="13" s="1"/>
  <c r="S206" i="13" s="1"/>
  <c r="S207" i="13" s="1"/>
  <c r="S208" i="13" s="1"/>
  <c r="S209" i="13" s="1"/>
  <c r="S210" i="13" s="1"/>
  <c r="S211" i="13" s="1"/>
  <c r="S212" i="13" s="1"/>
  <c r="S213" i="13" s="1"/>
  <c r="L3" i="14"/>
  <c r="J3" i="14"/>
  <c r="P3" i="14" s="1"/>
  <c r="K3" i="14"/>
  <c r="E3" i="14"/>
  <c r="C3" i="14"/>
  <c r="M3" i="14"/>
  <c r="N3" i="14"/>
  <c r="Q3" i="14"/>
  <c r="B3" i="14"/>
  <c r="D3" i="14"/>
  <c r="O3" i="14"/>
  <c r="F3" i="14"/>
  <c r="G3" i="14"/>
  <c r="A3" i="14"/>
  <c r="H3" i="14"/>
  <c r="I3" i="14" l="1"/>
</calcChain>
</file>

<file path=xl/sharedStrings.xml><?xml version="1.0" encoding="utf-8"?>
<sst xmlns="http://schemas.openxmlformats.org/spreadsheetml/2006/main" count="128" uniqueCount="117">
  <si>
    <t>Código ISIN</t>
  </si>
  <si>
    <t>Tipo Documento de Identificación del titular principal (ver anexo tipos de documento)</t>
  </si>
  <si>
    <t>fecha</t>
  </si>
  <si>
    <t>codDepDirVen</t>
  </si>
  <si>
    <t>codIsin</t>
  </si>
  <si>
    <t>IndCompTasa</t>
  </si>
  <si>
    <t>vrNominal</t>
  </si>
  <si>
    <t>baseLiqTit</t>
  </si>
  <si>
    <t>AAAAAAAAAAAAAA</t>
  </si>
  <si>
    <t>consecutivoIsin</t>
  </si>
  <si>
    <r>
      <rPr>
        <sz val="10"/>
        <rFont val="Verdana"/>
        <family val="2"/>
      </rPr>
      <t>CC</t>
    </r>
  </si>
  <si>
    <r>
      <rPr>
        <sz val="10"/>
        <rFont val="Verdana"/>
        <family val="2"/>
      </rPr>
      <t>CEDULA DE CIUDADANIA</t>
    </r>
  </si>
  <si>
    <r>
      <rPr>
        <sz val="10"/>
        <rFont val="Verdana"/>
        <family val="2"/>
      </rPr>
      <t>CE</t>
    </r>
  </si>
  <si>
    <r>
      <rPr>
        <sz val="10"/>
        <rFont val="Verdana"/>
        <family val="2"/>
      </rPr>
      <t>CEDULA DE EXTRANJERIA</t>
    </r>
  </si>
  <si>
    <r>
      <rPr>
        <sz val="10"/>
        <rFont val="Verdana"/>
        <family val="2"/>
      </rPr>
      <t>NIP</t>
    </r>
  </si>
  <si>
    <r>
      <rPr>
        <sz val="10"/>
        <rFont val="Verdana"/>
        <family val="2"/>
      </rPr>
      <t>NUMERO DE IDENTIFICACION PERSONAL</t>
    </r>
  </si>
  <si>
    <r>
      <rPr>
        <sz val="10"/>
        <rFont val="Verdana"/>
        <family val="2"/>
      </rPr>
      <t>NIT</t>
    </r>
  </si>
  <si>
    <r>
      <rPr>
        <sz val="10"/>
        <rFont val="Verdana"/>
        <family val="2"/>
      </rPr>
      <t>NUMERO DE IDENTIFICACION TRIBUTARIA</t>
    </r>
  </si>
  <si>
    <r>
      <rPr>
        <sz val="10"/>
        <rFont val="Verdana"/>
        <family val="2"/>
      </rPr>
      <t>TI</t>
    </r>
  </si>
  <si>
    <r>
      <rPr>
        <sz val="10"/>
        <rFont val="Verdana"/>
        <family val="2"/>
      </rPr>
      <t>TARJETA DE IDENTIDAD</t>
    </r>
  </si>
  <si>
    <r>
      <rPr>
        <sz val="10"/>
        <rFont val="Verdana"/>
        <family val="2"/>
      </rPr>
      <t>PAP</t>
    </r>
  </si>
  <si>
    <r>
      <rPr>
        <sz val="10"/>
        <rFont val="Verdana"/>
        <family val="2"/>
      </rPr>
      <t>PASAPORTE</t>
    </r>
  </si>
  <si>
    <r>
      <rPr>
        <b/>
        <sz val="11"/>
        <rFont val="Verdana"/>
        <family val="2"/>
      </rPr>
      <t>ANEXO DE TIPOS DE DOCUMENTO</t>
    </r>
  </si>
  <si>
    <t>fechaVenc</t>
  </si>
  <si>
    <t>numeroCtaInver</t>
  </si>
  <si>
    <t>tipoDocInv</t>
  </si>
  <si>
    <t>AAA</t>
  </si>
  <si>
    <t>numDocTit</t>
  </si>
  <si>
    <t>vrRepo</t>
  </si>
  <si>
    <t>numOferta</t>
  </si>
  <si>
    <t>tipoRepo</t>
  </si>
  <si>
    <t>RECOMENDACIONES</t>
  </si>
  <si>
    <t>CODIGO RECOMENDACIÓN</t>
  </si>
  <si>
    <t>DESCRIPCION</t>
  </si>
  <si>
    <t>Indicador de comportamiento de la Tasa  
1 : Fija
2 : Variable Simple
3 : Variable Compuesta
8 : Acciones
9 : Sin Rendimientos</t>
  </si>
  <si>
    <t>Base de Liquidación del Titulo.
1 : 360 (Comercial).
2 : 365 (Calendario).
3 : Real/Real</t>
  </si>
  <si>
    <t>CODIGO</t>
  </si>
  <si>
    <t>DESCRIPCION CORTA</t>
  </si>
  <si>
    <t>COP</t>
  </si>
  <si>
    <t>USD TASA</t>
  </si>
  <si>
    <t>USD</t>
  </si>
  <si>
    <t>JPY</t>
  </si>
  <si>
    <t>EUR</t>
  </si>
  <si>
    <t>DEM</t>
  </si>
  <si>
    <t>COP/EUR</t>
  </si>
  <si>
    <t>GBP</t>
  </si>
  <si>
    <t>CAD</t>
  </si>
  <si>
    <t>CLP</t>
  </si>
  <si>
    <t>PEN</t>
  </si>
  <si>
    <t>UVR</t>
  </si>
  <si>
    <t>UNIDAD DE VALOR REAL</t>
  </si>
  <si>
    <t>ANEXO BASE DE LIQUIDACION</t>
  </si>
  <si>
    <t>360 (Comercial)</t>
  </si>
  <si>
    <t>365 (Calendario)</t>
  </si>
  <si>
    <t>Real/Real</t>
  </si>
  <si>
    <t>ANEXO INDICADOR COMPORTAMIENTO DE TASAS</t>
  </si>
  <si>
    <t>Fija</t>
  </si>
  <si>
    <t>Variable Simple</t>
  </si>
  <si>
    <t>Variable Compuesta</t>
  </si>
  <si>
    <t>Acciones</t>
  </si>
  <si>
    <t>Sin Rendimientos</t>
  </si>
  <si>
    <t>ANEXO MONEDAS</t>
  </si>
  <si>
    <t>$ PESOS COLOMBIANOS</t>
  </si>
  <si>
    <t>US$ TASA REPRESENTATIVA DEL MERCADO</t>
  </si>
  <si>
    <t>USD DOLARES AMERICANOS</t>
  </si>
  <si>
    <t>JPY YEN JAPONES</t>
  </si>
  <si>
    <t>EUR EUROS</t>
  </si>
  <si>
    <t>DEM MARCO ALEMAN</t>
  </si>
  <si>
    <t>$ PESOS COLOMBIANOS/EUROS</t>
  </si>
  <si>
    <t>GBP LIBRA ESTERLINA</t>
  </si>
  <si>
    <t>CAD DOLAR CANADIENSE (COP/CAD)</t>
  </si>
  <si>
    <t>PESOS CHILENOS (CLP/USD)</t>
  </si>
  <si>
    <t>SOLES PERUANOS (PEN/USD)</t>
  </si>
  <si>
    <t>CC</t>
  </si>
  <si>
    <t>CEDULA DE CIUDADANIA</t>
  </si>
  <si>
    <t>CE</t>
  </si>
  <si>
    <t>CEDULA DE EXTRANJERIA</t>
  </si>
  <si>
    <t>NIP</t>
  </si>
  <si>
    <t>NUMERO DE IDENTIFICACION PERSONAL</t>
  </si>
  <si>
    <t>NIT</t>
  </si>
  <si>
    <t>NUMERO DE IDENTIFICACION TRIBUTARIA</t>
  </si>
  <si>
    <t>TI</t>
  </si>
  <si>
    <t>TARJETA DE IDENTIDAD</t>
  </si>
  <si>
    <t>PAP</t>
  </si>
  <si>
    <t>PASAPORTE</t>
  </si>
  <si>
    <r>
      <rPr>
        <sz val="11"/>
        <color theme="1"/>
        <rFont val="Calibri"/>
        <family val="2"/>
        <scheme val="minor"/>
      </rPr>
      <t>ANEXO DE TIPOS DE DOCUMENTO</t>
    </r>
  </si>
  <si>
    <t>ctaDeposito</t>
  </si>
  <si>
    <t>nitCustodio</t>
  </si>
  <si>
    <t>nitOferta</t>
  </si>
  <si>
    <t>Cuenta Depósito en CUD donde se depositará el dinero</t>
  </si>
  <si>
    <t>INFORMACIÓN  GENERAL</t>
  </si>
  <si>
    <t>Código Depositante Directo Vendedor en DECEVAL</t>
  </si>
  <si>
    <t>INFORMACIÓN DE LA OFERTA</t>
  </si>
  <si>
    <t>INFORMACIÓN DE CUENTAS DE TITULOS EN DECEVAL</t>
  </si>
  <si>
    <t xml:space="preserve">INFORMACIÓN DE LOS TITULOS A ENTREGAR AL BR </t>
  </si>
  <si>
    <t>Incluir el NIT sin digito de chequeo</t>
  </si>
  <si>
    <t xml:space="preserve">Número de oferta a cumplir (Asignada en la Subasta) </t>
  </si>
  <si>
    <t>NIT del ACO que presentó la oferta (1)</t>
  </si>
  <si>
    <t>Valor aprobado de la oferta</t>
  </si>
  <si>
    <t xml:space="preserve">Número cuenta inversionista </t>
  </si>
  <si>
    <t>Número documento de identificación titular de la cuenta (1)</t>
  </si>
  <si>
    <t>Tipo documento identificación del titular de la cuenta (2)</t>
  </si>
  <si>
    <t>Indicador de comportamiento de la tasa (Selccionar)
(3)</t>
  </si>
  <si>
    <t>Valor nominal</t>
  </si>
  <si>
    <t>Base de iquidación del titulo (Seleccionar)
(4)</t>
  </si>
  <si>
    <t>Tipo de Oferta</t>
  </si>
  <si>
    <t>ANEXO TIPO DE OFERTA</t>
  </si>
  <si>
    <t>Compra definitiva</t>
  </si>
  <si>
    <t>Repos Banco Republica</t>
  </si>
  <si>
    <t>Numero Oferta Banco Repùblica</t>
  </si>
  <si>
    <t>Cantidad de Isines en DECEVAL con la que se cumplirà la Ofeta</t>
  </si>
  <si>
    <t>ARCHIVO PARA CUMPLIMIENTO DE OPERACIONES CON TÍTULOS DE DEUDA PRIVADA</t>
  </si>
  <si>
    <t>NIT Custodio. Si no se emplea custodio, NIT del ACO (1). Adicional Corresponde al Nit del Depositante Directo Vendedor en DECEVAL</t>
  </si>
  <si>
    <t>Fecha cumplimiento operación (AAAAMMDD)</t>
  </si>
  <si>
    <t>Fecha vencimiento operación
(AAAAMMDD)</t>
  </si>
  <si>
    <t>CDF</t>
  </si>
  <si>
    <t>RBR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</si>
</sst>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#0;###0"/>
  </numFmts>
  <fonts count="14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0">
    <xf numFmtId="0" fontId="0" fillId="0" borderId="0" xfId="0"/>
    <xf numFmtId="4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49" fontId="0" fillId="2" borderId="0" xfId="0" applyNumberFormat="1" applyFill="1"/>
    <xf numFmtId="4" fontId="0" fillId="2" borderId="0" xfId="0" applyNumberFormat="1" applyFill="1"/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6" fillId="4" borderId="0" xfId="0" applyFont="1" applyFill="1" applyAlignment="1">
      <alignment vertical="center"/>
    </xf>
    <xf numFmtId="49" fontId="0" fillId="4" borderId="0" xfId="0" applyNumberFormat="1" applyFill="1"/>
    <xf numFmtId="0" fontId="7" fillId="4" borderId="0" xfId="0" applyFont="1" applyFill="1" applyAlignment="1">
      <alignment vertical="top"/>
    </xf>
    <xf numFmtId="0" fontId="0" fillId="3" borderId="1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9" fillId="4" borderId="19" xfId="0" applyFont="1" applyFill="1" applyBorder="1" applyAlignment="1">
      <alignment horizontal="center" vertical="center" wrapText="1"/>
    </xf>
    <xf numFmtId="165" fontId="10" fillId="4" borderId="19" xfId="0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5" fillId="3" borderId="1" xfId="1" applyFont="1" applyFill="1" applyBorder="1" applyAlignment="1" applyProtection="1">
      <alignment horizontal="center" vertical="center"/>
    </xf>
    <xf numFmtId="2" fontId="0" fillId="2" borderId="0" xfId="0" applyNumberFormat="1" applyFill="1"/>
    <xf numFmtId="2" fontId="0" fillId="0" borderId="0" xfId="0" applyNumberFormat="1"/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164" fontId="5" fillId="3" borderId="1" xfId="1" applyFont="1" applyFill="1" applyBorder="1" applyAlignment="1" applyProtection="1">
      <alignment horizontal="center"/>
      <protection locked="0"/>
    </xf>
    <xf numFmtId="1" fontId="5" fillId="3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4" fontId="5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\reposDeudaPrivadaBRCpruebas\CumplimientoSubasta\archivosRechazados\archivosProcesados\ESTRUCTURA%20EXCEL%20RDP%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mplimiento"/>
      <sheetName val="Notas"/>
      <sheetName val="Anexo Tipos de documento"/>
      <sheetName val="Anexo Monedas"/>
      <sheetName val="Anexo Base Liquidacion"/>
      <sheetName val="Anexo Compor Tasas"/>
      <sheetName val="Datos"/>
    </sheetNames>
    <sheetDataSet>
      <sheetData sheetId="0" refreshError="1"/>
      <sheetData sheetId="1" refreshError="1"/>
      <sheetData sheetId="2">
        <row r="4">
          <cell r="A4" t="str">
            <v>CC</v>
          </cell>
        </row>
        <row r="5">
          <cell r="A5" t="str">
            <v>CE</v>
          </cell>
        </row>
        <row r="6">
          <cell r="A6" t="str">
            <v>NIP</v>
          </cell>
        </row>
        <row r="7">
          <cell r="A7" t="str">
            <v>NIT</v>
          </cell>
        </row>
        <row r="8">
          <cell r="A8" t="str">
            <v>TI</v>
          </cell>
        </row>
        <row r="9">
          <cell r="A9" t="str">
            <v>PAP</v>
          </cell>
        </row>
      </sheetData>
      <sheetData sheetId="3">
        <row r="3">
          <cell r="A3" t="str">
            <v>COP</v>
          </cell>
        </row>
        <row r="4">
          <cell r="A4" t="str">
            <v>USD TASA</v>
          </cell>
        </row>
        <row r="5">
          <cell r="A5" t="str">
            <v>USD</v>
          </cell>
        </row>
        <row r="6">
          <cell r="A6" t="str">
            <v>JPY</v>
          </cell>
        </row>
        <row r="7">
          <cell r="A7" t="str">
            <v>EUR</v>
          </cell>
        </row>
        <row r="8">
          <cell r="A8" t="str">
            <v>DEM</v>
          </cell>
        </row>
        <row r="9">
          <cell r="A9" t="str">
            <v>COP/EUR</v>
          </cell>
        </row>
        <row r="10">
          <cell r="A10" t="str">
            <v>GBP</v>
          </cell>
        </row>
        <row r="11">
          <cell r="A11" t="str">
            <v>CAD</v>
          </cell>
        </row>
        <row r="12">
          <cell r="A12" t="str">
            <v>CLP</v>
          </cell>
        </row>
        <row r="13">
          <cell r="A13" t="str">
            <v>PEN</v>
          </cell>
        </row>
        <row r="14">
          <cell r="A14" t="str">
            <v>UVR</v>
          </cell>
        </row>
      </sheetData>
      <sheetData sheetId="4">
        <row r="4">
          <cell r="A4" t="str">
            <v>360 (Comercial)</v>
          </cell>
        </row>
        <row r="5">
          <cell r="A5" t="str">
            <v>365 (Calendario)</v>
          </cell>
        </row>
        <row r="6">
          <cell r="A6" t="str">
            <v>Real/Real</v>
          </cell>
        </row>
      </sheetData>
      <sheetData sheetId="5">
        <row r="4">
          <cell r="A4" t="str">
            <v>Fija</v>
          </cell>
        </row>
        <row r="5">
          <cell r="A5" t="str">
            <v>Variable Simple</v>
          </cell>
        </row>
        <row r="6">
          <cell r="A6" t="str">
            <v>Variable Compuesta</v>
          </cell>
        </row>
        <row r="7">
          <cell r="A7" t="str">
            <v>Acciones</v>
          </cell>
        </row>
        <row r="8">
          <cell r="A8" t="str">
            <v>Sin Rendimientos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308"/>
  <sheetViews>
    <sheetView tabSelected="1" zoomScale="55" zoomScaleNormal="55" workbookViewId="0">
      <selection activeCell="B13" sqref="B13"/>
    </sheetView>
  </sheetViews>
  <sheetFormatPr baseColWidth="10" defaultColWidth="0" defaultRowHeight="13.5" customHeight="1" x14ac:dyDescent="0.25"/>
  <cols>
    <col min="1" max="1" width="2.5703125" style="10" customWidth="1"/>
    <col min="2" max="2" width="19.28515625" style="13" customWidth="1"/>
    <col min="3" max="3" width="27.85546875" style="13" customWidth="1"/>
    <col min="4" max="4" width="21.140625" style="13" customWidth="1"/>
    <col min="5" max="5" width="17.5703125" style="13" customWidth="1"/>
    <col min="6" max="6" width="17.42578125" style="13" customWidth="1"/>
    <col min="7" max="7" width="22.85546875" style="13" bestFit="1" customWidth="1"/>
    <col min="8" max="8" width="21.85546875" style="13" customWidth="1"/>
    <col min="9" max="9" width="23" style="13" bestFit="1" customWidth="1"/>
    <col min="10" max="10" width="3" style="10" customWidth="1"/>
    <col min="11" max="11" width="16.140625" style="9" customWidth="1"/>
    <col min="12" max="12" width="19.7109375" style="9" customWidth="1"/>
    <col min="13" max="13" width="20.42578125" style="9" customWidth="1"/>
    <col min="14" max="14" width="18.28515625" style="9" customWidth="1"/>
    <col min="15" max="15" width="18.85546875" style="9" customWidth="1"/>
    <col min="16" max="16" width="24.85546875" style="9" customWidth="1"/>
    <col min="17" max="17" width="20.28515625" style="9" customWidth="1"/>
    <col min="18" max="18" width="19.28515625" style="9" customWidth="1"/>
    <col min="19" max="19" width="17" style="45" hidden="1" customWidth="1"/>
    <col min="20" max="20" width="3.140625" style="10" customWidth="1"/>
    <col min="21" max="32" width="0" style="8" hidden="1" customWidth="1"/>
    <col min="33" max="16384" width="11.42578125" style="8" hidden="1"/>
  </cols>
  <sheetData>
    <row r="1" spans="1:20" s="10" customFormat="1" ht="15.75" thickBot="1" x14ac:dyDescent="0.3">
      <c r="B1" s="11"/>
      <c r="C1" s="11"/>
      <c r="O1" s="12"/>
    </row>
    <row r="2" spans="1:20" customFormat="1" ht="15" customHeight="1" x14ac:dyDescent="0.25">
      <c r="A2" s="10"/>
      <c r="B2" s="51" t="s">
        <v>111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41"/>
      <c r="T2" s="10"/>
    </row>
    <row r="3" spans="1:20" customFormat="1" ht="15.75" customHeight="1" thickBot="1" x14ac:dyDescent="0.3">
      <c r="A3" s="10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41"/>
      <c r="T3" s="10"/>
    </row>
    <row r="4" spans="1:20" s="10" customFormat="1" ht="15" x14ac:dyDescent="0.25">
      <c r="B4" s="11"/>
      <c r="C4" s="11"/>
      <c r="O4" s="12"/>
    </row>
    <row r="5" spans="1:20" s="10" customFormat="1" ht="15" x14ac:dyDescent="0.25">
      <c r="G5" s="65" t="s">
        <v>90</v>
      </c>
      <c r="H5" s="66"/>
      <c r="I5" s="67"/>
      <c r="O5" s="12"/>
    </row>
    <row r="6" spans="1:20" s="10" customFormat="1" ht="15" customHeight="1" x14ac:dyDescent="0.25">
      <c r="G6" s="68" t="s">
        <v>112</v>
      </c>
      <c r="H6" s="69"/>
      <c r="I6" s="63" t="s">
        <v>91</v>
      </c>
      <c r="O6" s="12"/>
    </row>
    <row r="7" spans="1:20" s="10" customFormat="1" ht="66.75" customHeight="1" x14ac:dyDescent="0.25">
      <c r="G7" s="70"/>
      <c r="H7" s="71"/>
      <c r="I7" s="64"/>
      <c r="O7" s="12"/>
    </row>
    <row r="8" spans="1:20" s="10" customFormat="1" ht="15" x14ac:dyDescent="0.25">
      <c r="G8" s="72"/>
      <c r="H8" s="73"/>
      <c r="I8" s="14"/>
      <c r="O8" s="12"/>
    </row>
    <row r="9" spans="1:20" s="10" customFormat="1" ht="15" x14ac:dyDescent="0.25">
      <c r="O9" s="12"/>
    </row>
    <row r="10" spans="1:20" customFormat="1" ht="15" x14ac:dyDescent="0.25">
      <c r="A10" s="10"/>
      <c r="B10" s="57" t="s">
        <v>92</v>
      </c>
      <c r="C10" s="58"/>
      <c r="D10" s="58"/>
      <c r="E10" s="58"/>
      <c r="F10" s="58"/>
      <c r="G10" s="58"/>
      <c r="H10" s="58"/>
      <c r="I10" s="59"/>
      <c r="J10" s="10"/>
      <c r="K10" s="10"/>
      <c r="L10" s="74" t="s">
        <v>93</v>
      </c>
      <c r="M10" s="74"/>
      <c r="N10" s="74"/>
      <c r="O10" s="57" t="s">
        <v>94</v>
      </c>
      <c r="P10" s="58"/>
      <c r="Q10" s="58"/>
      <c r="R10" s="59"/>
      <c r="S10" s="42"/>
      <c r="T10" s="10"/>
    </row>
    <row r="11" spans="1:20" customFormat="1" ht="25.5" customHeight="1" x14ac:dyDescent="0.25">
      <c r="A11" s="10"/>
      <c r="B11" s="60"/>
      <c r="C11" s="61"/>
      <c r="D11" s="61"/>
      <c r="E11" s="61"/>
      <c r="F11" s="61"/>
      <c r="G11" s="61"/>
      <c r="H11" s="61"/>
      <c r="I11" s="62"/>
      <c r="J11" s="10"/>
      <c r="K11" s="10"/>
      <c r="L11" s="74"/>
      <c r="M11" s="74"/>
      <c r="N11" s="74"/>
      <c r="O11" s="60"/>
      <c r="P11" s="61"/>
      <c r="Q11" s="61"/>
      <c r="R11" s="62"/>
      <c r="S11" s="42"/>
      <c r="T11" s="10"/>
    </row>
    <row r="12" spans="1:20" customFormat="1" ht="106.5" customHeight="1" x14ac:dyDescent="0.25">
      <c r="A12" s="10"/>
      <c r="B12" s="36" t="s">
        <v>96</v>
      </c>
      <c r="C12" s="36" t="s">
        <v>105</v>
      </c>
      <c r="D12" s="36" t="s">
        <v>97</v>
      </c>
      <c r="E12" s="36" t="s">
        <v>113</v>
      </c>
      <c r="F12" s="36" t="s">
        <v>114</v>
      </c>
      <c r="G12" s="36" t="s">
        <v>98</v>
      </c>
      <c r="H12" s="36" t="s">
        <v>89</v>
      </c>
      <c r="I12" s="36" t="s">
        <v>110</v>
      </c>
      <c r="J12" s="10"/>
      <c r="K12" s="36" t="s">
        <v>109</v>
      </c>
      <c r="L12" s="36" t="s">
        <v>99</v>
      </c>
      <c r="M12" s="36" t="s">
        <v>101</v>
      </c>
      <c r="N12" s="36" t="s">
        <v>100</v>
      </c>
      <c r="O12" s="7" t="s">
        <v>0</v>
      </c>
      <c r="P12" s="36" t="s">
        <v>103</v>
      </c>
      <c r="Q12" s="36" t="s">
        <v>102</v>
      </c>
      <c r="R12" s="36" t="s">
        <v>104</v>
      </c>
      <c r="S12" s="43"/>
      <c r="T12" s="10"/>
    </row>
    <row r="13" spans="1:20" ht="13.5" customHeight="1" x14ac:dyDescent="0.25">
      <c r="B13" s="9"/>
      <c r="C13" s="9"/>
      <c r="D13" s="9"/>
      <c r="E13" s="9"/>
      <c r="F13" s="9"/>
      <c r="G13" s="46"/>
      <c r="H13" s="14"/>
      <c r="I13" s="14"/>
      <c r="K13" s="37"/>
      <c r="L13" s="48"/>
      <c r="M13" s="37"/>
      <c r="N13" s="37"/>
      <c r="O13" s="37"/>
      <c r="P13" s="38"/>
      <c r="Q13" s="37"/>
      <c r="R13" s="37"/>
      <c r="S13" s="44">
        <v>1</v>
      </c>
    </row>
    <row r="14" spans="1:20" ht="13.5" customHeight="1" x14ac:dyDescent="0.25">
      <c r="B14" s="9"/>
      <c r="C14" s="9"/>
      <c r="D14" s="9"/>
      <c r="E14" s="9"/>
      <c r="F14" s="9"/>
      <c r="G14" s="46"/>
      <c r="H14" s="14"/>
      <c r="I14" s="14"/>
      <c r="K14" s="37"/>
      <c r="L14" s="48"/>
      <c r="M14" s="37"/>
      <c r="N14" s="37"/>
      <c r="O14" s="37"/>
      <c r="P14" s="38"/>
      <c r="Q14" s="37"/>
      <c r="R14" s="37"/>
      <c r="S14" s="44">
        <f t="shared" ref="S14:S45" si="0">+IF(K14=K13,S13+1,1)</f>
        <v>2</v>
      </c>
    </row>
    <row r="15" spans="1:20" ht="13.5" customHeight="1" x14ac:dyDescent="0.25">
      <c r="B15" s="9"/>
      <c r="C15" s="9"/>
      <c r="D15" s="9"/>
      <c r="E15" s="9"/>
      <c r="F15" s="9"/>
      <c r="G15" s="46"/>
      <c r="H15" s="14"/>
      <c r="I15" s="14"/>
      <c r="K15" s="37"/>
      <c r="L15" s="48"/>
      <c r="M15" s="37"/>
      <c r="N15" s="37"/>
      <c r="O15" s="37"/>
      <c r="P15" s="49"/>
      <c r="Q15" s="37"/>
      <c r="R15" s="37"/>
      <c r="S15" s="44">
        <f t="shared" si="0"/>
        <v>3</v>
      </c>
    </row>
    <row r="16" spans="1:20" ht="13.5" customHeight="1" x14ac:dyDescent="0.25">
      <c r="B16" s="9"/>
      <c r="C16" s="9"/>
      <c r="D16" s="9"/>
      <c r="E16" s="9"/>
      <c r="F16" s="9"/>
      <c r="G16" s="46"/>
      <c r="H16" s="14"/>
      <c r="I16" s="14"/>
      <c r="K16" s="37"/>
      <c r="L16" s="48"/>
      <c r="M16" s="37"/>
      <c r="N16" s="37"/>
      <c r="O16" s="37"/>
      <c r="P16" s="49"/>
      <c r="Q16" s="50"/>
      <c r="R16" s="37"/>
      <c r="S16" s="44">
        <f t="shared" si="0"/>
        <v>4</v>
      </c>
    </row>
    <row r="17" spans="2:19" ht="13.5" customHeight="1" x14ac:dyDescent="0.25">
      <c r="B17" s="9"/>
      <c r="C17" s="9"/>
      <c r="D17" s="9"/>
      <c r="E17" s="9"/>
      <c r="F17" s="9"/>
      <c r="G17" s="46"/>
      <c r="H17" s="14"/>
      <c r="I17" s="14"/>
      <c r="K17" s="37"/>
      <c r="L17" s="48"/>
      <c r="M17" s="37"/>
      <c r="N17" s="37"/>
      <c r="O17" s="37"/>
      <c r="P17" s="49"/>
      <c r="Q17" s="50"/>
      <c r="R17" s="37"/>
      <c r="S17" s="44">
        <f t="shared" si="0"/>
        <v>5</v>
      </c>
    </row>
    <row r="18" spans="2:19" ht="13.5" customHeight="1" x14ac:dyDescent="0.25">
      <c r="B18" s="9"/>
      <c r="C18" s="9"/>
      <c r="D18" s="9"/>
      <c r="E18" s="9"/>
      <c r="F18" s="9"/>
      <c r="G18" s="46"/>
      <c r="H18" s="14"/>
      <c r="I18" s="14"/>
      <c r="K18" s="37"/>
      <c r="L18" s="48"/>
      <c r="M18" s="37"/>
      <c r="N18" s="37"/>
      <c r="O18" s="37"/>
      <c r="P18" s="49"/>
      <c r="Q18" s="50"/>
      <c r="R18" s="37"/>
      <c r="S18" s="44">
        <f t="shared" si="0"/>
        <v>6</v>
      </c>
    </row>
    <row r="19" spans="2:19" ht="13.5" customHeight="1" x14ac:dyDescent="0.25">
      <c r="B19" s="9"/>
      <c r="C19" s="9"/>
      <c r="D19" s="9"/>
      <c r="E19" s="9"/>
      <c r="F19" s="9"/>
      <c r="G19" s="46"/>
      <c r="H19" s="14"/>
      <c r="I19" s="14"/>
      <c r="K19" s="37"/>
      <c r="L19" s="48"/>
      <c r="M19" s="37"/>
      <c r="N19" s="37"/>
      <c r="O19" s="37"/>
      <c r="P19" s="49"/>
      <c r="Q19" s="50"/>
      <c r="R19" s="37"/>
      <c r="S19" s="44">
        <f t="shared" si="0"/>
        <v>7</v>
      </c>
    </row>
    <row r="20" spans="2:19" ht="13.5" customHeight="1" x14ac:dyDescent="0.25">
      <c r="B20" s="9"/>
      <c r="C20" s="9"/>
      <c r="D20" s="9"/>
      <c r="E20" s="9"/>
      <c r="F20" s="9"/>
      <c r="G20" s="46"/>
      <c r="H20" s="14"/>
      <c r="I20" s="14"/>
      <c r="K20" s="37"/>
      <c r="L20" s="48"/>
      <c r="M20" s="37"/>
      <c r="N20" s="37"/>
      <c r="O20" s="37"/>
      <c r="P20" s="49"/>
      <c r="Q20" s="50"/>
      <c r="R20" s="37"/>
      <c r="S20" s="44">
        <f t="shared" si="0"/>
        <v>8</v>
      </c>
    </row>
    <row r="21" spans="2:19" ht="13.5" customHeight="1" x14ac:dyDescent="0.25">
      <c r="B21" s="9"/>
      <c r="C21" s="9"/>
      <c r="D21" s="9"/>
      <c r="E21" s="9"/>
      <c r="F21" s="9"/>
      <c r="G21" s="46"/>
      <c r="H21" s="14"/>
      <c r="I21" s="14"/>
      <c r="K21" s="37"/>
      <c r="L21" s="48"/>
      <c r="M21" s="37"/>
      <c r="N21" s="37"/>
      <c r="O21" s="37"/>
      <c r="P21" s="38"/>
      <c r="Q21" s="37"/>
      <c r="R21" s="37"/>
      <c r="S21" s="44">
        <f t="shared" si="0"/>
        <v>9</v>
      </c>
    </row>
    <row r="22" spans="2:19" ht="13.5" customHeight="1" x14ac:dyDescent="0.25">
      <c r="B22" s="9"/>
      <c r="C22" s="9"/>
      <c r="D22" s="9"/>
      <c r="E22" s="9"/>
      <c r="F22" s="9"/>
      <c r="G22" s="46"/>
      <c r="H22" s="14"/>
      <c r="I22" s="14"/>
      <c r="K22" s="37"/>
      <c r="L22" s="48"/>
      <c r="M22" s="37"/>
      <c r="N22" s="37"/>
      <c r="O22" s="37"/>
      <c r="P22" s="49"/>
      <c r="Q22" s="37"/>
      <c r="R22" s="37"/>
      <c r="S22" s="44">
        <f t="shared" si="0"/>
        <v>10</v>
      </c>
    </row>
    <row r="23" spans="2:19" ht="13.5" customHeight="1" x14ac:dyDescent="0.25">
      <c r="B23" s="9"/>
      <c r="C23" s="9"/>
      <c r="D23" s="9"/>
      <c r="E23" s="9"/>
      <c r="F23" s="9"/>
      <c r="G23" s="46"/>
      <c r="H23" s="14"/>
      <c r="I23" s="14"/>
      <c r="K23" s="37"/>
      <c r="L23" s="48"/>
      <c r="M23" s="37"/>
      <c r="N23" s="37"/>
      <c r="O23" s="37"/>
      <c r="P23" s="49"/>
      <c r="Q23" s="50"/>
      <c r="R23" s="37"/>
      <c r="S23" s="44">
        <f t="shared" si="0"/>
        <v>11</v>
      </c>
    </row>
    <row r="24" spans="2:19" ht="13.5" customHeight="1" x14ac:dyDescent="0.25">
      <c r="B24" s="9"/>
      <c r="C24" s="9"/>
      <c r="D24" s="9"/>
      <c r="E24" s="9"/>
      <c r="F24" s="9"/>
      <c r="G24" s="46"/>
      <c r="H24" s="14"/>
      <c r="I24" s="14"/>
      <c r="K24" s="37"/>
      <c r="L24" s="48"/>
      <c r="M24" s="37"/>
      <c r="N24" s="37"/>
      <c r="O24" s="37"/>
      <c r="P24" s="49"/>
      <c r="Q24" s="50"/>
      <c r="R24" s="37"/>
      <c r="S24" s="44">
        <f t="shared" si="0"/>
        <v>12</v>
      </c>
    </row>
    <row r="25" spans="2:19" ht="13.5" customHeight="1" x14ac:dyDescent="0.25">
      <c r="B25" s="9"/>
      <c r="C25" s="9"/>
      <c r="D25" s="9"/>
      <c r="E25" s="9"/>
      <c r="F25" s="9"/>
      <c r="G25" s="46"/>
      <c r="H25" s="14"/>
      <c r="I25" s="14"/>
      <c r="K25" s="37"/>
      <c r="L25" s="48"/>
      <c r="M25" s="37"/>
      <c r="N25" s="37"/>
      <c r="O25" s="37"/>
      <c r="P25" s="49"/>
      <c r="Q25" s="50"/>
      <c r="R25" s="37"/>
      <c r="S25" s="44">
        <f t="shared" si="0"/>
        <v>13</v>
      </c>
    </row>
    <row r="26" spans="2:19" ht="13.5" customHeight="1" x14ac:dyDescent="0.25">
      <c r="B26" s="9"/>
      <c r="C26" s="9"/>
      <c r="D26" s="9"/>
      <c r="E26" s="9"/>
      <c r="F26" s="9"/>
      <c r="G26" s="46"/>
      <c r="H26" s="14"/>
      <c r="I26" s="14"/>
      <c r="K26" s="37"/>
      <c r="L26" s="48"/>
      <c r="M26" s="37"/>
      <c r="N26" s="37"/>
      <c r="O26" s="37"/>
      <c r="P26" s="38"/>
      <c r="Q26" s="37"/>
      <c r="R26" s="37"/>
      <c r="S26" s="44">
        <f t="shared" si="0"/>
        <v>14</v>
      </c>
    </row>
    <row r="27" spans="2:19" ht="13.5" customHeight="1" x14ac:dyDescent="0.25">
      <c r="B27" s="9"/>
      <c r="C27" s="9"/>
      <c r="D27" s="9"/>
      <c r="E27" s="9"/>
      <c r="F27" s="9"/>
      <c r="G27" s="46"/>
      <c r="H27" s="47"/>
      <c r="I27" s="14"/>
      <c r="K27" s="37"/>
      <c r="L27" s="48"/>
      <c r="M27" s="37"/>
      <c r="N27" s="37"/>
      <c r="O27" s="37"/>
      <c r="P27" s="49"/>
      <c r="Q27" s="37"/>
      <c r="R27" s="37"/>
      <c r="S27" s="44">
        <f t="shared" si="0"/>
        <v>15</v>
      </c>
    </row>
    <row r="28" spans="2:19" ht="13.5" customHeight="1" x14ac:dyDescent="0.25">
      <c r="B28" s="9"/>
      <c r="C28" s="9"/>
      <c r="D28" s="9"/>
      <c r="E28" s="9"/>
      <c r="F28" s="9"/>
      <c r="G28" s="46"/>
      <c r="H28" s="47"/>
      <c r="I28" s="14"/>
      <c r="K28" s="37"/>
      <c r="L28" s="48"/>
      <c r="M28" s="37"/>
      <c r="N28" s="37"/>
      <c r="O28" s="37"/>
      <c r="P28" s="49"/>
      <c r="Q28" s="50"/>
      <c r="R28" s="37"/>
      <c r="S28" s="44">
        <f t="shared" si="0"/>
        <v>16</v>
      </c>
    </row>
    <row r="29" spans="2:19" ht="13.5" customHeight="1" x14ac:dyDescent="0.25">
      <c r="B29" s="9"/>
      <c r="C29" s="9"/>
      <c r="D29" s="9"/>
      <c r="E29" s="9"/>
      <c r="F29" s="9"/>
      <c r="G29" s="46"/>
      <c r="H29" s="47"/>
      <c r="I29" s="14"/>
      <c r="K29" s="37"/>
      <c r="L29" s="48"/>
      <c r="M29" s="37"/>
      <c r="N29" s="37"/>
      <c r="O29" s="37"/>
      <c r="P29" s="49"/>
      <c r="Q29" s="50"/>
      <c r="R29" s="37"/>
      <c r="S29" s="44">
        <f t="shared" si="0"/>
        <v>17</v>
      </c>
    </row>
    <row r="30" spans="2:19" ht="13.5" customHeight="1" x14ac:dyDescent="0.25">
      <c r="B30" s="9"/>
      <c r="C30" s="9"/>
      <c r="D30" s="9"/>
      <c r="E30" s="9"/>
      <c r="F30" s="9"/>
      <c r="G30" s="46"/>
      <c r="H30" s="47"/>
      <c r="I30" s="14"/>
      <c r="K30" s="37"/>
      <c r="L30" s="48"/>
      <c r="M30" s="37"/>
      <c r="N30" s="37"/>
      <c r="O30" s="37"/>
      <c r="P30" s="49"/>
      <c r="Q30" s="50"/>
      <c r="R30" s="37"/>
      <c r="S30" s="44">
        <f t="shared" si="0"/>
        <v>18</v>
      </c>
    </row>
    <row r="31" spans="2:19" ht="13.5" customHeight="1" x14ac:dyDescent="0.25">
      <c r="B31" s="9"/>
      <c r="C31" s="9"/>
      <c r="D31" s="9"/>
      <c r="E31" s="9"/>
      <c r="F31" s="9"/>
      <c r="G31" s="46"/>
      <c r="H31" s="47"/>
      <c r="I31" s="14"/>
      <c r="K31" s="37"/>
      <c r="L31" s="48"/>
      <c r="M31" s="37"/>
      <c r="N31" s="37"/>
      <c r="O31" s="37"/>
      <c r="P31" s="38"/>
      <c r="Q31" s="37"/>
      <c r="R31" s="37"/>
      <c r="S31" s="44">
        <f t="shared" si="0"/>
        <v>19</v>
      </c>
    </row>
    <row r="32" spans="2:19" ht="13.5" customHeight="1" x14ac:dyDescent="0.25">
      <c r="B32" s="9"/>
      <c r="C32" s="9"/>
      <c r="D32" s="9"/>
      <c r="E32" s="9"/>
      <c r="F32" s="9"/>
      <c r="G32" s="46"/>
      <c r="H32" s="47"/>
      <c r="I32" s="14"/>
      <c r="K32" s="37"/>
      <c r="L32" s="48"/>
      <c r="M32" s="37"/>
      <c r="N32" s="37"/>
      <c r="O32" s="37"/>
      <c r="P32" s="49"/>
      <c r="Q32" s="37"/>
      <c r="R32" s="37"/>
      <c r="S32" s="44">
        <f t="shared" si="0"/>
        <v>20</v>
      </c>
    </row>
    <row r="33" spans="2:19" ht="13.5" customHeight="1" x14ac:dyDescent="0.25">
      <c r="B33" s="9"/>
      <c r="C33" s="9"/>
      <c r="D33" s="9"/>
      <c r="E33" s="9"/>
      <c r="F33" s="9"/>
      <c r="G33" s="46"/>
      <c r="H33" s="47"/>
      <c r="I33" s="14"/>
      <c r="K33" s="37"/>
      <c r="L33" s="48"/>
      <c r="M33" s="37"/>
      <c r="N33" s="37"/>
      <c r="O33" s="37"/>
      <c r="P33" s="49"/>
      <c r="Q33" s="50"/>
      <c r="R33" s="37"/>
      <c r="S33" s="44">
        <f t="shared" si="0"/>
        <v>21</v>
      </c>
    </row>
    <row r="34" spans="2:19" ht="13.5" customHeight="1" x14ac:dyDescent="0.25">
      <c r="B34" s="9"/>
      <c r="C34" s="9"/>
      <c r="D34" s="9"/>
      <c r="E34" s="9"/>
      <c r="F34" s="9"/>
      <c r="G34" s="46"/>
      <c r="H34" s="47"/>
      <c r="I34" s="14"/>
      <c r="K34" s="37"/>
      <c r="L34" s="48"/>
      <c r="M34" s="37"/>
      <c r="N34" s="37"/>
      <c r="O34" s="37"/>
      <c r="P34" s="49"/>
      <c r="Q34" s="50"/>
      <c r="R34" s="37"/>
      <c r="S34" s="44">
        <f t="shared" si="0"/>
        <v>22</v>
      </c>
    </row>
    <row r="35" spans="2:19" ht="13.5" customHeight="1" x14ac:dyDescent="0.25">
      <c r="B35" s="9"/>
      <c r="C35" s="9"/>
      <c r="D35" s="9"/>
      <c r="E35" s="9"/>
      <c r="F35" s="9"/>
      <c r="G35" s="46"/>
      <c r="H35" s="47"/>
      <c r="I35" s="14"/>
      <c r="K35" s="37"/>
      <c r="L35" s="48"/>
      <c r="M35" s="37"/>
      <c r="N35" s="37"/>
      <c r="O35" s="37"/>
      <c r="P35" s="49"/>
      <c r="Q35" s="50"/>
      <c r="R35" s="37"/>
      <c r="S35" s="44">
        <f t="shared" si="0"/>
        <v>23</v>
      </c>
    </row>
    <row r="36" spans="2:19" ht="13.5" customHeight="1" x14ac:dyDescent="0.25">
      <c r="B36" s="9"/>
      <c r="C36" s="9"/>
      <c r="D36" s="9"/>
      <c r="E36" s="9"/>
      <c r="F36" s="9"/>
      <c r="G36" s="46"/>
      <c r="H36" s="47"/>
      <c r="I36" s="14"/>
      <c r="K36" s="37"/>
      <c r="L36" s="48"/>
      <c r="M36" s="37"/>
      <c r="N36" s="37"/>
      <c r="O36" s="37"/>
      <c r="P36" s="38"/>
      <c r="Q36" s="37"/>
      <c r="R36" s="37"/>
      <c r="S36" s="44">
        <f t="shared" si="0"/>
        <v>24</v>
      </c>
    </row>
    <row r="37" spans="2:19" ht="13.5" customHeight="1" x14ac:dyDescent="0.25">
      <c r="B37" s="9"/>
      <c r="C37" s="9"/>
      <c r="D37" s="9"/>
      <c r="E37" s="9"/>
      <c r="F37" s="9"/>
      <c r="G37" s="46"/>
      <c r="H37" s="47"/>
      <c r="I37" s="14"/>
      <c r="K37" s="37"/>
      <c r="L37" s="48"/>
      <c r="M37" s="37"/>
      <c r="N37" s="37"/>
      <c r="O37" s="37"/>
      <c r="P37" s="49"/>
      <c r="Q37" s="37"/>
      <c r="R37" s="37"/>
      <c r="S37" s="44">
        <f t="shared" si="0"/>
        <v>25</v>
      </c>
    </row>
    <row r="38" spans="2:19" ht="13.5" customHeight="1" x14ac:dyDescent="0.25">
      <c r="B38" s="9"/>
      <c r="C38" s="9"/>
      <c r="D38" s="9"/>
      <c r="E38" s="9"/>
      <c r="F38" s="9"/>
      <c r="G38" s="46"/>
      <c r="H38" s="47"/>
      <c r="I38" s="14"/>
      <c r="K38" s="37"/>
      <c r="L38" s="48"/>
      <c r="M38" s="37"/>
      <c r="N38" s="37"/>
      <c r="O38" s="37"/>
      <c r="P38" s="49"/>
      <c r="Q38" s="50"/>
      <c r="R38" s="37"/>
      <c r="S38" s="44">
        <f t="shared" si="0"/>
        <v>26</v>
      </c>
    </row>
    <row r="39" spans="2:19" ht="13.5" customHeight="1" x14ac:dyDescent="0.25">
      <c r="B39" s="9"/>
      <c r="C39" s="9"/>
      <c r="D39" s="9"/>
      <c r="E39" s="9"/>
      <c r="F39" s="9"/>
      <c r="G39" s="46"/>
      <c r="H39" s="47"/>
      <c r="I39" s="14"/>
      <c r="K39" s="37"/>
      <c r="L39" s="48"/>
      <c r="M39" s="37"/>
      <c r="N39" s="37"/>
      <c r="O39" s="37"/>
      <c r="P39" s="49"/>
      <c r="Q39" s="50"/>
      <c r="R39" s="37"/>
      <c r="S39" s="44">
        <f t="shared" si="0"/>
        <v>27</v>
      </c>
    </row>
    <row r="40" spans="2:19" ht="13.5" customHeight="1" x14ac:dyDescent="0.25">
      <c r="B40" s="9"/>
      <c r="C40" s="9"/>
      <c r="D40" s="9"/>
      <c r="E40" s="9"/>
      <c r="F40" s="9"/>
      <c r="G40" s="46"/>
      <c r="H40" s="47"/>
      <c r="I40" s="14"/>
      <c r="K40" s="37"/>
      <c r="L40" s="48"/>
      <c r="M40" s="37"/>
      <c r="N40" s="37"/>
      <c r="O40" s="37"/>
      <c r="P40" s="49"/>
      <c r="Q40" s="50"/>
      <c r="R40" s="37"/>
      <c r="S40" s="44">
        <f t="shared" si="0"/>
        <v>28</v>
      </c>
    </row>
    <row r="41" spans="2:19" ht="13.5" customHeight="1" x14ac:dyDescent="0.25">
      <c r="B41" s="9"/>
      <c r="C41" s="9"/>
      <c r="D41" s="9"/>
      <c r="E41" s="9"/>
      <c r="F41" s="9"/>
      <c r="G41" s="46"/>
      <c r="H41" s="47"/>
      <c r="I41" s="14"/>
      <c r="K41" s="37"/>
      <c r="L41" s="48"/>
      <c r="M41" s="37"/>
      <c r="N41" s="37"/>
      <c r="O41" s="37"/>
      <c r="P41" s="38"/>
      <c r="Q41" s="37"/>
      <c r="R41" s="37"/>
      <c r="S41" s="44">
        <f t="shared" si="0"/>
        <v>29</v>
      </c>
    </row>
    <row r="42" spans="2:19" ht="13.5" customHeight="1" x14ac:dyDescent="0.25">
      <c r="B42" s="9"/>
      <c r="C42" s="9"/>
      <c r="D42" s="9"/>
      <c r="E42" s="9"/>
      <c r="F42" s="9"/>
      <c r="G42" s="46"/>
      <c r="H42" s="47"/>
      <c r="I42" s="14"/>
      <c r="K42" s="37"/>
      <c r="L42" s="48"/>
      <c r="M42" s="37"/>
      <c r="N42" s="37"/>
      <c r="O42" s="37"/>
      <c r="P42" s="49"/>
      <c r="Q42" s="37"/>
      <c r="R42" s="37"/>
      <c r="S42" s="44">
        <f t="shared" si="0"/>
        <v>30</v>
      </c>
    </row>
    <row r="43" spans="2:19" ht="13.5" customHeight="1" x14ac:dyDescent="0.25">
      <c r="B43" s="9"/>
      <c r="C43" s="9"/>
      <c r="D43" s="9"/>
      <c r="E43" s="9"/>
      <c r="F43" s="9"/>
      <c r="G43" s="46"/>
      <c r="H43" s="47"/>
      <c r="I43" s="14"/>
      <c r="K43" s="37"/>
      <c r="L43" s="48"/>
      <c r="M43" s="37"/>
      <c r="N43" s="37"/>
      <c r="O43" s="37"/>
      <c r="P43" s="49"/>
      <c r="Q43" s="50"/>
      <c r="R43" s="37"/>
      <c r="S43" s="44">
        <f t="shared" si="0"/>
        <v>31</v>
      </c>
    </row>
    <row r="44" spans="2:19" ht="13.5" customHeight="1" x14ac:dyDescent="0.25">
      <c r="B44" s="9"/>
      <c r="C44" s="9"/>
      <c r="D44" s="9"/>
      <c r="E44" s="9"/>
      <c r="F44" s="9"/>
      <c r="G44" s="46"/>
      <c r="H44" s="47"/>
      <c r="I44" s="14"/>
      <c r="K44" s="37"/>
      <c r="L44" s="48"/>
      <c r="M44" s="37"/>
      <c r="N44" s="37"/>
      <c r="O44" s="37"/>
      <c r="P44" s="49"/>
      <c r="Q44" s="50"/>
      <c r="R44" s="37"/>
      <c r="S44" s="44">
        <f t="shared" si="0"/>
        <v>32</v>
      </c>
    </row>
    <row r="45" spans="2:19" ht="13.5" customHeight="1" x14ac:dyDescent="0.25">
      <c r="B45" s="9"/>
      <c r="C45" s="9"/>
      <c r="D45" s="9"/>
      <c r="E45" s="9"/>
      <c r="F45" s="9"/>
      <c r="G45" s="46"/>
      <c r="H45" s="47"/>
      <c r="I45" s="14"/>
      <c r="K45" s="37"/>
      <c r="L45" s="48"/>
      <c r="M45" s="37"/>
      <c r="N45" s="37"/>
      <c r="O45" s="37"/>
      <c r="P45" s="49"/>
      <c r="Q45" s="50"/>
      <c r="R45" s="37"/>
      <c r="S45" s="44">
        <f t="shared" si="0"/>
        <v>33</v>
      </c>
    </row>
    <row r="46" spans="2:19" ht="13.5" customHeight="1" x14ac:dyDescent="0.25">
      <c r="B46" s="9"/>
      <c r="C46" s="9"/>
      <c r="D46" s="9"/>
      <c r="E46" s="9"/>
      <c r="F46" s="9"/>
      <c r="G46" s="46"/>
      <c r="H46" s="47"/>
      <c r="I46" s="14"/>
      <c r="K46" s="37"/>
      <c r="L46" s="48"/>
      <c r="M46" s="37"/>
      <c r="N46" s="37"/>
      <c r="O46" s="37"/>
      <c r="P46" s="49"/>
      <c r="Q46" s="50"/>
      <c r="R46" s="37"/>
      <c r="S46" s="44">
        <f t="shared" ref="S46:S77" si="1">+IF(K46=K45,S45+1,1)</f>
        <v>34</v>
      </c>
    </row>
    <row r="47" spans="2:19" ht="13.5" customHeight="1" x14ac:dyDescent="0.25">
      <c r="B47" s="9"/>
      <c r="C47" s="9"/>
      <c r="D47" s="9"/>
      <c r="E47" s="9"/>
      <c r="F47" s="9"/>
      <c r="G47" s="46"/>
      <c r="H47" s="47"/>
      <c r="I47" s="14"/>
      <c r="K47" s="37"/>
      <c r="L47" s="48"/>
      <c r="M47" s="37"/>
      <c r="N47" s="37"/>
      <c r="O47" s="37"/>
      <c r="P47" s="49"/>
      <c r="Q47" s="50"/>
      <c r="R47" s="37"/>
      <c r="S47" s="44">
        <f t="shared" si="1"/>
        <v>35</v>
      </c>
    </row>
    <row r="48" spans="2:19" ht="13.5" customHeight="1" x14ac:dyDescent="0.25">
      <c r="B48" s="9"/>
      <c r="C48" s="9"/>
      <c r="D48" s="9"/>
      <c r="E48" s="9"/>
      <c r="F48" s="9"/>
      <c r="G48" s="46"/>
      <c r="H48" s="47"/>
      <c r="I48" s="14"/>
      <c r="K48" s="37"/>
      <c r="L48" s="48"/>
      <c r="M48" s="37"/>
      <c r="N48" s="37"/>
      <c r="O48" s="37"/>
      <c r="P48" s="49"/>
      <c r="Q48" s="50"/>
      <c r="R48" s="37"/>
      <c r="S48" s="44">
        <f t="shared" si="1"/>
        <v>36</v>
      </c>
    </row>
    <row r="49" spans="2:19" ht="13.5" customHeight="1" x14ac:dyDescent="0.25">
      <c r="B49" s="9"/>
      <c r="C49" s="9"/>
      <c r="D49" s="9"/>
      <c r="E49" s="9"/>
      <c r="F49" s="9"/>
      <c r="G49" s="46"/>
      <c r="H49" s="47"/>
      <c r="I49" s="14"/>
      <c r="K49" s="37"/>
      <c r="L49" s="48"/>
      <c r="M49" s="37"/>
      <c r="N49" s="37"/>
      <c r="O49" s="37"/>
      <c r="P49" s="38"/>
      <c r="Q49" s="37"/>
      <c r="R49" s="37"/>
      <c r="S49" s="44">
        <f t="shared" si="1"/>
        <v>37</v>
      </c>
    </row>
    <row r="50" spans="2:19" ht="13.5" customHeight="1" x14ac:dyDescent="0.25">
      <c r="B50" s="9"/>
      <c r="C50" s="9"/>
      <c r="D50" s="9"/>
      <c r="E50" s="9"/>
      <c r="F50" s="9"/>
      <c r="G50" s="46"/>
      <c r="H50" s="47"/>
      <c r="I50" s="14"/>
      <c r="K50" s="37"/>
      <c r="L50" s="48"/>
      <c r="M50" s="37"/>
      <c r="N50" s="37"/>
      <c r="O50" s="37"/>
      <c r="P50" s="49"/>
      <c r="Q50" s="37"/>
      <c r="R50" s="37"/>
      <c r="S50" s="44">
        <f t="shared" si="1"/>
        <v>38</v>
      </c>
    </row>
    <row r="51" spans="2:19" ht="13.5" customHeight="1" x14ac:dyDescent="0.25">
      <c r="B51" s="9"/>
      <c r="C51" s="9"/>
      <c r="D51" s="9"/>
      <c r="E51" s="9"/>
      <c r="F51" s="9"/>
      <c r="G51" s="46"/>
      <c r="H51" s="47"/>
      <c r="I51" s="14"/>
      <c r="K51" s="37"/>
      <c r="L51" s="48"/>
      <c r="M51" s="37"/>
      <c r="N51" s="37"/>
      <c r="O51" s="37"/>
      <c r="P51" s="49"/>
      <c r="Q51" s="50"/>
      <c r="R51" s="37"/>
      <c r="S51" s="44">
        <f t="shared" si="1"/>
        <v>39</v>
      </c>
    </row>
    <row r="52" spans="2:19" ht="13.5" customHeight="1" x14ac:dyDescent="0.25">
      <c r="B52" s="9"/>
      <c r="C52" s="9"/>
      <c r="D52" s="9"/>
      <c r="E52" s="9"/>
      <c r="F52" s="9"/>
      <c r="G52" s="46"/>
      <c r="H52" s="47"/>
      <c r="I52" s="14"/>
      <c r="K52" s="37"/>
      <c r="L52" s="48"/>
      <c r="M52" s="37"/>
      <c r="N52" s="37"/>
      <c r="O52" s="37"/>
      <c r="P52" s="49"/>
      <c r="Q52" s="50"/>
      <c r="R52" s="37"/>
      <c r="S52" s="44">
        <f t="shared" si="1"/>
        <v>40</v>
      </c>
    </row>
    <row r="53" spans="2:19" ht="13.5" customHeight="1" x14ac:dyDescent="0.25">
      <c r="B53" s="10"/>
      <c r="C53" s="10"/>
      <c r="D53" s="10"/>
      <c r="E53" s="10"/>
      <c r="F53" s="10"/>
      <c r="G53" s="10"/>
      <c r="H53" s="10"/>
      <c r="I53" s="10"/>
      <c r="K53" s="37"/>
      <c r="L53" s="48"/>
      <c r="M53" s="37"/>
      <c r="N53" s="37"/>
      <c r="O53" s="37"/>
      <c r="P53" s="49"/>
      <c r="Q53" s="50"/>
      <c r="R53" s="37"/>
      <c r="S53" s="44">
        <f t="shared" si="1"/>
        <v>41</v>
      </c>
    </row>
    <row r="54" spans="2:19" ht="13.5" customHeight="1" x14ac:dyDescent="0.25">
      <c r="B54" s="10"/>
      <c r="C54" s="10"/>
      <c r="D54" s="10"/>
      <c r="E54" s="10"/>
      <c r="F54" s="10"/>
      <c r="G54" s="10"/>
      <c r="H54" s="10"/>
      <c r="I54" s="10"/>
      <c r="K54" s="37"/>
      <c r="L54" s="48"/>
      <c r="M54" s="37"/>
      <c r="N54" s="37"/>
      <c r="O54" s="37"/>
      <c r="P54" s="38"/>
      <c r="Q54" s="37"/>
      <c r="R54" s="37"/>
      <c r="S54" s="44">
        <f t="shared" si="1"/>
        <v>42</v>
      </c>
    </row>
    <row r="55" spans="2:19" ht="13.5" customHeight="1" x14ac:dyDescent="0.25">
      <c r="B55" s="10"/>
      <c r="C55" s="10"/>
      <c r="D55" s="10"/>
      <c r="E55" s="10"/>
      <c r="F55" s="10"/>
      <c r="G55" s="10"/>
      <c r="H55" s="10"/>
      <c r="I55" s="10"/>
      <c r="K55" s="37"/>
      <c r="L55" s="48"/>
      <c r="M55" s="37"/>
      <c r="N55" s="37"/>
      <c r="O55" s="37"/>
      <c r="P55" s="49"/>
      <c r="Q55" s="37"/>
      <c r="R55" s="37"/>
      <c r="S55" s="44">
        <f t="shared" si="1"/>
        <v>43</v>
      </c>
    </row>
    <row r="56" spans="2:19" ht="13.5" customHeight="1" x14ac:dyDescent="0.25">
      <c r="B56" s="10"/>
      <c r="C56" s="10"/>
      <c r="D56" s="10"/>
      <c r="E56" s="10"/>
      <c r="F56" s="10"/>
      <c r="G56" s="10"/>
      <c r="H56" s="10"/>
      <c r="I56" s="10"/>
      <c r="K56" s="37"/>
      <c r="L56" s="48"/>
      <c r="M56" s="37"/>
      <c r="N56" s="37"/>
      <c r="O56" s="37"/>
      <c r="P56" s="49"/>
      <c r="Q56" s="50"/>
      <c r="R56" s="37"/>
      <c r="S56" s="44">
        <f t="shared" si="1"/>
        <v>44</v>
      </c>
    </row>
    <row r="57" spans="2:19" ht="13.5" customHeight="1" x14ac:dyDescent="0.25">
      <c r="B57" s="10"/>
      <c r="C57" s="10"/>
      <c r="D57" s="10"/>
      <c r="E57" s="10"/>
      <c r="F57" s="10"/>
      <c r="G57" s="10"/>
      <c r="H57" s="10"/>
      <c r="I57" s="10"/>
      <c r="K57" s="37"/>
      <c r="L57" s="48"/>
      <c r="M57" s="37"/>
      <c r="N57" s="37"/>
      <c r="O57" s="37"/>
      <c r="P57" s="49"/>
      <c r="Q57" s="50"/>
      <c r="R57" s="37"/>
      <c r="S57" s="44">
        <f t="shared" si="1"/>
        <v>45</v>
      </c>
    </row>
    <row r="58" spans="2:19" ht="13.5" customHeight="1" x14ac:dyDescent="0.25">
      <c r="B58" s="10"/>
      <c r="C58" s="10"/>
      <c r="D58" s="10"/>
      <c r="E58" s="10"/>
      <c r="F58" s="10"/>
      <c r="G58" s="10"/>
      <c r="H58" s="10"/>
      <c r="I58" s="10"/>
      <c r="K58" s="37"/>
      <c r="L58" s="48"/>
      <c r="M58" s="37"/>
      <c r="N58" s="37"/>
      <c r="O58" s="37"/>
      <c r="P58" s="49"/>
      <c r="Q58" s="50"/>
      <c r="R58" s="37"/>
      <c r="S58" s="44">
        <f t="shared" si="1"/>
        <v>46</v>
      </c>
    </row>
    <row r="59" spans="2:19" ht="13.5" customHeight="1" x14ac:dyDescent="0.25">
      <c r="B59" s="10"/>
      <c r="C59" s="10"/>
      <c r="D59" s="10"/>
      <c r="E59" s="10"/>
      <c r="F59" s="10"/>
      <c r="G59" s="10"/>
      <c r="H59" s="10"/>
      <c r="I59" s="10"/>
      <c r="K59" s="37"/>
      <c r="L59" s="48"/>
      <c r="M59" s="37"/>
      <c r="N59" s="37"/>
      <c r="O59" s="37"/>
      <c r="P59" s="38"/>
      <c r="Q59" s="37"/>
      <c r="R59" s="37"/>
      <c r="S59" s="44">
        <f t="shared" si="1"/>
        <v>47</v>
      </c>
    </row>
    <row r="60" spans="2:19" ht="13.5" customHeight="1" x14ac:dyDescent="0.25">
      <c r="B60" s="10"/>
      <c r="C60" s="10"/>
      <c r="D60" s="10"/>
      <c r="E60" s="10"/>
      <c r="F60" s="10"/>
      <c r="G60" s="10"/>
      <c r="H60" s="10"/>
      <c r="I60" s="10"/>
      <c r="K60" s="37"/>
      <c r="L60" s="48"/>
      <c r="M60" s="37"/>
      <c r="N60" s="37"/>
      <c r="O60" s="37"/>
      <c r="P60" s="49"/>
      <c r="Q60" s="37"/>
      <c r="R60" s="37"/>
      <c r="S60" s="44">
        <f t="shared" si="1"/>
        <v>48</v>
      </c>
    </row>
    <row r="61" spans="2:19" ht="13.5" customHeight="1" x14ac:dyDescent="0.25">
      <c r="B61" s="10"/>
      <c r="C61" s="10"/>
      <c r="D61" s="10"/>
      <c r="E61" s="10"/>
      <c r="F61" s="10"/>
      <c r="G61" s="10"/>
      <c r="H61" s="10"/>
      <c r="I61" s="10"/>
      <c r="K61" s="37"/>
      <c r="L61" s="48"/>
      <c r="M61" s="37"/>
      <c r="N61" s="37"/>
      <c r="O61" s="37"/>
      <c r="P61" s="49"/>
      <c r="Q61" s="50"/>
      <c r="R61" s="37"/>
      <c r="S61" s="44">
        <f t="shared" si="1"/>
        <v>49</v>
      </c>
    </row>
    <row r="62" spans="2:19" ht="13.5" customHeight="1" x14ac:dyDescent="0.25">
      <c r="B62" s="10"/>
      <c r="C62" s="10"/>
      <c r="D62" s="10"/>
      <c r="E62" s="10"/>
      <c r="F62" s="10"/>
      <c r="G62" s="10"/>
      <c r="H62" s="10"/>
      <c r="I62" s="10"/>
      <c r="K62" s="37"/>
      <c r="L62" s="48"/>
      <c r="M62" s="37"/>
      <c r="N62" s="37"/>
      <c r="O62" s="37"/>
      <c r="P62" s="49"/>
      <c r="Q62" s="50"/>
      <c r="R62" s="37"/>
      <c r="S62" s="44">
        <f t="shared" si="1"/>
        <v>50</v>
      </c>
    </row>
    <row r="63" spans="2:19" ht="13.5" customHeight="1" x14ac:dyDescent="0.25">
      <c r="B63" s="10"/>
      <c r="C63" s="10"/>
      <c r="D63" s="10"/>
      <c r="E63" s="10"/>
      <c r="F63" s="10"/>
      <c r="G63" s="10"/>
      <c r="H63" s="10"/>
      <c r="I63" s="10"/>
      <c r="K63" s="37"/>
      <c r="L63" s="48"/>
      <c r="M63" s="37"/>
      <c r="N63" s="37"/>
      <c r="O63" s="37"/>
      <c r="P63" s="38"/>
      <c r="Q63" s="37"/>
      <c r="R63" s="37"/>
      <c r="S63" s="44">
        <f t="shared" si="1"/>
        <v>51</v>
      </c>
    </row>
    <row r="64" spans="2:19" ht="13.5" customHeight="1" x14ac:dyDescent="0.25">
      <c r="B64" s="10"/>
      <c r="C64" s="10"/>
      <c r="D64" s="10"/>
      <c r="E64" s="10"/>
      <c r="F64" s="10"/>
      <c r="G64" s="10"/>
      <c r="H64" s="10"/>
      <c r="I64" s="10"/>
      <c r="K64" s="37"/>
      <c r="L64" s="48"/>
      <c r="M64" s="37"/>
      <c r="N64" s="37"/>
      <c r="O64" s="37"/>
      <c r="P64" s="38"/>
      <c r="Q64" s="37"/>
      <c r="R64" s="37"/>
      <c r="S64" s="44">
        <f t="shared" si="1"/>
        <v>52</v>
      </c>
    </row>
    <row r="65" spans="2:19" ht="13.5" customHeight="1" x14ac:dyDescent="0.25">
      <c r="B65" s="10"/>
      <c r="C65" s="10"/>
      <c r="D65" s="10"/>
      <c r="E65" s="10"/>
      <c r="F65" s="10"/>
      <c r="G65" s="10"/>
      <c r="H65" s="10"/>
      <c r="I65" s="10"/>
      <c r="K65" s="37"/>
      <c r="L65" s="48"/>
      <c r="M65" s="37"/>
      <c r="N65" s="37"/>
      <c r="O65" s="37"/>
      <c r="P65" s="38"/>
      <c r="Q65" s="37"/>
      <c r="R65" s="37"/>
      <c r="S65" s="44">
        <f t="shared" si="1"/>
        <v>53</v>
      </c>
    </row>
    <row r="66" spans="2:19" ht="13.5" customHeight="1" x14ac:dyDescent="0.25">
      <c r="B66" s="10"/>
      <c r="C66" s="10"/>
      <c r="D66" s="10"/>
      <c r="E66" s="10"/>
      <c r="F66" s="10"/>
      <c r="G66" s="10"/>
      <c r="H66" s="10"/>
      <c r="I66" s="10"/>
      <c r="K66" s="37"/>
      <c r="L66" s="48"/>
      <c r="M66" s="37"/>
      <c r="N66" s="37"/>
      <c r="O66" s="37"/>
      <c r="P66" s="38"/>
      <c r="Q66" s="37"/>
      <c r="R66" s="37"/>
      <c r="S66" s="44">
        <f t="shared" si="1"/>
        <v>54</v>
      </c>
    </row>
    <row r="67" spans="2:19" ht="13.5" customHeight="1" x14ac:dyDescent="0.25">
      <c r="K67" s="37"/>
      <c r="L67" s="48"/>
      <c r="M67" s="37"/>
      <c r="N67" s="37"/>
      <c r="O67" s="37"/>
      <c r="P67" s="38"/>
      <c r="Q67" s="37"/>
      <c r="R67" s="37"/>
      <c r="S67" s="44">
        <f t="shared" si="1"/>
        <v>55</v>
      </c>
    </row>
    <row r="68" spans="2:19" ht="13.5" customHeight="1" x14ac:dyDescent="0.25">
      <c r="K68" s="37"/>
      <c r="L68" s="48"/>
      <c r="M68" s="37"/>
      <c r="N68" s="37"/>
      <c r="O68" s="37"/>
      <c r="P68" s="38"/>
      <c r="Q68" s="37"/>
      <c r="R68" s="37"/>
      <c r="S68" s="44">
        <f t="shared" si="1"/>
        <v>56</v>
      </c>
    </row>
    <row r="69" spans="2:19" ht="13.5" customHeight="1" x14ac:dyDescent="0.25">
      <c r="K69" s="37"/>
      <c r="L69" s="48"/>
      <c r="M69" s="37"/>
      <c r="N69" s="37"/>
      <c r="O69" s="37"/>
      <c r="P69" s="38"/>
      <c r="Q69" s="37"/>
      <c r="R69" s="37"/>
      <c r="S69" s="44">
        <f t="shared" si="1"/>
        <v>57</v>
      </c>
    </row>
    <row r="70" spans="2:19" ht="13.5" customHeight="1" x14ac:dyDescent="0.25">
      <c r="K70" s="37"/>
      <c r="L70" s="48"/>
      <c r="M70" s="37"/>
      <c r="N70" s="37"/>
      <c r="O70" s="37"/>
      <c r="P70" s="38"/>
      <c r="Q70" s="37"/>
      <c r="R70" s="37"/>
      <c r="S70" s="44">
        <f t="shared" si="1"/>
        <v>58</v>
      </c>
    </row>
    <row r="71" spans="2:19" ht="13.5" customHeight="1" x14ac:dyDescent="0.25">
      <c r="K71" s="37"/>
      <c r="L71" s="48"/>
      <c r="M71" s="37"/>
      <c r="N71" s="37"/>
      <c r="O71" s="37"/>
      <c r="P71" s="38"/>
      <c r="Q71" s="37"/>
      <c r="R71" s="37"/>
      <c r="S71" s="44">
        <f t="shared" si="1"/>
        <v>59</v>
      </c>
    </row>
    <row r="72" spans="2:19" ht="13.5" customHeight="1" x14ac:dyDescent="0.25">
      <c r="K72" s="37"/>
      <c r="L72" s="48"/>
      <c r="M72" s="37"/>
      <c r="N72" s="37"/>
      <c r="O72" s="37"/>
      <c r="P72" s="38"/>
      <c r="Q72" s="37"/>
      <c r="R72" s="37"/>
      <c r="S72" s="44">
        <f t="shared" si="1"/>
        <v>60</v>
      </c>
    </row>
    <row r="73" spans="2:19" ht="13.5" customHeight="1" x14ac:dyDescent="0.25">
      <c r="K73" s="37"/>
      <c r="L73" s="48"/>
      <c r="M73" s="37"/>
      <c r="N73" s="37"/>
      <c r="O73" s="37"/>
      <c r="P73" s="38"/>
      <c r="Q73" s="37"/>
      <c r="R73" s="37"/>
      <c r="S73" s="44">
        <f t="shared" si="1"/>
        <v>61</v>
      </c>
    </row>
    <row r="74" spans="2:19" ht="13.5" customHeight="1" x14ac:dyDescent="0.25">
      <c r="K74" s="37"/>
      <c r="L74" s="48"/>
      <c r="M74" s="37"/>
      <c r="N74" s="37"/>
      <c r="O74" s="37"/>
      <c r="P74" s="38"/>
      <c r="Q74" s="37"/>
      <c r="R74" s="37"/>
      <c r="S74" s="44">
        <f t="shared" si="1"/>
        <v>62</v>
      </c>
    </row>
    <row r="75" spans="2:19" ht="13.5" customHeight="1" x14ac:dyDescent="0.25">
      <c r="K75" s="37"/>
      <c r="L75" s="48"/>
      <c r="M75" s="37"/>
      <c r="N75" s="37"/>
      <c r="O75" s="37"/>
      <c r="P75" s="38"/>
      <c r="Q75" s="37"/>
      <c r="R75" s="37"/>
      <c r="S75" s="44">
        <f t="shared" si="1"/>
        <v>63</v>
      </c>
    </row>
    <row r="76" spans="2:19" ht="13.5" customHeight="1" x14ac:dyDescent="0.25">
      <c r="K76" s="37"/>
      <c r="L76" s="48"/>
      <c r="M76" s="37"/>
      <c r="N76" s="37"/>
      <c r="O76" s="37"/>
      <c r="P76" s="38"/>
      <c r="Q76" s="37"/>
      <c r="R76" s="37"/>
      <c r="S76" s="44">
        <f t="shared" si="1"/>
        <v>64</v>
      </c>
    </row>
    <row r="77" spans="2:19" ht="13.5" customHeight="1" x14ac:dyDescent="0.25">
      <c r="K77" s="37"/>
      <c r="L77" s="48"/>
      <c r="M77" s="37"/>
      <c r="N77" s="37"/>
      <c r="O77" s="37"/>
      <c r="P77" s="38"/>
      <c r="Q77" s="37"/>
      <c r="R77" s="37"/>
      <c r="S77" s="44">
        <f t="shared" si="1"/>
        <v>65</v>
      </c>
    </row>
    <row r="78" spans="2:19" ht="13.5" customHeight="1" x14ac:dyDescent="0.25">
      <c r="K78" s="37"/>
      <c r="L78" s="48"/>
      <c r="M78" s="37"/>
      <c r="N78" s="37"/>
      <c r="O78" s="37"/>
      <c r="P78" s="38"/>
      <c r="Q78" s="37"/>
      <c r="R78" s="37"/>
      <c r="S78" s="44">
        <f t="shared" ref="S78:S109" si="2">+IF(K78=K77,S77+1,1)</f>
        <v>66</v>
      </c>
    </row>
    <row r="79" spans="2:19" ht="13.5" customHeight="1" x14ac:dyDescent="0.25">
      <c r="K79" s="37"/>
      <c r="L79" s="48"/>
      <c r="M79" s="37"/>
      <c r="N79" s="37"/>
      <c r="O79" s="37"/>
      <c r="P79" s="38"/>
      <c r="Q79" s="37"/>
      <c r="R79" s="37"/>
      <c r="S79" s="44">
        <f t="shared" si="2"/>
        <v>67</v>
      </c>
    </row>
    <row r="80" spans="2:19" ht="13.5" customHeight="1" x14ac:dyDescent="0.25">
      <c r="K80" s="37"/>
      <c r="L80" s="48"/>
      <c r="M80" s="37"/>
      <c r="N80" s="37"/>
      <c r="O80" s="37"/>
      <c r="P80" s="38"/>
      <c r="Q80" s="37"/>
      <c r="R80" s="37"/>
      <c r="S80" s="44">
        <f t="shared" si="2"/>
        <v>68</v>
      </c>
    </row>
    <row r="81" spans="11:19" ht="13.5" customHeight="1" x14ac:dyDescent="0.25">
      <c r="K81" s="37"/>
      <c r="L81" s="48"/>
      <c r="M81" s="37"/>
      <c r="N81" s="37"/>
      <c r="O81" s="37"/>
      <c r="P81" s="38"/>
      <c r="Q81" s="37"/>
      <c r="R81" s="37"/>
      <c r="S81" s="44">
        <f t="shared" si="2"/>
        <v>69</v>
      </c>
    </row>
    <row r="82" spans="11:19" ht="13.5" customHeight="1" x14ac:dyDescent="0.25">
      <c r="K82" s="37"/>
      <c r="L82" s="48"/>
      <c r="M82" s="37"/>
      <c r="N82" s="37"/>
      <c r="O82" s="37"/>
      <c r="P82" s="38"/>
      <c r="Q82" s="37"/>
      <c r="R82" s="37"/>
      <c r="S82" s="44">
        <f t="shared" si="2"/>
        <v>70</v>
      </c>
    </row>
    <row r="83" spans="11:19" ht="13.5" customHeight="1" x14ac:dyDescent="0.25">
      <c r="K83" s="37"/>
      <c r="L83" s="48"/>
      <c r="M83" s="37"/>
      <c r="N83" s="37"/>
      <c r="O83" s="37"/>
      <c r="P83" s="38"/>
      <c r="Q83" s="37"/>
      <c r="R83" s="37"/>
      <c r="S83" s="44">
        <f t="shared" si="2"/>
        <v>71</v>
      </c>
    </row>
    <row r="84" spans="11:19" ht="13.5" customHeight="1" x14ac:dyDescent="0.25">
      <c r="K84" s="37"/>
      <c r="L84" s="48"/>
      <c r="M84" s="37"/>
      <c r="N84" s="37"/>
      <c r="O84" s="37"/>
      <c r="P84" s="38"/>
      <c r="Q84" s="37"/>
      <c r="R84" s="37"/>
      <c r="S84" s="44">
        <f t="shared" si="2"/>
        <v>72</v>
      </c>
    </row>
    <row r="85" spans="11:19" ht="13.5" customHeight="1" x14ac:dyDescent="0.25">
      <c r="K85" s="37"/>
      <c r="L85" s="48"/>
      <c r="M85" s="37"/>
      <c r="N85" s="37"/>
      <c r="O85" s="37"/>
      <c r="P85" s="38"/>
      <c r="Q85" s="37"/>
      <c r="R85" s="37"/>
      <c r="S85" s="44">
        <f t="shared" si="2"/>
        <v>73</v>
      </c>
    </row>
    <row r="86" spans="11:19" ht="13.5" customHeight="1" x14ac:dyDescent="0.25">
      <c r="K86" s="37"/>
      <c r="L86" s="48"/>
      <c r="M86" s="37"/>
      <c r="N86" s="37"/>
      <c r="O86" s="37"/>
      <c r="P86" s="38"/>
      <c r="Q86" s="37"/>
      <c r="R86" s="37"/>
      <c r="S86" s="44">
        <f t="shared" si="2"/>
        <v>74</v>
      </c>
    </row>
    <row r="87" spans="11:19" ht="13.5" customHeight="1" x14ac:dyDescent="0.25">
      <c r="K87" s="37"/>
      <c r="L87" s="48"/>
      <c r="M87" s="37"/>
      <c r="N87" s="37"/>
      <c r="O87" s="37"/>
      <c r="P87" s="38"/>
      <c r="Q87" s="37"/>
      <c r="R87" s="37"/>
      <c r="S87" s="44">
        <f t="shared" si="2"/>
        <v>75</v>
      </c>
    </row>
    <row r="88" spans="11:19" ht="13.5" customHeight="1" x14ac:dyDescent="0.25">
      <c r="K88" s="37"/>
      <c r="L88" s="48"/>
      <c r="M88" s="37"/>
      <c r="N88" s="37"/>
      <c r="O88" s="37"/>
      <c r="P88" s="38"/>
      <c r="Q88" s="37"/>
      <c r="R88" s="37"/>
      <c r="S88" s="44">
        <f t="shared" si="2"/>
        <v>76</v>
      </c>
    </row>
    <row r="89" spans="11:19" ht="13.5" customHeight="1" x14ac:dyDescent="0.25">
      <c r="K89" s="37"/>
      <c r="L89" s="48"/>
      <c r="M89" s="37"/>
      <c r="N89" s="37"/>
      <c r="O89" s="37"/>
      <c r="P89" s="38"/>
      <c r="Q89" s="37"/>
      <c r="R89" s="37"/>
      <c r="S89" s="44">
        <f t="shared" si="2"/>
        <v>77</v>
      </c>
    </row>
    <row r="90" spans="11:19" ht="13.5" customHeight="1" x14ac:dyDescent="0.25">
      <c r="K90" s="37"/>
      <c r="L90" s="48"/>
      <c r="M90" s="37"/>
      <c r="N90" s="37"/>
      <c r="O90" s="37"/>
      <c r="P90" s="38"/>
      <c r="Q90" s="37"/>
      <c r="R90" s="37"/>
      <c r="S90" s="44">
        <f t="shared" si="2"/>
        <v>78</v>
      </c>
    </row>
    <row r="91" spans="11:19" ht="13.5" customHeight="1" x14ac:dyDescent="0.25">
      <c r="K91" s="37"/>
      <c r="L91" s="48"/>
      <c r="M91" s="37"/>
      <c r="N91" s="37"/>
      <c r="O91" s="37"/>
      <c r="P91" s="38"/>
      <c r="Q91" s="37"/>
      <c r="R91" s="37"/>
      <c r="S91" s="44">
        <f t="shared" si="2"/>
        <v>79</v>
      </c>
    </row>
    <row r="92" spans="11:19" ht="13.5" customHeight="1" x14ac:dyDescent="0.25">
      <c r="K92" s="37"/>
      <c r="L92" s="48"/>
      <c r="M92" s="37"/>
      <c r="N92" s="37"/>
      <c r="O92" s="37"/>
      <c r="P92" s="38"/>
      <c r="Q92" s="37"/>
      <c r="R92" s="37"/>
      <c r="S92" s="44">
        <f t="shared" si="2"/>
        <v>80</v>
      </c>
    </row>
    <row r="93" spans="11:19" ht="13.5" customHeight="1" x14ac:dyDescent="0.25">
      <c r="K93" s="37"/>
      <c r="L93" s="48"/>
      <c r="M93" s="37"/>
      <c r="N93" s="37"/>
      <c r="O93" s="37"/>
      <c r="P93" s="38"/>
      <c r="Q93" s="37"/>
      <c r="R93" s="37"/>
      <c r="S93" s="44">
        <f t="shared" si="2"/>
        <v>81</v>
      </c>
    </row>
    <row r="94" spans="11:19" ht="13.5" customHeight="1" x14ac:dyDescent="0.25">
      <c r="K94" s="37"/>
      <c r="L94" s="48"/>
      <c r="M94" s="37"/>
      <c r="N94" s="37"/>
      <c r="O94" s="37"/>
      <c r="P94" s="38"/>
      <c r="Q94" s="37"/>
      <c r="R94" s="37"/>
      <c r="S94" s="44">
        <f t="shared" si="2"/>
        <v>82</v>
      </c>
    </row>
    <row r="95" spans="11:19" ht="13.5" customHeight="1" x14ac:dyDescent="0.25">
      <c r="K95" s="37"/>
      <c r="L95" s="48"/>
      <c r="M95" s="37"/>
      <c r="N95" s="37"/>
      <c r="O95" s="37"/>
      <c r="P95" s="38"/>
      <c r="Q95" s="37"/>
      <c r="R95" s="37"/>
      <c r="S95" s="44">
        <f t="shared" si="2"/>
        <v>83</v>
      </c>
    </row>
    <row r="96" spans="11:19" ht="13.5" customHeight="1" x14ac:dyDescent="0.25">
      <c r="K96" s="37"/>
      <c r="L96" s="48"/>
      <c r="M96" s="37"/>
      <c r="N96" s="37"/>
      <c r="O96" s="37"/>
      <c r="P96" s="38"/>
      <c r="Q96" s="37"/>
      <c r="R96" s="37"/>
      <c r="S96" s="44">
        <f t="shared" si="2"/>
        <v>84</v>
      </c>
    </row>
    <row r="97" spans="11:19" ht="13.5" customHeight="1" x14ac:dyDescent="0.25">
      <c r="K97" s="37"/>
      <c r="L97" s="48"/>
      <c r="M97" s="37"/>
      <c r="N97" s="37"/>
      <c r="O97" s="37"/>
      <c r="P97" s="38"/>
      <c r="Q97" s="37"/>
      <c r="R97" s="37"/>
      <c r="S97" s="44">
        <f t="shared" si="2"/>
        <v>85</v>
      </c>
    </row>
    <row r="98" spans="11:19" ht="13.5" customHeight="1" x14ac:dyDescent="0.25">
      <c r="K98" s="37"/>
      <c r="L98" s="48"/>
      <c r="M98" s="37"/>
      <c r="N98" s="37"/>
      <c r="O98" s="37"/>
      <c r="P98" s="38"/>
      <c r="Q98" s="37"/>
      <c r="R98" s="37"/>
      <c r="S98" s="44">
        <f t="shared" si="2"/>
        <v>86</v>
      </c>
    </row>
    <row r="99" spans="11:19" ht="13.5" customHeight="1" x14ac:dyDescent="0.25">
      <c r="K99" s="37"/>
      <c r="L99" s="48"/>
      <c r="M99" s="37"/>
      <c r="N99" s="37"/>
      <c r="O99" s="37"/>
      <c r="P99" s="38"/>
      <c r="Q99" s="37"/>
      <c r="R99" s="37"/>
      <c r="S99" s="44">
        <f t="shared" si="2"/>
        <v>87</v>
      </c>
    </row>
    <row r="100" spans="11:19" ht="13.5" customHeight="1" x14ac:dyDescent="0.25">
      <c r="K100" s="37"/>
      <c r="L100" s="48"/>
      <c r="M100" s="37"/>
      <c r="N100" s="37"/>
      <c r="O100" s="37"/>
      <c r="P100" s="38"/>
      <c r="Q100" s="37"/>
      <c r="R100" s="37"/>
      <c r="S100" s="44">
        <f t="shared" si="2"/>
        <v>88</v>
      </c>
    </row>
    <row r="101" spans="11:19" ht="13.5" customHeight="1" x14ac:dyDescent="0.25">
      <c r="K101" s="37"/>
      <c r="L101" s="48"/>
      <c r="M101" s="37"/>
      <c r="N101" s="37"/>
      <c r="O101" s="37"/>
      <c r="P101" s="38"/>
      <c r="Q101" s="37"/>
      <c r="R101" s="37"/>
      <c r="S101" s="44">
        <f t="shared" si="2"/>
        <v>89</v>
      </c>
    </row>
    <row r="102" spans="11:19" ht="13.5" customHeight="1" x14ac:dyDescent="0.25">
      <c r="K102" s="37"/>
      <c r="L102" s="48"/>
      <c r="M102" s="37"/>
      <c r="N102" s="37"/>
      <c r="O102" s="37"/>
      <c r="P102" s="38"/>
      <c r="Q102" s="37"/>
      <c r="R102" s="37"/>
      <c r="S102" s="44">
        <f t="shared" si="2"/>
        <v>90</v>
      </c>
    </row>
    <row r="103" spans="11:19" ht="13.5" customHeight="1" x14ac:dyDescent="0.25">
      <c r="K103" s="37"/>
      <c r="L103" s="48"/>
      <c r="M103" s="37"/>
      <c r="N103" s="37"/>
      <c r="O103" s="37"/>
      <c r="P103" s="38"/>
      <c r="Q103" s="37"/>
      <c r="R103" s="37"/>
      <c r="S103" s="44">
        <f t="shared" si="2"/>
        <v>91</v>
      </c>
    </row>
    <row r="104" spans="11:19" ht="13.5" customHeight="1" x14ac:dyDescent="0.25">
      <c r="K104" s="37"/>
      <c r="L104" s="48"/>
      <c r="M104" s="37"/>
      <c r="N104" s="37"/>
      <c r="O104" s="37"/>
      <c r="P104" s="38"/>
      <c r="Q104" s="37"/>
      <c r="R104" s="37"/>
      <c r="S104" s="44">
        <f t="shared" si="2"/>
        <v>92</v>
      </c>
    </row>
    <row r="105" spans="11:19" ht="13.5" customHeight="1" x14ac:dyDescent="0.25">
      <c r="K105" s="37"/>
      <c r="L105" s="48"/>
      <c r="M105" s="37"/>
      <c r="N105" s="37"/>
      <c r="O105" s="37"/>
      <c r="P105" s="38"/>
      <c r="Q105" s="37"/>
      <c r="R105" s="37"/>
      <c r="S105" s="44">
        <f t="shared" si="2"/>
        <v>93</v>
      </c>
    </row>
    <row r="106" spans="11:19" ht="13.5" customHeight="1" x14ac:dyDescent="0.25">
      <c r="K106" s="37"/>
      <c r="L106" s="48"/>
      <c r="M106" s="37"/>
      <c r="N106" s="37"/>
      <c r="O106" s="37"/>
      <c r="P106" s="38"/>
      <c r="Q106" s="37"/>
      <c r="R106" s="37"/>
      <c r="S106" s="44">
        <f t="shared" si="2"/>
        <v>94</v>
      </c>
    </row>
    <row r="107" spans="11:19" ht="13.5" customHeight="1" x14ac:dyDescent="0.25">
      <c r="K107" s="37"/>
      <c r="L107" s="48"/>
      <c r="M107" s="37"/>
      <c r="N107" s="37"/>
      <c r="O107" s="37"/>
      <c r="P107" s="38"/>
      <c r="Q107" s="37"/>
      <c r="R107" s="37"/>
      <c r="S107" s="44">
        <f t="shared" si="2"/>
        <v>95</v>
      </c>
    </row>
    <row r="108" spans="11:19" ht="13.5" customHeight="1" x14ac:dyDescent="0.25">
      <c r="K108" s="37"/>
      <c r="L108" s="48"/>
      <c r="M108" s="37"/>
      <c r="N108" s="37"/>
      <c r="O108" s="37"/>
      <c r="P108" s="38"/>
      <c r="Q108" s="37"/>
      <c r="R108" s="37"/>
      <c r="S108" s="44">
        <f t="shared" si="2"/>
        <v>96</v>
      </c>
    </row>
    <row r="109" spans="11:19" ht="13.5" customHeight="1" x14ac:dyDescent="0.25">
      <c r="K109" s="37"/>
      <c r="L109" s="48"/>
      <c r="M109" s="37"/>
      <c r="N109" s="37"/>
      <c r="O109" s="37"/>
      <c r="P109" s="38"/>
      <c r="Q109" s="37"/>
      <c r="R109" s="37"/>
      <c r="S109" s="44">
        <f t="shared" si="2"/>
        <v>97</v>
      </c>
    </row>
    <row r="110" spans="11:19" ht="13.5" customHeight="1" x14ac:dyDescent="0.25">
      <c r="K110" s="37"/>
      <c r="L110" s="48"/>
      <c r="M110" s="37"/>
      <c r="N110" s="37"/>
      <c r="O110" s="37"/>
      <c r="P110" s="38"/>
      <c r="Q110" s="37"/>
      <c r="R110" s="37"/>
      <c r="S110" s="44">
        <f t="shared" ref="S110:S141" si="3">+IF(K110=K109,S109+1,1)</f>
        <v>98</v>
      </c>
    </row>
    <row r="111" spans="11:19" ht="13.5" customHeight="1" x14ac:dyDescent="0.25">
      <c r="K111" s="37"/>
      <c r="L111" s="48"/>
      <c r="M111" s="37"/>
      <c r="N111" s="37"/>
      <c r="O111" s="37"/>
      <c r="P111" s="38"/>
      <c r="Q111" s="37"/>
      <c r="R111" s="37"/>
      <c r="S111" s="44">
        <f t="shared" si="3"/>
        <v>99</v>
      </c>
    </row>
    <row r="112" spans="11:19" ht="13.5" customHeight="1" x14ac:dyDescent="0.25">
      <c r="K112" s="37"/>
      <c r="L112" s="48"/>
      <c r="M112" s="37"/>
      <c r="N112" s="37"/>
      <c r="O112" s="37"/>
      <c r="P112" s="38"/>
      <c r="Q112" s="37"/>
      <c r="R112" s="37"/>
      <c r="S112" s="44">
        <f t="shared" si="3"/>
        <v>100</v>
      </c>
    </row>
    <row r="113" spans="11:19" ht="13.5" customHeight="1" x14ac:dyDescent="0.25">
      <c r="K113" s="37"/>
      <c r="L113" s="48"/>
      <c r="M113" s="37"/>
      <c r="N113" s="37"/>
      <c r="O113" s="37"/>
      <c r="P113" s="38"/>
      <c r="Q113" s="37"/>
      <c r="R113" s="37"/>
      <c r="S113" s="44">
        <f t="shared" si="3"/>
        <v>101</v>
      </c>
    </row>
    <row r="114" spans="11:19" ht="13.5" customHeight="1" x14ac:dyDescent="0.25">
      <c r="K114" s="37"/>
      <c r="L114" s="48"/>
      <c r="M114" s="37"/>
      <c r="N114" s="37"/>
      <c r="O114" s="37"/>
      <c r="P114" s="38"/>
      <c r="Q114" s="37"/>
      <c r="R114" s="37"/>
      <c r="S114" s="44">
        <f t="shared" si="3"/>
        <v>102</v>
      </c>
    </row>
    <row r="115" spans="11:19" ht="13.5" customHeight="1" x14ac:dyDescent="0.25">
      <c r="K115" s="37"/>
      <c r="L115" s="48"/>
      <c r="M115" s="37"/>
      <c r="N115" s="37"/>
      <c r="O115" s="37"/>
      <c r="P115" s="38"/>
      <c r="Q115" s="37"/>
      <c r="R115" s="37"/>
      <c r="S115" s="44">
        <f t="shared" si="3"/>
        <v>103</v>
      </c>
    </row>
    <row r="116" spans="11:19" ht="13.5" customHeight="1" x14ac:dyDescent="0.25">
      <c r="K116" s="37"/>
      <c r="L116" s="48"/>
      <c r="M116" s="37"/>
      <c r="N116" s="37"/>
      <c r="O116" s="37"/>
      <c r="P116" s="38"/>
      <c r="Q116" s="37"/>
      <c r="R116" s="37"/>
      <c r="S116" s="44">
        <f t="shared" si="3"/>
        <v>104</v>
      </c>
    </row>
    <row r="117" spans="11:19" ht="13.5" customHeight="1" x14ac:dyDescent="0.25">
      <c r="K117" s="37"/>
      <c r="L117" s="48"/>
      <c r="M117" s="37"/>
      <c r="N117" s="37"/>
      <c r="O117" s="37"/>
      <c r="P117" s="38"/>
      <c r="Q117" s="37"/>
      <c r="R117" s="37"/>
      <c r="S117" s="44">
        <f t="shared" si="3"/>
        <v>105</v>
      </c>
    </row>
    <row r="118" spans="11:19" ht="13.5" customHeight="1" x14ac:dyDescent="0.25">
      <c r="K118" s="37"/>
      <c r="L118" s="48"/>
      <c r="M118" s="37"/>
      <c r="N118" s="37"/>
      <c r="O118" s="37"/>
      <c r="P118" s="38"/>
      <c r="Q118" s="37"/>
      <c r="R118" s="37"/>
      <c r="S118" s="44">
        <f t="shared" si="3"/>
        <v>106</v>
      </c>
    </row>
    <row r="119" spans="11:19" ht="13.5" customHeight="1" x14ac:dyDescent="0.25">
      <c r="K119" s="37"/>
      <c r="L119" s="48"/>
      <c r="M119" s="37"/>
      <c r="N119" s="37"/>
      <c r="O119" s="37"/>
      <c r="P119" s="38"/>
      <c r="Q119" s="37"/>
      <c r="R119" s="37"/>
      <c r="S119" s="44">
        <f t="shared" si="3"/>
        <v>107</v>
      </c>
    </row>
    <row r="120" spans="11:19" ht="13.5" customHeight="1" x14ac:dyDescent="0.25">
      <c r="K120" s="37"/>
      <c r="L120" s="48"/>
      <c r="M120" s="37"/>
      <c r="N120" s="37"/>
      <c r="O120" s="37"/>
      <c r="P120" s="38"/>
      <c r="Q120" s="37"/>
      <c r="R120" s="37"/>
      <c r="S120" s="44">
        <f t="shared" si="3"/>
        <v>108</v>
      </c>
    </row>
    <row r="121" spans="11:19" ht="13.5" customHeight="1" x14ac:dyDescent="0.25">
      <c r="K121" s="37"/>
      <c r="L121" s="48"/>
      <c r="M121" s="37"/>
      <c r="N121" s="37"/>
      <c r="O121" s="37"/>
      <c r="P121" s="38"/>
      <c r="Q121" s="37"/>
      <c r="R121" s="37"/>
      <c r="S121" s="44">
        <f t="shared" si="3"/>
        <v>109</v>
      </c>
    </row>
    <row r="122" spans="11:19" ht="13.5" customHeight="1" x14ac:dyDescent="0.25">
      <c r="K122" s="37"/>
      <c r="L122" s="48"/>
      <c r="M122" s="37"/>
      <c r="N122" s="37"/>
      <c r="O122" s="37"/>
      <c r="P122" s="38"/>
      <c r="Q122" s="37"/>
      <c r="R122" s="37"/>
      <c r="S122" s="44">
        <f t="shared" si="3"/>
        <v>110</v>
      </c>
    </row>
    <row r="123" spans="11:19" ht="13.5" customHeight="1" x14ac:dyDescent="0.25">
      <c r="K123" s="37"/>
      <c r="L123" s="48"/>
      <c r="M123" s="37"/>
      <c r="N123" s="37"/>
      <c r="O123" s="37"/>
      <c r="P123" s="38"/>
      <c r="Q123" s="37"/>
      <c r="R123" s="37"/>
      <c r="S123" s="44">
        <f t="shared" si="3"/>
        <v>111</v>
      </c>
    </row>
    <row r="124" spans="11:19" ht="13.5" customHeight="1" x14ac:dyDescent="0.25">
      <c r="K124" s="37"/>
      <c r="L124" s="48"/>
      <c r="M124" s="37"/>
      <c r="N124" s="37"/>
      <c r="O124" s="37"/>
      <c r="P124" s="38"/>
      <c r="Q124" s="37"/>
      <c r="R124" s="37"/>
      <c r="S124" s="44">
        <f t="shared" si="3"/>
        <v>112</v>
      </c>
    </row>
    <row r="125" spans="11:19" ht="13.5" customHeight="1" x14ac:dyDescent="0.25">
      <c r="K125" s="37"/>
      <c r="L125" s="48"/>
      <c r="M125" s="37"/>
      <c r="N125" s="37"/>
      <c r="O125" s="37"/>
      <c r="P125" s="38"/>
      <c r="Q125" s="37"/>
      <c r="R125" s="37"/>
      <c r="S125" s="44">
        <f t="shared" si="3"/>
        <v>113</v>
      </c>
    </row>
    <row r="126" spans="11:19" ht="13.5" customHeight="1" x14ac:dyDescent="0.25">
      <c r="K126" s="37"/>
      <c r="L126" s="48"/>
      <c r="M126" s="37"/>
      <c r="N126" s="37"/>
      <c r="O126" s="37"/>
      <c r="P126" s="38"/>
      <c r="Q126" s="37"/>
      <c r="R126" s="37"/>
      <c r="S126" s="44">
        <f t="shared" si="3"/>
        <v>114</v>
      </c>
    </row>
    <row r="127" spans="11:19" ht="13.5" customHeight="1" x14ac:dyDescent="0.25">
      <c r="K127" s="37"/>
      <c r="L127" s="48"/>
      <c r="M127" s="37"/>
      <c r="N127" s="37"/>
      <c r="O127" s="37"/>
      <c r="P127" s="38"/>
      <c r="Q127" s="37"/>
      <c r="R127" s="37"/>
      <c r="S127" s="44">
        <f t="shared" si="3"/>
        <v>115</v>
      </c>
    </row>
    <row r="128" spans="11:19" ht="13.5" customHeight="1" x14ac:dyDescent="0.25">
      <c r="K128" s="37"/>
      <c r="L128" s="48"/>
      <c r="M128" s="37"/>
      <c r="N128" s="37"/>
      <c r="O128" s="37"/>
      <c r="P128" s="38"/>
      <c r="Q128" s="37"/>
      <c r="R128" s="37"/>
      <c r="S128" s="44">
        <f t="shared" si="3"/>
        <v>116</v>
      </c>
    </row>
    <row r="129" spans="11:19" ht="13.5" customHeight="1" x14ac:dyDescent="0.25">
      <c r="K129" s="37"/>
      <c r="L129" s="48"/>
      <c r="M129" s="37"/>
      <c r="N129" s="37"/>
      <c r="O129" s="37"/>
      <c r="P129" s="38"/>
      <c r="Q129" s="37"/>
      <c r="R129" s="37"/>
      <c r="S129" s="44">
        <f t="shared" si="3"/>
        <v>117</v>
      </c>
    </row>
    <row r="130" spans="11:19" ht="13.5" customHeight="1" x14ac:dyDescent="0.25">
      <c r="K130" s="37"/>
      <c r="L130" s="48"/>
      <c r="M130" s="37"/>
      <c r="N130" s="37"/>
      <c r="O130" s="37"/>
      <c r="P130" s="38"/>
      <c r="Q130" s="37"/>
      <c r="R130" s="37"/>
      <c r="S130" s="44">
        <f t="shared" si="3"/>
        <v>118</v>
      </c>
    </row>
    <row r="131" spans="11:19" ht="13.5" customHeight="1" x14ac:dyDescent="0.25">
      <c r="K131" s="37"/>
      <c r="L131" s="48"/>
      <c r="M131" s="37"/>
      <c r="N131" s="37"/>
      <c r="O131" s="37"/>
      <c r="P131" s="38"/>
      <c r="Q131" s="37"/>
      <c r="R131" s="37"/>
      <c r="S131" s="44">
        <f t="shared" si="3"/>
        <v>119</v>
      </c>
    </row>
    <row r="132" spans="11:19" ht="13.5" customHeight="1" x14ac:dyDescent="0.25">
      <c r="K132" s="37"/>
      <c r="L132" s="48"/>
      <c r="M132" s="37"/>
      <c r="N132" s="37"/>
      <c r="O132" s="37"/>
      <c r="P132" s="38"/>
      <c r="Q132" s="37"/>
      <c r="R132" s="37"/>
      <c r="S132" s="44">
        <f t="shared" si="3"/>
        <v>120</v>
      </c>
    </row>
    <row r="133" spans="11:19" ht="13.5" customHeight="1" x14ac:dyDescent="0.25">
      <c r="K133" s="37"/>
      <c r="L133" s="48"/>
      <c r="M133" s="37"/>
      <c r="N133" s="37"/>
      <c r="O133" s="37"/>
      <c r="P133" s="38"/>
      <c r="Q133" s="37"/>
      <c r="R133" s="37"/>
      <c r="S133" s="44">
        <f t="shared" si="3"/>
        <v>121</v>
      </c>
    </row>
    <row r="134" spans="11:19" ht="13.5" customHeight="1" x14ac:dyDescent="0.25">
      <c r="K134" s="37"/>
      <c r="L134" s="48"/>
      <c r="M134" s="37"/>
      <c r="N134" s="37"/>
      <c r="O134" s="37"/>
      <c r="P134" s="38"/>
      <c r="Q134" s="37"/>
      <c r="R134" s="37"/>
      <c r="S134" s="44">
        <f t="shared" si="3"/>
        <v>122</v>
      </c>
    </row>
    <row r="135" spans="11:19" ht="13.5" customHeight="1" x14ac:dyDescent="0.25">
      <c r="K135" s="37"/>
      <c r="L135" s="48"/>
      <c r="M135" s="37"/>
      <c r="N135" s="37"/>
      <c r="O135" s="37"/>
      <c r="P135" s="38"/>
      <c r="Q135" s="37"/>
      <c r="R135" s="37"/>
      <c r="S135" s="44">
        <f t="shared" si="3"/>
        <v>123</v>
      </c>
    </row>
    <row r="136" spans="11:19" ht="13.5" customHeight="1" x14ac:dyDescent="0.25">
      <c r="K136" s="37"/>
      <c r="L136" s="48"/>
      <c r="M136" s="37"/>
      <c r="N136" s="37"/>
      <c r="O136" s="37"/>
      <c r="P136" s="38"/>
      <c r="Q136" s="37"/>
      <c r="R136" s="37"/>
      <c r="S136" s="44">
        <f t="shared" si="3"/>
        <v>124</v>
      </c>
    </row>
    <row r="137" spans="11:19" ht="13.5" customHeight="1" x14ac:dyDescent="0.25">
      <c r="K137" s="37"/>
      <c r="L137" s="48"/>
      <c r="M137" s="37"/>
      <c r="N137" s="37"/>
      <c r="O137" s="37"/>
      <c r="P137" s="38"/>
      <c r="Q137" s="37"/>
      <c r="R137" s="37"/>
      <c r="S137" s="44">
        <f t="shared" si="3"/>
        <v>125</v>
      </c>
    </row>
    <row r="138" spans="11:19" ht="13.5" customHeight="1" x14ac:dyDescent="0.25">
      <c r="K138" s="37"/>
      <c r="L138" s="48"/>
      <c r="M138" s="37"/>
      <c r="N138" s="37"/>
      <c r="O138" s="37"/>
      <c r="P138" s="38"/>
      <c r="Q138" s="37"/>
      <c r="R138" s="37"/>
      <c r="S138" s="44">
        <f t="shared" si="3"/>
        <v>126</v>
      </c>
    </row>
    <row r="139" spans="11:19" ht="13.5" customHeight="1" x14ac:dyDescent="0.25">
      <c r="K139" s="37"/>
      <c r="L139" s="48"/>
      <c r="M139" s="37"/>
      <c r="N139" s="37"/>
      <c r="O139" s="37"/>
      <c r="P139" s="38"/>
      <c r="Q139" s="37"/>
      <c r="R139" s="37"/>
      <c r="S139" s="44">
        <f t="shared" si="3"/>
        <v>127</v>
      </c>
    </row>
    <row r="140" spans="11:19" ht="13.5" customHeight="1" x14ac:dyDescent="0.25">
      <c r="K140" s="37"/>
      <c r="L140" s="48"/>
      <c r="M140" s="37"/>
      <c r="N140" s="37"/>
      <c r="O140" s="37"/>
      <c r="P140" s="38"/>
      <c r="Q140" s="37"/>
      <c r="R140" s="37"/>
      <c r="S140" s="44">
        <f t="shared" si="3"/>
        <v>128</v>
      </c>
    </row>
    <row r="141" spans="11:19" ht="13.5" customHeight="1" x14ac:dyDescent="0.25">
      <c r="K141" s="37"/>
      <c r="L141" s="48"/>
      <c r="M141" s="37"/>
      <c r="N141" s="37"/>
      <c r="O141" s="37"/>
      <c r="P141" s="38"/>
      <c r="Q141" s="37"/>
      <c r="R141" s="37"/>
      <c r="S141" s="44">
        <f t="shared" si="3"/>
        <v>129</v>
      </c>
    </row>
    <row r="142" spans="11:19" ht="13.5" customHeight="1" x14ac:dyDescent="0.25">
      <c r="K142" s="37"/>
      <c r="L142" s="48"/>
      <c r="M142" s="37"/>
      <c r="N142" s="37"/>
      <c r="O142" s="37"/>
      <c r="P142" s="38"/>
      <c r="Q142" s="37"/>
      <c r="R142" s="37"/>
      <c r="S142" s="44">
        <f t="shared" ref="S142:S173" si="4">+IF(K142=K141,S141+1,1)</f>
        <v>130</v>
      </c>
    </row>
    <row r="143" spans="11:19" ht="13.5" customHeight="1" x14ac:dyDescent="0.25">
      <c r="K143" s="37"/>
      <c r="L143" s="48"/>
      <c r="M143" s="37"/>
      <c r="N143" s="37"/>
      <c r="O143" s="37"/>
      <c r="P143" s="38"/>
      <c r="Q143" s="37"/>
      <c r="R143" s="37"/>
      <c r="S143" s="44">
        <f t="shared" si="4"/>
        <v>131</v>
      </c>
    </row>
    <row r="144" spans="11:19" ht="13.5" customHeight="1" x14ac:dyDescent="0.25">
      <c r="K144" s="37"/>
      <c r="L144" s="48"/>
      <c r="M144" s="37"/>
      <c r="N144" s="37"/>
      <c r="O144" s="37"/>
      <c r="P144" s="38"/>
      <c r="Q144" s="37"/>
      <c r="R144" s="37"/>
      <c r="S144" s="44">
        <f t="shared" si="4"/>
        <v>132</v>
      </c>
    </row>
    <row r="145" spans="11:19" ht="13.5" customHeight="1" x14ac:dyDescent="0.25">
      <c r="K145" s="37"/>
      <c r="L145" s="48"/>
      <c r="M145" s="37"/>
      <c r="N145" s="37"/>
      <c r="O145" s="37"/>
      <c r="P145" s="38"/>
      <c r="Q145" s="37"/>
      <c r="R145" s="37"/>
      <c r="S145" s="44">
        <f t="shared" si="4"/>
        <v>133</v>
      </c>
    </row>
    <row r="146" spans="11:19" ht="13.5" customHeight="1" x14ac:dyDescent="0.25">
      <c r="K146" s="37"/>
      <c r="L146" s="48"/>
      <c r="M146" s="37"/>
      <c r="N146" s="37"/>
      <c r="O146" s="37"/>
      <c r="P146" s="38"/>
      <c r="Q146" s="37"/>
      <c r="R146" s="37"/>
      <c r="S146" s="44">
        <f t="shared" si="4"/>
        <v>134</v>
      </c>
    </row>
    <row r="147" spans="11:19" ht="13.5" customHeight="1" x14ac:dyDescent="0.25">
      <c r="K147" s="37"/>
      <c r="L147" s="48"/>
      <c r="M147" s="37"/>
      <c r="N147" s="37"/>
      <c r="O147" s="37"/>
      <c r="P147" s="38"/>
      <c r="Q147" s="37"/>
      <c r="R147" s="37"/>
      <c r="S147" s="44">
        <f t="shared" si="4"/>
        <v>135</v>
      </c>
    </row>
    <row r="148" spans="11:19" ht="13.5" customHeight="1" x14ac:dyDescent="0.25">
      <c r="K148" s="37"/>
      <c r="L148" s="48"/>
      <c r="M148" s="37"/>
      <c r="N148" s="37"/>
      <c r="O148" s="37"/>
      <c r="P148" s="38"/>
      <c r="Q148" s="37"/>
      <c r="R148" s="37"/>
      <c r="S148" s="44">
        <f t="shared" si="4"/>
        <v>136</v>
      </c>
    </row>
    <row r="149" spans="11:19" ht="13.5" customHeight="1" x14ac:dyDescent="0.25">
      <c r="K149" s="37"/>
      <c r="L149" s="48"/>
      <c r="M149" s="37"/>
      <c r="N149" s="37"/>
      <c r="O149" s="37"/>
      <c r="P149" s="38"/>
      <c r="Q149" s="37"/>
      <c r="R149" s="37"/>
      <c r="S149" s="44">
        <f t="shared" si="4"/>
        <v>137</v>
      </c>
    </row>
    <row r="150" spans="11:19" ht="13.5" customHeight="1" x14ac:dyDescent="0.25">
      <c r="K150" s="37"/>
      <c r="L150" s="48"/>
      <c r="M150" s="37"/>
      <c r="N150" s="37"/>
      <c r="O150" s="37"/>
      <c r="P150" s="38"/>
      <c r="Q150" s="37"/>
      <c r="R150" s="37"/>
      <c r="S150" s="44">
        <f t="shared" si="4"/>
        <v>138</v>
      </c>
    </row>
    <row r="151" spans="11:19" ht="13.5" customHeight="1" x14ac:dyDescent="0.25">
      <c r="K151" s="37"/>
      <c r="L151" s="48"/>
      <c r="M151" s="37"/>
      <c r="N151" s="37"/>
      <c r="O151" s="37"/>
      <c r="P151" s="38"/>
      <c r="Q151" s="37"/>
      <c r="R151" s="37"/>
      <c r="S151" s="44">
        <f t="shared" si="4"/>
        <v>139</v>
      </c>
    </row>
    <row r="152" spans="11:19" ht="13.5" customHeight="1" x14ac:dyDescent="0.25">
      <c r="K152" s="37"/>
      <c r="L152" s="48"/>
      <c r="M152" s="37"/>
      <c r="N152" s="37"/>
      <c r="O152" s="37"/>
      <c r="P152" s="38"/>
      <c r="Q152" s="37"/>
      <c r="R152" s="37"/>
      <c r="S152" s="44">
        <f t="shared" si="4"/>
        <v>140</v>
      </c>
    </row>
    <row r="153" spans="11:19" ht="13.5" customHeight="1" x14ac:dyDescent="0.25">
      <c r="K153" s="37"/>
      <c r="L153" s="48"/>
      <c r="M153" s="37"/>
      <c r="N153" s="37"/>
      <c r="O153" s="37"/>
      <c r="P153" s="38"/>
      <c r="Q153" s="37"/>
      <c r="R153" s="37"/>
      <c r="S153" s="44">
        <f t="shared" si="4"/>
        <v>141</v>
      </c>
    </row>
    <row r="154" spans="11:19" ht="13.5" customHeight="1" x14ac:dyDescent="0.25">
      <c r="K154" s="37"/>
      <c r="L154" s="48"/>
      <c r="M154" s="37"/>
      <c r="N154" s="37"/>
      <c r="O154" s="37"/>
      <c r="P154" s="38"/>
      <c r="Q154" s="37"/>
      <c r="R154" s="37"/>
      <c r="S154" s="44">
        <f t="shared" si="4"/>
        <v>142</v>
      </c>
    </row>
    <row r="155" spans="11:19" ht="13.5" customHeight="1" x14ac:dyDescent="0.25">
      <c r="K155" s="37"/>
      <c r="L155" s="48"/>
      <c r="M155" s="37"/>
      <c r="N155" s="37"/>
      <c r="O155" s="37"/>
      <c r="P155" s="38"/>
      <c r="Q155" s="37"/>
      <c r="R155" s="37"/>
      <c r="S155" s="44">
        <f t="shared" si="4"/>
        <v>143</v>
      </c>
    </row>
    <row r="156" spans="11:19" ht="13.5" customHeight="1" x14ac:dyDescent="0.25">
      <c r="K156" s="37"/>
      <c r="L156" s="48"/>
      <c r="M156" s="37"/>
      <c r="N156" s="37"/>
      <c r="O156" s="37"/>
      <c r="P156" s="38"/>
      <c r="Q156" s="37"/>
      <c r="R156" s="37"/>
      <c r="S156" s="44">
        <f t="shared" si="4"/>
        <v>144</v>
      </c>
    </row>
    <row r="157" spans="11:19" ht="13.5" customHeight="1" x14ac:dyDescent="0.25">
      <c r="K157" s="37"/>
      <c r="L157" s="48"/>
      <c r="M157" s="37"/>
      <c r="N157" s="37"/>
      <c r="O157" s="37"/>
      <c r="P157" s="38"/>
      <c r="Q157" s="37"/>
      <c r="R157" s="37"/>
      <c r="S157" s="44">
        <f t="shared" si="4"/>
        <v>145</v>
      </c>
    </row>
    <row r="158" spans="11:19" ht="13.5" customHeight="1" x14ac:dyDescent="0.25">
      <c r="K158" s="37"/>
      <c r="L158" s="48"/>
      <c r="M158" s="37"/>
      <c r="N158" s="37"/>
      <c r="O158" s="37"/>
      <c r="P158" s="38"/>
      <c r="Q158" s="37"/>
      <c r="R158" s="37"/>
      <c r="S158" s="44">
        <f t="shared" si="4"/>
        <v>146</v>
      </c>
    </row>
    <row r="159" spans="11:19" ht="13.5" customHeight="1" x14ac:dyDescent="0.25">
      <c r="K159" s="37"/>
      <c r="L159" s="48"/>
      <c r="M159" s="37"/>
      <c r="N159" s="37"/>
      <c r="O159" s="37"/>
      <c r="P159" s="38"/>
      <c r="Q159" s="37"/>
      <c r="R159" s="37"/>
      <c r="S159" s="44">
        <f t="shared" si="4"/>
        <v>147</v>
      </c>
    </row>
    <row r="160" spans="11:19" ht="13.5" customHeight="1" x14ac:dyDescent="0.25">
      <c r="K160" s="37"/>
      <c r="L160" s="48"/>
      <c r="M160" s="37"/>
      <c r="N160" s="37"/>
      <c r="O160" s="37"/>
      <c r="P160" s="38"/>
      <c r="Q160" s="37"/>
      <c r="R160" s="37"/>
      <c r="S160" s="44">
        <f t="shared" si="4"/>
        <v>148</v>
      </c>
    </row>
    <row r="161" spans="11:19" ht="13.5" customHeight="1" x14ac:dyDescent="0.25">
      <c r="K161" s="37"/>
      <c r="L161" s="48"/>
      <c r="M161" s="37"/>
      <c r="N161" s="37"/>
      <c r="O161" s="37"/>
      <c r="P161" s="38"/>
      <c r="Q161" s="37"/>
      <c r="R161" s="37"/>
      <c r="S161" s="44">
        <f t="shared" si="4"/>
        <v>149</v>
      </c>
    </row>
    <row r="162" spans="11:19" ht="13.5" customHeight="1" x14ac:dyDescent="0.25">
      <c r="K162" s="37"/>
      <c r="L162" s="48"/>
      <c r="M162" s="37"/>
      <c r="N162" s="37"/>
      <c r="O162" s="37"/>
      <c r="P162" s="38"/>
      <c r="Q162" s="37"/>
      <c r="R162" s="37"/>
      <c r="S162" s="44">
        <f t="shared" si="4"/>
        <v>150</v>
      </c>
    </row>
    <row r="163" spans="11:19" ht="13.5" customHeight="1" x14ac:dyDescent="0.25">
      <c r="K163" s="37"/>
      <c r="L163" s="48"/>
      <c r="M163" s="37"/>
      <c r="N163" s="37"/>
      <c r="O163" s="37"/>
      <c r="P163" s="38"/>
      <c r="Q163" s="37"/>
      <c r="R163" s="37"/>
      <c r="S163" s="44">
        <f t="shared" si="4"/>
        <v>151</v>
      </c>
    </row>
    <row r="164" spans="11:19" ht="13.5" customHeight="1" x14ac:dyDescent="0.25">
      <c r="K164" s="37"/>
      <c r="L164" s="48"/>
      <c r="M164" s="37"/>
      <c r="N164" s="37"/>
      <c r="O164" s="37"/>
      <c r="P164" s="38"/>
      <c r="Q164" s="37"/>
      <c r="R164" s="37"/>
      <c r="S164" s="44">
        <f t="shared" si="4"/>
        <v>152</v>
      </c>
    </row>
    <row r="165" spans="11:19" ht="13.5" customHeight="1" x14ac:dyDescent="0.25">
      <c r="K165" s="37"/>
      <c r="L165" s="48"/>
      <c r="M165" s="37"/>
      <c r="N165" s="37"/>
      <c r="O165" s="37"/>
      <c r="P165" s="38"/>
      <c r="Q165" s="37"/>
      <c r="R165" s="37"/>
      <c r="S165" s="44">
        <f t="shared" si="4"/>
        <v>153</v>
      </c>
    </row>
    <row r="166" spans="11:19" ht="13.5" customHeight="1" x14ac:dyDescent="0.25">
      <c r="K166" s="37"/>
      <c r="L166" s="48"/>
      <c r="M166" s="37"/>
      <c r="N166" s="37"/>
      <c r="O166" s="37"/>
      <c r="P166" s="38"/>
      <c r="Q166" s="37"/>
      <c r="R166" s="37"/>
      <c r="S166" s="44">
        <f t="shared" si="4"/>
        <v>154</v>
      </c>
    </row>
    <row r="167" spans="11:19" ht="13.5" customHeight="1" x14ac:dyDescent="0.25">
      <c r="K167" s="37"/>
      <c r="L167" s="48"/>
      <c r="M167" s="37"/>
      <c r="N167" s="37"/>
      <c r="O167" s="37"/>
      <c r="P167" s="38"/>
      <c r="Q167" s="37"/>
      <c r="R167" s="37"/>
      <c r="S167" s="44">
        <f t="shared" si="4"/>
        <v>155</v>
      </c>
    </row>
    <row r="168" spans="11:19" ht="13.5" customHeight="1" x14ac:dyDescent="0.25">
      <c r="K168" s="37"/>
      <c r="L168" s="48"/>
      <c r="M168" s="37"/>
      <c r="N168" s="37"/>
      <c r="O168" s="37"/>
      <c r="P168" s="38"/>
      <c r="Q168" s="37"/>
      <c r="R168" s="37"/>
      <c r="S168" s="44">
        <f t="shared" si="4"/>
        <v>156</v>
      </c>
    </row>
    <row r="169" spans="11:19" ht="13.5" customHeight="1" x14ac:dyDescent="0.25">
      <c r="K169" s="37"/>
      <c r="L169" s="48"/>
      <c r="M169" s="37"/>
      <c r="N169" s="37"/>
      <c r="O169" s="37"/>
      <c r="P169" s="38"/>
      <c r="Q169" s="37"/>
      <c r="R169" s="37"/>
      <c r="S169" s="44">
        <f t="shared" si="4"/>
        <v>157</v>
      </c>
    </row>
    <row r="170" spans="11:19" ht="13.5" customHeight="1" x14ac:dyDescent="0.25">
      <c r="K170" s="37"/>
      <c r="L170" s="48"/>
      <c r="M170" s="37"/>
      <c r="N170" s="37"/>
      <c r="O170" s="37"/>
      <c r="P170" s="38"/>
      <c r="Q170" s="37"/>
      <c r="R170" s="37"/>
      <c r="S170" s="44">
        <f t="shared" si="4"/>
        <v>158</v>
      </c>
    </row>
    <row r="171" spans="11:19" ht="13.5" customHeight="1" x14ac:dyDescent="0.25">
      <c r="K171" s="37"/>
      <c r="L171" s="48"/>
      <c r="M171" s="37"/>
      <c r="N171" s="37"/>
      <c r="O171" s="37"/>
      <c r="P171" s="38"/>
      <c r="Q171" s="37"/>
      <c r="R171" s="37"/>
      <c r="S171" s="44">
        <f t="shared" si="4"/>
        <v>159</v>
      </c>
    </row>
    <row r="172" spans="11:19" ht="13.5" customHeight="1" x14ac:dyDescent="0.25">
      <c r="K172" s="37"/>
      <c r="L172" s="48"/>
      <c r="M172" s="37"/>
      <c r="N172" s="37"/>
      <c r="O172" s="37"/>
      <c r="P172" s="38"/>
      <c r="Q172" s="37"/>
      <c r="R172" s="37"/>
      <c r="S172" s="44">
        <f t="shared" si="4"/>
        <v>160</v>
      </c>
    </row>
    <row r="173" spans="11:19" ht="13.5" customHeight="1" x14ac:dyDescent="0.25">
      <c r="K173" s="37"/>
      <c r="L173" s="48"/>
      <c r="M173" s="37"/>
      <c r="N173" s="37"/>
      <c r="O173" s="37"/>
      <c r="P173" s="38"/>
      <c r="Q173" s="37"/>
      <c r="R173" s="37"/>
      <c r="S173" s="44">
        <f t="shared" si="4"/>
        <v>161</v>
      </c>
    </row>
    <row r="174" spans="11:19" ht="13.5" customHeight="1" x14ac:dyDescent="0.25">
      <c r="K174" s="37"/>
      <c r="L174" s="48"/>
      <c r="M174" s="37"/>
      <c r="N174" s="37"/>
      <c r="O174" s="37"/>
      <c r="P174" s="38"/>
      <c r="Q174" s="37"/>
      <c r="R174" s="37"/>
      <c r="S174" s="44">
        <f t="shared" ref="S174:S205" si="5">+IF(K174=K173,S173+1,1)</f>
        <v>162</v>
      </c>
    </row>
    <row r="175" spans="11:19" ht="13.5" customHeight="1" x14ac:dyDescent="0.25">
      <c r="K175" s="37"/>
      <c r="L175" s="48"/>
      <c r="M175" s="37"/>
      <c r="N175" s="37"/>
      <c r="O175" s="37"/>
      <c r="P175" s="38"/>
      <c r="Q175" s="37"/>
      <c r="R175" s="37"/>
      <c r="S175" s="44">
        <f t="shared" si="5"/>
        <v>163</v>
      </c>
    </row>
    <row r="176" spans="11:19" ht="13.5" customHeight="1" x14ac:dyDescent="0.25">
      <c r="K176" s="37"/>
      <c r="L176" s="48"/>
      <c r="M176" s="37"/>
      <c r="N176" s="37"/>
      <c r="O176" s="37"/>
      <c r="P176" s="38"/>
      <c r="Q176" s="37"/>
      <c r="R176" s="37"/>
      <c r="S176" s="44">
        <f t="shared" si="5"/>
        <v>164</v>
      </c>
    </row>
    <row r="177" spans="11:19" ht="13.5" customHeight="1" x14ac:dyDescent="0.25">
      <c r="K177" s="37"/>
      <c r="L177" s="48"/>
      <c r="M177" s="37"/>
      <c r="N177" s="37"/>
      <c r="O177" s="37"/>
      <c r="P177" s="38"/>
      <c r="Q177" s="37"/>
      <c r="R177" s="37"/>
      <c r="S177" s="44">
        <f t="shared" si="5"/>
        <v>165</v>
      </c>
    </row>
    <row r="178" spans="11:19" ht="13.5" customHeight="1" x14ac:dyDescent="0.25">
      <c r="K178" s="37"/>
      <c r="L178" s="48"/>
      <c r="M178" s="37"/>
      <c r="N178" s="37"/>
      <c r="O178" s="37"/>
      <c r="P178" s="38"/>
      <c r="Q178" s="37"/>
      <c r="R178" s="37"/>
      <c r="S178" s="44">
        <f t="shared" si="5"/>
        <v>166</v>
      </c>
    </row>
    <row r="179" spans="11:19" ht="13.5" customHeight="1" x14ac:dyDescent="0.25">
      <c r="K179" s="37"/>
      <c r="L179" s="48"/>
      <c r="M179" s="37"/>
      <c r="N179" s="37"/>
      <c r="O179" s="37"/>
      <c r="P179" s="38"/>
      <c r="Q179" s="37"/>
      <c r="R179" s="37"/>
      <c r="S179" s="44">
        <f t="shared" si="5"/>
        <v>167</v>
      </c>
    </row>
    <row r="180" spans="11:19" ht="13.5" customHeight="1" x14ac:dyDescent="0.25">
      <c r="K180" s="37"/>
      <c r="L180" s="48"/>
      <c r="M180" s="37"/>
      <c r="N180" s="37"/>
      <c r="O180" s="37"/>
      <c r="P180" s="38"/>
      <c r="Q180" s="37"/>
      <c r="R180" s="37"/>
      <c r="S180" s="44">
        <f t="shared" si="5"/>
        <v>168</v>
      </c>
    </row>
    <row r="181" spans="11:19" ht="13.5" customHeight="1" x14ac:dyDescent="0.25">
      <c r="K181" s="37"/>
      <c r="L181" s="48"/>
      <c r="M181" s="37"/>
      <c r="N181" s="37"/>
      <c r="O181" s="37"/>
      <c r="P181" s="38"/>
      <c r="Q181" s="37"/>
      <c r="R181" s="37"/>
      <c r="S181" s="44">
        <f t="shared" si="5"/>
        <v>169</v>
      </c>
    </row>
    <row r="182" spans="11:19" ht="13.5" customHeight="1" x14ac:dyDescent="0.25">
      <c r="K182" s="37"/>
      <c r="L182" s="48"/>
      <c r="M182" s="37"/>
      <c r="N182" s="37"/>
      <c r="O182" s="37"/>
      <c r="P182" s="38"/>
      <c r="Q182" s="37"/>
      <c r="R182" s="37"/>
      <c r="S182" s="44">
        <f t="shared" si="5"/>
        <v>170</v>
      </c>
    </row>
    <row r="183" spans="11:19" ht="13.5" customHeight="1" x14ac:dyDescent="0.25">
      <c r="K183" s="37"/>
      <c r="L183" s="48"/>
      <c r="M183" s="37"/>
      <c r="N183" s="37"/>
      <c r="O183" s="37"/>
      <c r="P183" s="38"/>
      <c r="Q183" s="37"/>
      <c r="R183" s="37"/>
      <c r="S183" s="44">
        <f t="shared" si="5"/>
        <v>171</v>
      </c>
    </row>
    <row r="184" spans="11:19" ht="13.5" customHeight="1" x14ac:dyDescent="0.25">
      <c r="K184" s="37"/>
      <c r="L184" s="48"/>
      <c r="M184" s="37"/>
      <c r="N184" s="37"/>
      <c r="O184" s="37"/>
      <c r="P184" s="38"/>
      <c r="Q184" s="37"/>
      <c r="R184" s="37"/>
      <c r="S184" s="44">
        <f t="shared" si="5"/>
        <v>172</v>
      </c>
    </row>
    <row r="185" spans="11:19" ht="13.5" customHeight="1" x14ac:dyDescent="0.25">
      <c r="K185" s="37"/>
      <c r="L185" s="48"/>
      <c r="M185" s="37"/>
      <c r="N185" s="37"/>
      <c r="O185" s="37"/>
      <c r="P185" s="38"/>
      <c r="Q185" s="37"/>
      <c r="R185" s="37"/>
      <c r="S185" s="44">
        <f t="shared" si="5"/>
        <v>173</v>
      </c>
    </row>
    <row r="186" spans="11:19" ht="13.5" customHeight="1" x14ac:dyDescent="0.25">
      <c r="K186" s="37"/>
      <c r="L186" s="48"/>
      <c r="M186" s="37"/>
      <c r="N186" s="37"/>
      <c r="O186" s="37"/>
      <c r="P186" s="38"/>
      <c r="Q186" s="37"/>
      <c r="R186" s="37"/>
      <c r="S186" s="44">
        <f t="shared" si="5"/>
        <v>174</v>
      </c>
    </row>
    <row r="187" spans="11:19" ht="13.5" customHeight="1" x14ac:dyDescent="0.25">
      <c r="K187" s="37"/>
      <c r="L187" s="48"/>
      <c r="M187" s="37"/>
      <c r="N187" s="37"/>
      <c r="O187" s="37"/>
      <c r="P187" s="38"/>
      <c r="Q187" s="37"/>
      <c r="R187" s="37"/>
      <c r="S187" s="44">
        <f t="shared" si="5"/>
        <v>175</v>
      </c>
    </row>
    <row r="188" spans="11:19" ht="13.5" customHeight="1" x14ac:dyDescent="0.25">
      <c r="K188" s="37"/>
      <c r="L188" s="48"/>
      <c r="M188" s="37"/>
      <c r="N188" s="37"/>
      <c r="O188" s="37"/>
      <c r="P188" s="38"/>
      <c r="Q188" s="37"/>
      <c r="R188" s="37"/>
      <c r="S188" s="44">
        <f t="shared" si="5"/>
        <v>176</v>
      </c>
    </row>
    <row r="189" spans="11:19" ht="13.5" customHeight="1" x14ac:dyDescent="0.25">
      <c r="K189" s="37"/>
      <c r="L189" s="48"/>
      <c r="M189" s="37"/>
      <c r="N189" s="37"/>
      <c r="O189" s="37"/>
      <c r="P189" s="38"/>
      <c r="Q189" s="37"/>
      <c r="R189" s="37"/>
      <c r="S189" s="44">
        <f t="shared" si="5"/>
        <v>177</v>
      </c>
    </row>
    <row r="190" spans="11:19" ht="13.5" customHeight="1" x14ac:dyDescent="0.25">
      <c r="K190" s="37"/>
      <c r="L190" s="48"/>
      <c r="M190" s="37"/>
      <c r="N190" s="37"/>
      <c r="O190" s="37"/>
      <c r="P190" s="38"/>
      <c r="Q190" s="37"/>
      <c r="R190" s="37"/>
      <c r="S190" s="44">
        <f t="shared" si="5"/>
        <v>178</v>
      </c>
    </row>
    <row r="191" spans="11:19" ht="13.5" customHeight="1" x14ac:dyDescent="0.25">
      <c r="K191" s="37"/>
      <c r="L191" s="48"/>
      <c r="M191" s="37"/>
      <c r="N191" s="37"/>
      <c r="O191" s="37"/>
      <c r="P191" s="38"/>
      <c r="Q191" s="37"/>
      <c r="R191" s="37"/>
      <c r="S191" s="44">
        <f t="shared" si="5"/>
        <v>179</v>
      </c>
    </row>
    <row r="192" spans="11:19" ht="13.5" customHeight="1" x14ac:dyDescent="0.25">
      <c r="K192" s="37"/>
      <c r="L192" s="48"/>
      <c r="M192" s="37"/>
      <c r="N192" s="37"/>
      <c r="O192" s="37"/>
      <c r="P192" s="38"/>
      <c r="Q192" s="37"/>
      <c r="R192" s="37"/>
      <c r="S192" s="44">
        <f t="shared" si="5"/>
        <v>180</v>
      </c>
    </row>
    <row r="193" spans="11:19" ht="13.5" customHeight="1" x14ac:dyDescent="0.25">
      <c r="K193" s="37"/>
      <c r="L193" s="48"/>
      <c r="M193" s="37"/>
      <c r="N193" s="37"/>
      <c r="O193" s="37"/>
      <c r="P193" s="38"/>
      <c r="Q193" s="37"/>
      <c r="R193" s="37"/>
      <c r="S193" s="44">
        <f t="shared" si="5"/>
        <v>181</v>
      </c>
    </row>
    <row r="194" spans="11:19" ht="13.5" customHeight="1" x14ac:dyDescent="0.25">
      <c r="K194" s="37"/>
      <c r="L194" s="48"/>
      <c r="M194" s="37"/>
      <c r="N194" s="37"/>
      <c r="O194" s="37"/>
      <c r="P194" s="38"/>
      <c r="Q194" s="37"/>
      <c r="R194" s="37"/>
      <c r="S194" s="44">
        <f t="shared" si="5"/>
        <v>182</v>
      </c>
    </row>
    <row r="195" spans="11:19" ht="13.5" customHeight="1" x14ac:dyDescent="0.25">
      <c r="K195" s="37"/>
      <c r="L195" s="48"/>
      <c r="M195" s="37"/>
      <c r="N195" s="37"/>
      <c r="O195" s="37"/>
      <c r="P195" s="38"/>
      <c r="Q195" s="37"/>
      <c r="R195" s="37"/>
      <c r="S195" s="44">
        <f t="shared" si="5"/>
        <v>183</v>
      </c>
    </row>
    <row r="196" spans="11:19" ht="13.5" customHeight="1" x14ac:dyDescent="0.25">
      <c r="K196" s="37"/>
      <c r="L196" s="48"/>
      <c r="M196" s="37"/>
      <c r="N196" s="37"/>
      <c r="O196" s="37"/>
      <c r="P196" s="38"/>
      <c r="Q196" s="37"/>
      <c r="R196" s="37"/>
      <c r="S196" s="44">
        <f t="shared" si="5"/>
        <v>184</v>
      </c>
    </row>
    <row r="197" spans="11:19" ht="13.5" customHeight="1" x14ac:dyDescent="0.25">
      <c r="K197" s="37"/>
      <c r="L197" s="48"/>
      <c r="M197" s="37"/>
      <c r="N197" s="37"/>
      <c r="O197" s="37"/>
      <c r="P197" s="38"/>
      <c r="Q197" s="37"/>
      <c r="R197" s="37"/>
      <c r="S197" s="44">
        <f t="shared" si="5"/>
        <v>185</v>
      </c>
    </row>
    <row r="198" spans="11:19" ht="13.5" customHeight="1" x14ac:dyDescent="0.25">
      <c r="K198" s="37"/>
      <c r="L198" s="48"/>
      <c r="M198" s="37"/>
      <c r="N198" s="37"/>
      <c r="O198" s="37"/>
      <c r="P198" s="38"/>
      <c r="Q198" s="37"/>
      <c r="R198" s="37"/>
      <c r="S198" s="44">
        <f t="shared" si="5"/>
        <v>186</v>
      </c>
    </row>
    <row r="199" spans="11:19" ht="13.5" customHeight="1" x14ac:dyDescent="0.25">
      <c r="K199" s="37"/>
      <c r="L199" s="48"/>
      <c r="M199" s="37"/>
      <c r="N199" s="37"/>
      <c r="O199" s="37"/>
      <c r="P199" s="38"/>
      <c r="Q199" s="37"/>
      <c r="R199" s="37"/>
      <c r="S199" s="44">
        <f t="shared" si="5"/>
        <v>187</v>
      </c>
    </row>
    <row r="200" spans="11:19" ht="13.5" customHeight="1" x14ac:dyDescent="0.25">
      <c r="K200" s="37"/>
      <c r="L200" s="48"/>
      <c r="M200" s="37"/>
      <c r="N200" s="37"/>
      <c r="O200" s="37"/>
      <c r="P200" s="38"/>
      <c r="Q200" s="37"/>
      <c r="R200" s="37"/>
      <c r="S200" s="44">
        <f t="shared" si="5"/>
        <v>188</v>
      </c>
    </row>
    <row r="201" spans="11:19" ht="13.5" customHeight="1" x14ac:dyDescent="0.25">
      <c r="K201" s="37"/>
      <c r="L201" s="48"/>
      <c r="M201" s="37"/>
      <c r="N201" s="37"/>
      <c r="O201" s="37"/>
      <c r="P201" s="38"/>
      <c r="Q201" s="37"/>
      <c r="R201" s="37"/>
      <c r="S201" s="44">
        <f t="shared" si="5"/>
        <v>189</v>
      </c>
    </row>
    <row r="202" spans="11:19" ht="13.5" customHeight="1" x14ac:dyDescent="0.25">
      <c r="K202" s="37"/>
      <c r="L202" s="48"/>
      <c r="M202" s="37"/>
      <c r="N202" s="37"/>
      <c r="O202" s="37"/>
      <c r="P202" s="38"/>
      <c r="Q202" s="37"/>
      <c r="R202" s="37"/>
      <c r="S202" s="44">
        <f t="shared" si="5"/>
        <v>190</v>
      </c>
    </row>
    <row r="203" spans="11:19" ht="13.5" customHeight="1" x14ac:dyDescent="0.25">
      <c r="K203" s="37"/>
      <c r="L203" s="48"/>
      <c r="M203" s="37"/>
      <c r="N203" s="37"/>
      <c r="O203" s="37"/>
      <c r="P203" s="38"/>
      <c r="Q203" s="37"/>
      <c r="R203" s="37"/>
      <c r="S203" s="44">
        <f t="shared" si="5"/>
        <v>191</v>
      </c>
    </row>
    <row r="204" spans="11:19" ht="13.5" customHeight="1" x14ac:dyDescent="0.25">
      <c r="K204" s="37"/>
      <c r="L204" s="48"/>
      <c r="M204" s="37"/>
      <c r="N204" s="37"/>
      <c r="O204" s="37"/>
      <c r="P204" s="38"/>
      <c r="Q204" s="37"/>
      <c r="R204" s="37"/>
      <c r="S204" s="44">
        <f t="shared" si="5"/>
        <v>192</v>
      </c>
    </row>
    <row r="205" spans="11:19" ht="13.5" customHeight="1" x14ac:dyDescent="0.25">
      <c r="K205" s="37"/>
      <c r="L205" s="48"/>
      <c r="M205" s="37"/>
      <c r="N205" s="37"/>
      <c r="O205" s="37"/>
      <c r="P205" s="38"/>
      <c r="Q205" s="37"/>
      <c r="R205" s="37"/>
      <c r="S205" s="44">
        <f t="shared" si="5"/>
        <v>193</v>
      </c>
    </row>
    <row r="206" spans="11:19" ht="13.5" customHeight="1" x14ac:dyDescent="0.25">
      <c r="K206" s="37"/>
      <c r="L206" s="48"/>
      <c r="M206" s="37"/>
      <c r="N206" s="37"/>
      <c r="O206" s="37"/>
      <c r="P206" s="38"/>
      <c r="Q206" s="37"/>
      <c r="R206" s="37"/>
      <c r="S206" s="44">
        <f t="shared" ref="S206:S213" si="6">+IF(K206=K205,S205+1,1)</f>
        <v>194</v>
      </c>
    </row>
    <row r="207" spans="11:19" ht="13.5" customHeight="1" x14ac:dyDescent="0.25">
      <c r="K207" s="37"/>
      <c r="L207" s="48"/>
      <c r="M207" s="37"/>
      <c r="N207" s="37"/>
      <c r="O207" s="37"/>
      <c r="P207" s="38"/>
      <c r="Q207" s="37"/>
      <c r="R207" s="37"/>
      <c r="S207" s="44">
        <f t="shared" si="6"/>
        <v>195</v>
      </c>
    </row>
    <row r="208" spans="11:19" ht="13.5" customHeight="1" x14ac:dyDescent="0.25">
      <c r="K208" s="37"/>
      <c r="L208" s="48"/>
      <c r="M208" s="37"/>
      <c r="N208" s="37"/>
      <c r="O208" s="37"/>
      <c r="P208" s="38"/>
      <c r="Q208" s="37"/>
      <c r="R208" s="37"/>
      <c r="S208" s="44">
        <f t="shared" si="6"/>
        <v>196</v>
      </c>
    </row>
    <row r="209" spans="11:19" ht="13.5" customHeight="1" x14ac:dyDescent="0.25">
      <c r="K209" s="37"/>
      <c r="L209" s="48"/>
      <c r="M209" s="37"/>
      <c r="N209" s="37"/>
      <c r="O209" s="37"/>
      <c r="P209" s="38"/>
      <c r="Q209" s="37"/>
      <c r="R209" s="37"/>
      <c r="S209" s="44">
        <f t="shared" si="6"/>
        <v>197</v>
      </c>
    </row>
    <row r="210" spans="11:19" ht="13.5" customHeight="1" x14ac:dyDescent="0.25">
      <c r="K210" s="37"/>
      <c r="L210" s="48"/>
      <c r="M210" s="37"/>
      <c r="N210" s="37"/>
      <c r="O210" s="37"/>
      <c r="P210" s="38"/>
      <c r="Q210" s="37"/>
      <c r="R210" s="37"/>
      <c r="S210" s="44">
        <f t="shared" si="6"/>
        <v>198</v>
      </c>
    </row>
    <row r="211" spans="11:19" ht="13.5" customHeight="1" x14ac:dyDescent="0.25">
      <c r="K211" s="37"/>
      <c r="L211" s="48"/>
      <c r="M211" s="37"/>
      <c r="N211" s="37"/>
      <c r="O211" s="37"/>
      <c r="P211" s="38"/>
      <c r="Q211" s="37"/>
      <c r="R211" s="37"/>
      <c r="S211" s="44">
        <f t="shared" si="6"/>
        <v>199</v>
      </c>
    </row>
    <row r="212" spans="11:19" ht="13.5" customHeight="1" x14ac:dyDescent="0.25">
      <c r="K212" s="37"/>
      <c r="L212" s="48"/>
      <c r="M212" s="37"/>
      <c r="N212" s="37"/>
      <c r="O212" s="37"/>
      <c r="P212" s="38"/>
      <c r="Q212" s="37"/>
      <c r="R212" s="37"/>
      <c r="S212" s="44">
        <f t="shared" si="6"/>
        <v>200</v>
      </c>
    </row>
    <row r="213" spans="11:19" ht="13.5" customHeight="1" x14ac:dyDescent="0.25">
      <c r="K213" s="37"/>
      <c r="L213" s="48"/>
      <c r="M213" s="37"/>
      <c r="N213" s="37"/>
      <c r="O213" s="37"/>
      <c r="P213" s="38"/>
      <c r="Q213" s="37"/>
      <c r="R213" s="37"/>
      <c r="S213" s="44">
        <f t="shared" si="6"/>
        <v>201</v>
      </c>
    </row>
    <row r="214" spans="11:19" ht="13.5" customHeight="1" x14ac:dyDescent="0.25">
      <c r="K214" s="13"/>
      <c r="L214" s="13"/>
      <c r="M214" s="13"/>
      <c r="N214" s="13"/>
      <c r="O214" s="13"/>
      <c r="P214" s="13"/>
      <c r="Q214" s="13"/>
      <c r="R214" s="13"/>
    </row>
    <row r="215" spans="11:19" ht="13.5" customHeight="1" x14ac:dyDescent="0.25">
      <c r="K215" s="13"/>
      <c r="L215" s="13"/>
      <c r="M215" s="13"/>
      <c r="N215" s="13"/>
      <c r="O215" s="13"/>
      <c r="P215" s="13"/>
      <c r="Q215" s="13"/>
      <c r="R215" s="13"/>
    </row>
    <row r="216" spans="11:19" ht="13.5" customHeight="1" x14ac:dyDescent="0.25">
      <c r="K216" s="13"/>
      <c r="L216" s="13"/>
      <c r="M216" s="13"/>
      <c r="N216" s="13"/>
      <c r="O216" s="13"/>
      <c r="P216" s="13"/>
      <c r="Q216" s="13"/>
      <c r="R216" s="13"/>
    </row>
    <row r="217" spans="11:19" ht="13.5" customHeight="1" x14ac:dyDescent="0.25">
      <c r="K217" s="13"/>
      <c r="L217" s="13"/>
      <c r="M217" s="13"/>
      <c r="N217" s="13"/>
      <c r="O217" s="13"/>
      <c r="P217" s="13"/>
      <c r="Q217" s="13"/>
      <c r="R217" s="13"/>
    </row>
    <row r="218" spans="11:19" ht="13.5" customHeight="1" x14ac:dyDescent="0.25">
      <c r="K218" s="13"/>
      <c r="L218" s="13"/>
      <c r="M218" s="13"/>
      <c r="N218" s="13"/>
      <c r="O218" s="13"/>
      <c r="P218" s="13"/>
      <c r="Q218" s="13"/>
      <c r="R218" s="13"/>
    </row>
    <row r="219" spans="11:19" ht="13.5" customHeight="1" x14ac:dyDescent="0.25">
      <c r="K219" s="13"/>
      <c r="L219" s="13"/>
      <c r="M219" s="13"/>
      <c r="N219" s="13"/>
      <c r="O219" s="13"/>
      <c r="P219" s="13"/>
      <c r="Q219" s="13"/>
      <c r="R219" s="13"/>
    </row>
    <row r="220" spans="11:19" ht="13.5" customHeight="1" x14ac:dyDescent="0.25">
      <c r="K220" s="13"/>
      <c r="L220" s="13"/>
      <c r="M220" s="13"/>
      <c r="N220" s="13"/>
      <c r="O220" s="13"/>
      <c r="P220" s="13"/>
      <c r="Q220" s="13"/>
      <c r="R220" s="13"/>
    </row>
    <row r="221" spans="11:19" ht="13.5" customHeight="1" x14ac:dyDescent="0.25">
      <c r="K221" s="13"/>
      <c r="L221" s="13"/>
      <c r="M221" s="13"/>
      <c r="N221" s="13"/>
      <c r="O221" s="13"/>
      <c r="P221" s="13"/>
      <c r="Q221" s="13"/>
      <c r="R221" s="13"/>
    </row>
    <row r="222" spans="11:19" ht="13.5" customHeight="1" x14ac:dyDescent="0.25">
      <c r="K222" s="13"/>
      <c r="L222" s="13"/>
      <c r="M222" s="13"/>
      <c r="N222" s="13"/>
      <c r="O222" s="13"/>
      <c r="P222" s="13"/>
      <c r="Q222" s="13"/>
      <c r="R222" s="13"/>
    </row>
    <row r="223" spans="11:19" ht="13.5" customHeight="1" x14ac:dyDescent="0.25">
      <c r="K223" s="13"/>
      <c r="L223" s="13"/>
      <c r="M223" s="13"/>
      <c r="N223" s="13"/>
      <c r="O223" s="13"/>
      <c r="P223" s="13"/>
      <c r="Q223" s="13"/>
      <c r="R223" s="13"/>
    </row>
    <row r="224" spans="11:19" ht="13.5" customHeight="1" x14ac:dyDescent="0.25">
      <c r="K224" s="13"/>
      <c r="L224" s="13"/>
      <c r="M224" s="13"/>
      <c r="N224" s="13"/>
      <c r="O224" s="13"/>
      <c r="P224" s="13"/>
      <c r="Q224" s="13"/>
      <c r="R224" s="13"/>
    </row>
    <row r="225" spans="11:18" ht="13.5" customHeight="1" x14ac:dyDescent="0.25">
      <c r="K225" s="13"/>
      <c r="L225" s="13"/>
      <c r="M225" s="13"/>
      <c r="N225" s="13"/>
      <c r="O225" s="13"/>
      <c r="P225" s="13"/>
      <c r="Q225" s="13"/>
      <c r="R225" s="13"/>
    </row>
    <row r="226" spans="11:18" ht="13.5" customHeight="1" x14ac:dyDescent="0.25">
      <c r="K226" s="13"/>
      <c r="L226" s="13"/>
      <c r="M226" s="13"/>
      <c r="N226" s="13"/>
      <c r="O226" s="13"/>
      <c r="P226" s="13"/>
      <c r="Q226" s="13"/>
      <c r="R226" s="13"/>
    </row>
    <row r="227" spans="11:18" ht="13.5" customHeight="1" x14ac:dyDescent="0.25">
      <c r="K227" s="13"/>
      <c r="L227" s="13"/>
      <c r="M227" s="13"/>
      <c r="N227" s="13"/>
      <c r="O227" s="13"/>
      <c r="P227" s="13"/>
      <c r="Q227" s="13"/>
      <c r="R227" s="13"/>
    </row>
    <row r="228" spans="11:18" ht="13.5" customHeight="1" x14ac:dyDescent="0.25">
      <c r="K228" s="13"/>
      <c r="L228" s="13"/>
      <c r="M228" s="13"/>
      <c r="N228" s="13"/>
      <c r="O228" s="13"/>
      <c r="P228" s="13"/>
      <c r="Q228" s="13"/>
      <c r="R228" s="13"/>
    </row>
    <row r="229" spans="11:18" ht="13.5" customHeight="1" x14ac:dyDescent="0.25">
      <c r="K229" s="13"/>
      <c r="L229" s="13"/>
      <c r="M229" s="13"/>
      <c r="N229" s="13"/>
      <c r="O229" s="13"/>
      <c r="P229" s="13"/>
      <c r="Q229" s="13"/>
      <c r="R229" s="13"/>
    </row>
    <row r="230" spans="11:18" ht="13.5" customHeight="1" x14ac:dyDescent="0.25">
      <c r="K230" s="13"/>
      <c r="L230" s="13"/>
      <c r="M230" s="13"/>
      <c r="N230" s="13"/>
      <c r="O230" s="13"/>
      <c r="P230" s="13"/>
      <c r="Q230" s="13"/>
      <c r="R230" s="13"/>
    </row>
    <row r="231" spans="11:18" ht="13.5" customHeight="1" x14ac:dyDescent="0.25">
      <c r="K231" s="13"/>
      <c r="L231" s="13"/>
      <c r="M231" s="13"/>
      <c r="N231" s="13"/>
      <c r="O231" s="13"/>
      <c r="P231" s="13"/>
      <c r="Q231" s="13"/>
      <c r="R231" s="13"/>
    </row>
    <row r="232" spans="11:18" ht="13.5" customHeight="1" x14ac:dyDescent="0.25">
      <c r="K232" s="13"/>
      <c r="L232" s="13"/>
      <c r="M232" s="13"/>
      <c r="N232" s="13"/>
      <c r="O232" s="13"/>
      <c r="P232" s="13"/>
      <c r="Q232" s="13"/>
      <c r="R232" s="13"/>
    </row>
    <row r="233" spans="11:18" ht="13.5" customHeight="1" x14ac:dyDescent="0.25">
      <c r="K233" s="13"/>
      <c r="L233" s="13"/>
      <c r="M233" s="13"/>
      <c r="N233" s="13"/>
      <c r="O233" s="13"/>
      <c r="P233" s="13"/>
      <c r="Q233" s="13"/>
      <c r="R233" s="13"/>
    </row>
    <row r="234" spans="11:18" ht="13.5" customHeight="1" x14ac:dyDescent="0.25">
      <c r="K234" s="13"/>
      <c r="L234" s="13"/>
      <c r="M234" s="13"/>
      <c r="N234" s="13"/>
      <c r="O234" s="13"/>
      <c r="P234" s="13"/>
      <c r="Q234" s="13"/>
      <c r="R234" s="13"/>
    </row>
    <row r="235" spans="11:18" ht="13.5" customHeight="1" x14ac:dyDescent="0.25">
      <c r="K235" s="13"/>
      <c r="L235" s="13"/>
      <c r="M235" s="13"/>
      <c r="N235" s="13"/>
      <c r="O235" s="13"/>
      <c r="P235" s="13"/>
      <c r="Q235" s="13"/>
      <c r="R235" s="13"/>
    </row>
    <row r="236" spans="11:18" ht="13.5" customHeight="1" x14ac:dyDescent="0.25">
      <c r="K236" s="13"/>
      <c r="L236" s="13"/>
      <c r="M236" s="13"/>
      <c r="N236" s="13"/>
      <c r="O236" s="13"/>
      <c r="P236" s="13"/>
      <c r="Q236" s="13"/>
      <c r="R236" s="13"/>
    </row>
    <row r="237" spans="11:18" ht="13.5" customHeight="1" x14ac:dyDescent="0.25">
      <c r="K237" s="13"/>
      <c r="L237" s="13"/>
      <c r="M237" s="13"/>
      <c r="N237" s="13"/>
      <c r="O237" s="13"/>
      <c r="P237" s="13"/>
      <c r="Q237" s="13"/>
      <c r="R237" s="13"/>
    </row>
    <row r="238" spans="11:18" ht="13.5" customHeight="1" x14ac:dyDescent="0.25">
      <c r="K238" s="13"/>
      <c r="L238" s="13"/>
      <c r="M238" s="13"/>
      <c r="N238" s="13"/>
      <c r="O238" s="13"/>
      <c r="P238" s="13"/>
      <c r="Q238" s="13"/>
      <c r="R238" s="13"/>
    </row>
    <row r="239" spans="11:18" ht="13.5" customHeight="1" x14ac:dyDescent="0.25">
      <c r="K239" s="13"/>
      <c r="L239" s="13"/>
      <c r="M239" s="13"/>
      <c r="N239" s="13"/>
      <c r="O239" s="13"/>
      <c r="P239" s="13"/>
      <c r="Q239" s="13"/>
      <c r="R239" s="13"/>
    </row>
    <row r="240" spans="11:18" ht="13.5" customHeight="1" x14ac:dyDescent="0.25">
      <c r="K240" s="13"/>
      <c r="L240" s="13"/>
      <c r="M240" s="13"/>
      <c r="N240" s="13"/>
      <c r="O240" s="13"/>
      <c r="P240" s="13"/>
      <c r="Q240" s="13"/>
      <c r="R240" s="13"/>
    </row>
    <row r="241" spans="11:18" ht="13.5" customHeight="1" x14ac:dyDescent="0.25">
      <c r="K241" s="13"/>
      <c r="L241" s="13"/>
      <c r="M241" s="13"/>
      <c r="N241" s="13"/>
      <c r="O241" s="13"/>
      <c r="P241" s="13"/>
      <c r="Q241" s="13"/>
      <c r="R241" s="13"/>
    </row>
    <row r="242" spans="11:18" ht="13.5" customHeight="1" x14ac:dyDescent="0.25">
      <c r="K242" s="13"/>
      <c r="L242" s="13"/>
      <c r="M242" s="13"/>
      <c r="N242" s="13"/>
      <c r="O242" s="13"/>
      <c r="P242" s="13"/>
      <c r="Q242" s="13"/>
      <c r="R242" s="13"/>
    </row>
    <row r="243" spans="11:18" ht="13.5" customHeight="1" x14ac:dyDescent="0.25">
      <c r="K243" s="13"/>
      <c r="L243" s="13"/>
      <c r="M243" s="13"/>
      <c r="N243" s="13"/>
      <c r="O243" s="13"/>
      <c r="P243" s="13"/>
      <c r="Q243" s="13"/>
      <c r="R243" s="13"/>
    </row>
    <row r="244" spans="11:18" ht="13.5" customHeight="1" x14ac:dyDescent="0.25">
      <c r="K244" s="13"/>
      <c r="L244" s="13"/>
      <c r="M244" s="13"/>
      <c r="N244" s="13"/>
      <c r="O244" s="13"/>
      <c r="P244" s="13"/>
      <c r="Q244" s="13"/>
      <c r="R244" s="13"/>
    </row>
    <row r="245" spans="11:18" ht="13.5" customHeight="1" x14ac:dyDescent="0.25">
      <c r="K245" s="13"/>
      <c r="L245" s="13"/>
      <c r="M245" s="13"/>
      <c r="N245" s="13"/>
      <c r="O245" s="13"/>
      <c r="P245" s="13"/>
      <c r="Q245" s="13"/>
      <c r="R245" s="13"/>
    </row>
    <row r="246" spans="11:18" ht="13.5" customHeight="1" x14ac:dyDescent="0.25">
      <c r="K246" s="13"/>
      <c r="L246" s="13"/>
      <c r="M246" s="13"/>
      <c r="N246" s="13"/>
      <c r="O246" s="13"/>
      <c r="P246" s="13"/>
      <c r="Q246" s="13"/>
      <c r="R246" s="13"/>
    </row>
    <row r="247" spans="11:18" ht="13.5" customHeight="1" x14ac:dyDescent="0.25">
      <c r="K247" s="13"/>
      <c r="L247" s="13"/>
      <c r="M247" s="13"/>
      <c r="N247" s="13"/>
      <c r="O247" s="13"/>
      <c r="P247" s="13"/>
      <c r="Q247" s="13"/>
      <c r="R247" s="13"/>
    </row>
    <row r="248" spans="11:18" ht="13.5" customHeight="1" x14ac:dyDescent="0.25">
      <c r="K248" s="13"/>
      <c r="L248" s="13"/>
      <c r="M248" s="13"/>
      <c r="N248" s="13"/>
      <c r="O248" s="13"/>
      <c r="P248" s="13"/>
      <c r="Q248" s="13"/>
      <c r="R248" s="13"/>
    </row>
    <row r="249" spans="11:18" ht="13.5" customHeight="1" x14ac:dyDescent="0.25">
      <c r="K249" s="13"/>
      <c r="L249" s="13"/>
      <c r="M249" s="13"/>
      <c r="N249" s="13"/>
      <c r="O249" s="13"/>
      <c r="P249" s="13"/>
      <c r="Q249" s="13"/>
      <c r="R249" s="13"/>
    </row>
    <row r="250" spans="11:18" ht="13.5" customHeight="1" x14ac:dyDescent="0.25">
      <c r="K250" s="13"/>
      <c r="L250" s="13"/>
      <c r="M250" s="13"/>
      <c r="N250" s="13"/>
      <c r="O250" s="13"/>
      <c r="P250" s="13"/>
      <c r="Q250" s="13"/>
      <c r="R250" s="13"/>
    </row>
    <row r="251" spans="11:18" ht="13.5" customHeight="1" x14ac:dyDescent="0.25">
      <c r="K251" s="13"/>
      <c r="L251" s="13"/>
      <c r="M251" s="13"/>
      <c r="N251" s="13"/>
      <c r="O251" s="13"/>
      <c r="P251" s="13"/>
      <c r="Q251" s="13"/>
      <c r="R251" s="13"/>
    </row>
    <row r="252" spans="11:18" ht="13.5" customHeight="1" x14ac:dyDescent="0.25">
      <c r="K252" s="13"/>
      <c r="L252" s="13"/>
      <c r="M252" s="13"/>
      <c r="N252" s="13"/>
      <c r="O252" s="13"/>
      <c r="P252" s="13"/>
      <c r="Q252" s="13"/>
      <c r="R252" s="13"/>
    </row>
    <row r="253" spans="11:18" ht="13.5" customHeight="1" x14ac:dyDescent="0.25">
      <c r="K253" s="37"/>
      <c r="L253" s="37"/>
      <c r="M253" s="37"/>
      <c r="N253" s="37"/>
      <c r="O253" s="37"/>
      <c r="P253" s="37"/>
      <c r="Q253" s="37"/>
      <c r="R253" s="37"/>
    </row>
    <row r="254" spans="11:18" ht="13.5" customHeight="1" x14ac:dyDescent="0.25">
      <c r="K254" s="37"/>
      <c r="L254" s="37"/>
      <c r="M254" s="37"/>
      <c r="N254" s="37"/>
      <c r="O254" s="37"/>
      <c r="P254" s="37"/>
      <c r="Q254" s="37"/>
      <c r="R254" s="37"/>
    </row>
    <row r="255" spans="11:18" ht="13.5" customHeight="1" x14ac:dyDescent="0.25">
      <c r="K255" s="37"/>
      <c r="L255" s="37"/>
      <c r="M255" s="37"/>
      <c r="N255" s="37"/>
      <c r="O255" s="37"/>
      <c r="P255" s="37"/>
      <c r="Q255" s="37"/>
      <c r="R255" s="37"/>
    </row>
    <row r="256" spans="11:18" ht="13.5" customHeight="1" x14ac:dyDescent="0.25">
      <c r="K256" s="37"/>
      <c r="L256" s="37"/>
      <c r="M256" s="37"/>
      <c r="N256" s="37"/>
      <c r="O256" s="37"/>
      <c r="P256" s="37"/>
      <c r="Q256" s="37"/>
      <c r="R256" s="37"/>
    </row>
    <row r="257" spans="11:18" ht="13.5" customHeight="1" x14ac:dyDescent="0.25">
      <c r="K257" s="37"/>
      <c r="L257" s="37"/>
      <c r="M257" s="37"/>
      <c r="N257" s="37"/>
      <c r="O257" s="37"/>
      <c r="P257" s="37"/>
      <c r="Q257" s="37"/>
      <c r="R257" s="37"/>
    </row>
    <row r="258" spans="11:18" ht="13.5" customHeight="1" x14ac:dyDescent="0.25">
      <c r="K258" s="37"/>
      <c r="L258" s="37"/>
      <c r="M258" s="37"/>
      <c r="N258" s="37"/>
      <c r="O258" s="37"/>
      <c r="P258" s="37"/>
      <c r="Q258" s="37"/>
      <c r="R258" s="37"/>
    </row>
    <row r="259" spans="11:18" ht="13.5" customHeight="1" x14ac:dyDescent="0.25">
      <c r="K259" s="37"/>
      <c r="L259" s="37"/>
      <c r="M259" s="37"/>
      <c r="N259" s="37"/>
      <c r="O259" s="37"/>
      <c r="P259" s="37"/>
      <c r="Q259" s="37"/>
      <c r="R259" s="37"/>
    </row>
    <row r="260" spans="11:18" ht="13.5" customHeight="1" x14ac:dyDescent="0.25">
      <c r="K260" s="37"/>
      <c r="L260" s="37"/>
      <c r="M260" s="37"/>
      <c r="N260" s="37"/>
      <c r="O260" s="37"/>
      <c r="P260" s="37"/>
      <c r="Q260" s="37"/>
      <c r="R260" s="37"/>
    </row>
    <row r="261" spans="11:18" ht="13.5" customHeight="1" x14ac:dyDescent="0.25">
      <c r="K261" s="37"/>
      <c r="L261" s="37"/>
      <c r="M261" s="37"/>
      <c r="N261" s="37"/>
      <c r="O261" s="37"/>
      <c r="P261" s="37"/>
      <c r="Q261" s="37"/>
      <c r="R261" s="37"/>
    </row>
    <row r="262" spans="11:18" ht="13.5" customHeight="1" x14ac:dyDescent="0.25">
      <c r="K262" s="37"/>
      <c r="L262" s="37"/>
      <c r="M262" s="37"/>
      <c r="N262" s="37"/>
      <c r="O262" s="37"/>
      <c r="P262" s="37"/>
      <c r="Q262" s="37"/>
      <c r="R262" s="37"/>
    </row>
    <row r="263" spans="11:18" ht="13.5" customHeight="1" x14ac:dyDescent="0.25">
      <c r="K263" s="37"/>
      <c r="L263" s="37"/>
      <c r="M263" s="37"/>
      <c r="N263" s="37"/>
      <c r="O263" s="37"/>
      <c r="P263" s="37"/>
      <c r="Q263" s="37"/>
      <c r="R263" s="37"/>
    </row>
    <row r="264" spans="11:18" ht="13.5" customHeight="1" x14ac:dyDescent="0.25">
      <c r="K264" s="37"/>
      <c r="L264" s="37"/>
      <c r="M264" s="37"/>
      <c r="N264" s="37"/>
      <c r="O264" s="37"/>
      <c r="P264" s="37"/>
      <c r="Q264" s="37"/>
      <c r="R264" s="37"/>
    </row>
    <row r="265" spans="11:18" ht="13.5" customHeight="1" x14ac:dyDescent="0.25">
      <c r="K265" s="37"/>
      <c r="L265" s="37"/>
      <c r="M265" s="37"/>
      <c r="N265" s="37"/>
      <c r="O265" s="37"/>
      <c r="P265" s="37"/>
      <c r="Q265" s="37"/>
      <c r="R265" s="37"/>
    </row>
    <row r="266" spans="11:18" ht="13.5" customHeight="1" x14ac:dyDescent="0.25">
      <c r="K266" s="37"/>
      <c r="L266" s="37"/>
      <c r="M266" s="37"/>
      <c r="N266" s="37"/>
      <c r="O266" s="37"/>
      <c r="P266" s="37"/>
      <c r="Q266" s="37"/>
      <c r="R266" s="37"/>
    </row>
    <row r="267" spans="11:18" ht="13.5" customHeight="1" x14ac:dyDescent="0.25">
      <c r="K267" s="37"/>
      <c r="L267" s="37"/>
      <c r="M267" s="37"/>
      <c r="N267" s="37"/>
      <c r="O267" s="37"/>
      <c r="P267" s="37"/>
      <c r="Q267" s="37"/>
      <c r="R267" s="37"/>
    </row>
    <row r="268" spans="11:18" ht="13.5" customHeight="1" x14ac:dyDescent="0.25">
      <c r="K268" s="37"/>
      <c r="L268" s="37"/>
      <c r="M268" s="37"/>
      <c r="N268" s="37"/>
      <c r="O268" s="37"/>
      <c r="P268" s="37"/>
      <c r="Q268" s="37"/>
      <c r="R268" s="37"/>
    </row>
    <row r="269" spans="11:18" ht="13.5" customHeight="1" x14ac:dyDescent="0.25">
      <c r="K269" s="37"/>
      <c r="L269" s="37"/>
      <c r="M269" s="37"/>
      <c r="N269" s="37"/>
      <c r="O269" s="37"/>
      <c r="P269" s="37"/>
      <c r="Q269" s="37"/>
      <c r="R269" s="37"/>
    </row>
    <row r="270" spans="11:18" ht="13.5" customHeight="1" x14ac:dyDescent="0.25">
      <c r="K270" s="37"/>
      <c r="L270" s="37"/>
      <c r="M270" s="37"/>
      <c r="N270" s="37"/>
      <c r="O270" s="37"/>
      <c r="P270" s="37"/>
      <c r="Q270" s="37"/>
      <c r="R270" s="37"/>
    </row>
    <row r="271" spans="11:18" ht="13.5" customHeight="1" x14ac:dyDescent="0.25">
      <c r="K271" s="37"/>
      <c r="L271" s="37"/>
      <c r="M271" s="37"/>
      <c r="N271" s="37"/>
      <c r="O271" s="37"/>
      <c r="P271" s="37"/>
      <c r="Q271" s="37"/>
      <c r="R271" s="37"/>
    </row>
    <row r="272" spans="11:18" ht="13.5" customHeight="1" x14ac:dyDescent="0.25">
      <c r="K272" s="37"/>
      <c r="L272" s="37"/>
      <c r="M272" s="37"/>
      <c r="N272" s="37"/>
      <c r="O272" s="37"/>
      <c r="P272" s="37"/>
      <c r="Q272" s="37"/>
      <c r="R272" s="37"/>
    </row>
    <row r="273" spans="11:18" ht="13.5" customHeight="1" x14ac:dyDescent="0.25">
      <c r="K273" s="37"/>
      <c r="L273" s="37"/>
      <c r="M273" s="37"/>
      <c r="N273" s="37"/>
      <c r="O273" s="37"/>
      <c r="P273" s="37"/>
      <c r="Q273" s="37"/>
      <c r="R273" s="37"/>
    </row>
    <row r="274" spans="11:18" ht="13.5" customHeight="1" x14ac:dyDescent="0.25">
      <c r="K274" s="37"/>
      <c r="L274" s="37"/>
      <c r="M274" s="37"/>
      <c r="N274" s="37"/>
      <c r="O274" s="37"/>
      <c r="P274" s="37"/>
      <c r="Q274" s="37"/>
      <c r="R274" s="37"/>
    </row>
    <row r="275" spans="11:18" ht="13.5" customHeight="1" x14ac:dyDescent="0.25">
      <c r="K275" s="37"/>
      <c r="L275" s="37"/>
      <c r="M275" s="37"/>
      <c r="N275" s="37"/>
      <c r="O275" s="37"/>
      <c r="P275" s="37"/>
      <c r="Q275" s="37"/>
      <c r="R275" s="37"/>
    </row>
    <row r="276" spans="11:18" ht="13.5" customHeight="1" x14ac:dyDescent="0.25">
      <c r="K276" s="37"/>
      <c r="L276" s="37"/>
      <c r="M276" s="37"/>
      <c r="N276" s="37"/>
      <c r="O276" s="37"/>
      <c r="P276" s="37"/>
      <c r="Q276" s="37"/>
      <c r="R276" s="37"/>
    </row>
    <row r="277" spans="11:18" ht="13.5" customHeight="1" x14ac:dyDescent="0.25">
      <c r="K277" s="37"/>
      <c r="L277" s="37"/>
      <c r="M277" s="37"/>
      <c r="N277" s="37"/>
      <c r="O277" s="37"/>
      <c r="P277" s="37"/>
      <c r="Q277" s="37"/>
      <c r="R277" s="37"/>
    </row>
    <row r="278" spans="11:18" ht="13.5" customHeight="1" x14ac:dyDescent="0.25">
      <c r="K278" s="37"/>
      <c r="L278" s="37"/>
      <c r="M278" s="37"/>
      <c r="N278" s="37"/>
      <c r="O278" s="37"/>
      <c r="P278" s="37"/>
      <c r="Q278" s="37"/>
      <c r="R278" s="37"/>
    </row>
    <row r="279" spans="11:18" ht="13.5" customHeight="1" x14ac:dyDescent="0.25">
      <c r="K279" s="37"/>
      <c r="L279" s="37"/>
      <c r="M279" s="37"/>
      <c r="N279" s="37"/>
      <c r="O279" s="37"/>
      <c r="P279" s="37"/>
      <c r="Q279" s="37"/>
      <c r="R279" s="37"/>
    </row>
    <row r="280" spans="11:18" ht="13.5" customHeight="1" x14ac:dyDescent="0.25">
      <c r="K280" s="37"/>
      <c r="L280" s="37"/>
      <c r="M280" s="37"/>
      <c r="N280" s="37"/>
      <c r="O280" s="37"/>
      <c r="P280" s="37"/>
      <c r="Q280" s="37"/>
      <c r="R280" s="37"/>
    </row>
    <row r="281" spans="11:18" ht="13.5" customHeight="1" x14ac:dyDescent="0.25">
      <c r="K281" s="37"/>
      <c r="L281" s="37"/>
      <c r="M281" s="37"/>
      <c r="N281" s="37"/>
      <c r="O281" s="37"/>
      <c r="P281" s="37"/>
      <c r="Q281" s="37"/>
      <c r="R281" s="37"/>
    </row>
    <row r="282" spans="11:18" ht="13.5" customHeight="1" x14ac:dyDescent="0.25">
      <c r="K282" s="37"/>
      <c r="L282" s="37"/>
      <c r="M282" s="37"/>
      <c r="N282" s="37"/>
      <c r="O282" s="37"/>
      <c r="P282" s="37"/>
      <c r="Q282" s="37"/>
      <c r="R282" s="37"/>
    </row>
    <row r="283" spans="11:18" ht="13.5" customHeight="1" x14ac:dyDescent="0.25">
      <c r="K283" s="37"/>
      <c r="L283" s="37"/>
      <c r="M283" s="37"/>
      <c r="N283" s="37"/>
      <c r="O283" s="37"/>
      <c r="P283" s="37"/>
      <c r="Q283" s="37"/>
      <c r="R283" s="37"/>
    </row>
    <row r="284" spans="11:18" ht="13.5" customHeight="1" x14ac:dyDescent="0.25">
      <c r="K284" s="37"/>
      <c r="L284" s="37"/>
      <c r="M284" s="37"/>
      <c r="N284" s="37"/>
      <c r="O284" s="37"/>
      <c r="P284" s="37"/>
      <c r="Q284" s="37"/>
      <c r="R284" s="37"/>
    </row>
    <row r="285" spans="11:18" ht="13.5" customHeight="1" x14ac:dyDescent="0.25">
      <c r="K285" s="37"/>
      <c r="L285" s="37"/>
      <c r="M285" s="37"/>
      <c r="N285" s="37"/>
      <c r="O285" s="37"/>
      <c r="P285" s="37"/>
      <c r="Q285" s="37"/>
      <c r="R285" s="37"/>
    </row>
    <row r="286" spans="11:18" ht="13.5" customHeight="1" x14ac:dyDescent="0.25">
      <c r="K286" s="37"/>
      <c r="L286" s="37"/>
      <c r="M286" s="37"/>
      <c r="N286" s="37"/>
      <c r="O286" s="37"/>
      <c r="P286" s="37"/>
      <c r="Q286" s="37"/>
      <c r="R286" s="37"/>
    </row>
    <row r="287" spans="11:18" ht="13.5" customHeight="1" x14ac:dyDescent="0.25">
      <c r="K287" s="37"/>
      <c r="L287" s="37"/>
      <c r="M287" s="37"/>
      <c r="N287" s="37"/>
      <c r="O287" s="37"/>
      <c r="P287" s="37"/>
      <c r="Q287" s="37"/>
      <c r="R287" s="37"/>
    </row>
    <row r="288" spans="11:18" ht="13.5" customHeight="1" x14ac:dyDescent="0.25">
      <c r="K288" s="37"/>
      <c r="L288" s="37"/>
      <c r="M288" s="37"/>
      <c r="N288" s="37"/>
      <c r="O288" s="37"/>
      <c r="P288" s="37"/>
      <c r="Q288" s="37"/>
      <c r="R288" s="37"/>
    </row>
    <row r="289" spans="11:18" ht="13.5" customHeight="1" x14ac:dyDescent="0.25">
      <c r="K289" s="37"/>
      <c r="L289" s="37"/>
      <c r="M289" s="37"/>
      <c r="N289" s="37"/>
      <c r="O289" s="37"/>
      <c r="P289" s="37"/>
      <c r="Q289" s="37"/>
      <c r="R289" s="37"/>
    </row>
    <row r="290" spans="11:18" ht="13.5" customHeight="1" x14ac:dyDescent="0.25">
      <c r="K290" s="37"/>
      <c r="L290" s="37"/>
      <c r="M290" s="37"/>
      <c r="N290" s="37"/>
      <c r="O290" s="37"/>
      <c r="P290" s="37"/>
      <c r="Q290" s="37"/>
      <c r="R290" s="37"/>
    </row>
    <row r="291" spans="11:18" ht="13.5" customHeight="1" x14ac:dyDescent="0.25">
      <c r="K291" s="37"/>
      <c r="L291" s="37"/>
      <c r="M291" s="37"/>
      <c r="N291" s="37"/>
      <c r="O291" s="37"/>
      <c r="P291" s="37"/>
      <c r="Q291" s="37"/>
      <c r="R291" s="37"/>
    </row>
    <row r="292" spans="11:18" ht="13.5" customHeight="1" x14ac:dyDescent="0.25">
      <c r="K292" s="37"/>
      <c r="L292" s="37"/>
      <c r="M292" s="37"/>
      <c r="N292" s="37"/>
      <c r="O292" s="37"/>
      <c r="P292" s="37"/>
      <c r="Q292" s="37"/>
      <c r="R292" s="37"/>
    </row>
    <row r="293" spans="11:18" ht="13.5" customHeight="1" x14ac:dyDescent="0.25">
      <c r="K293" s="37"/>
      <c r="L293" s="37"/>
      <c r="M293" s="37"/>
      <c r="N293" s="37"/>
      <c r="O293" s="37"/>
      <c r="P293" s="37"/>
      <c r="Q293" s="37"/>
      <c r="R293" s="37"/>
    </row>
    <row r="294" spans="11:18" ht="13.5" customHeight="1" x14ac:dyDescent="0.25">
      <c r="K294" s="37"/>
      <c r="L294" s="37"/>
      <c r="M294" s="37"/>
      <c r="N294" s="37"/>
      <c r="O294" s="37"/>
      <c r="P294" s="37"/>
      <c r="Q294" s="37"/>
      <c r="R294" s="37"/>
    </row>
    <row r="295" spans="11:18" ht="13.5" customHeight="1" x14ac:dyDescent="0.25">
      <c r="K295" s="37"/>
      <c r="L295" s="37"/>
      <c r="M295" s="37"/>
      <c r="N295" s="37"/>
      <c r="O295" s="37"/>
      <c r="P295" s="37"/>
      <c r="Q295" s="37"/>
      <c r="R295" s="37"/>
    </row>
    <row r="296" spans="11:18" ht="13.5" customHeight="1" x14ac:dyDescent="0.25">
      <c r="K296" s="37"/>
      <c r="L296" s="37"/>
      <c r="M296" s="37"/>
      <c r="N296" s="37"/>
      <c r="O296" s="37"/>
      <c r="P296" s="37"/>
      <c r="Q296" s="37"/>
      <c r="R296" s="37"/>
    </row>
    <row r="297" spans="11:18" ht="13.5" customHeight="1" x14ac:dyDescent="0.25">
      <c r="K297" s="37"/>
      <c r="L297" s="37"/>
      <c r="M297" s="37"/>
      <c r="N297" s="37"/>
      <c r="O297" s="37"/>
      <c r="P297" s="37"/>
      <c r="Q297" s="37"/>
      <c r="R297" s="37"/>
    </row>
    <row r="298" spans="11:18" ht="13.5" customHeight="1" x14ac:dyDescent="0.25">
      <c r="K298" s="37"/>
      <c r="L298" s="37"/>
      <c r="M298" s="37"/>
      <c r="N298" s="37"/>
      <c r="O298" s="37"/>
      <c r="P298" s="37"/>
      <c r="Q298" s="37"/>
      <c r="R298" s="37"/>
    </row>
    <row r="299" spans="11:18" ht="13.5" customHeight="1" x14ac:dyDescent="0.25">
      <c r="K299" s="37"/>
      <c r="L299" s="37"/>
      <c r="M299" s="37"/>
      <c r="N299" s="37"/>
      <c r="O299" s="37"/>
      <c r="P299" s="37"/>
      <c r="Q299" s="37"/>
      <c r="R299" s="37"/>
    </row>
    <row r="300" spans="11:18" ht="13.5" customHeight="1" x14ac:dyDescent="0.25">
      <c r="K300" s="37"/>
      <c r="L300" s="37"/>
      <c r="M300" s="37"/>
      <c r="N300" s="37"/>
      <c r="O300" s="37"/>
      <c r="P300" s="37"/>
      <c r="Q300" s="37"/>
      <c r="R300" s="37"/>
    </row>
    <row r="301" spans="11:18" ht="13.5" customHeight="1" x14ac:dyDescent="0.25">
      <c r="K301" s="37"/>
      <c r="L301" s="37"/>
      <c r="M301" s="37"/>
      <c r="N301" s="37"/>
      <c r="O301" s="37"/>
      <c r="P301" s="37"/>
      <c r="Q301" s="37"/>
      <c r="R301" s="37"/>
    </row>
    <row r="302" spans="11:18" ht="13.5" customHeight="1" x14ac:dyDescent="0.25">
      <c r="K302" s="37"/>
      <c r="L302" s="37"/>
      <c r="M302" s="37"/>
      <c r="N302" s="37"/>
      <c r="O302" s="37"/>
      <c r="P302" s="37"/>
      <c r="Q302" s="37"/>
      <c r="R302" s="37"/>
    </row>
    <row r="303" spans="11:18" ht="13.5" customHeight="1" x14ac:dyDescent="0.25">
      <c r="K303" s="37"/>
      <c r="L303" s="37"/>
      <c r="M303" s="37"/>
      <c r="N303" s="37"/>
      <c r="O303" s="37"/>
      <c r="P303" s="37"/>
      <c r="Q303" s="37"/>
      <c r="R303" s="37"/>
    </row>
    <row r="304" spans="11:18" ht="13.5" customHeight="1" x14ac:dyDescent="0.25">
      <c r="K304" s="37"/>
      <c r="L304" s="37"/>
      <c r="M304" s="37"/>
      <c r="N304" s="37"/>
      <c r="O304" s="37"/>
      <c r="P304" s="37"/>
      <c r="Q304" s="37"/>
      <c r="R304" s="37"/>
    </row>
    <row r="305" spans="11:18" ht="13.5" customHeight="1" x14ac:dyDescent="0.25">
      <c r="K305" s="37"/>
      <c r="L305" s="37"/>
      <c r="M305" s="37"/>
      <c r="N305" s="37"/>
      <c r="O305" s="37"/>
      <c r="P305" s="37"/>
      <c r="Q305" s="37"/>
      <c r="R305" s="37"/>
    </row>
    <row r="306" spans="11:18" ht="13.5" customHeight="1" x14ac:dyDescent="0.25">
      <c r="K306" s="37"/>
      <c r="L306" s="37"/>
      <c r="M306" s="37"/>
      <c r="N306" s="37"/>
      <c r="O306" s="37"/>
      <c r="P306" s="37"/>
      <c r="Q306" s="37"/>
      <c r="R306" s="37"/>
    </row>
    <row r="307" spans="11:18" ht="13.5" customHeight="1" x14ac:dyDescent="0.25">
      <c r="K307" s="37"/>
      <c r="L307" s="37"/>
      <c r="M307" s="37"/>
      <c r="N307" s="37"/>
      <c r="O307" s="37"/>
      <c r="P307" s="37"/>
      <c r="Q307" s="37"/>
      <c r="R307" s="37"/>
    </row>
    <row r="308" spans="11:18" ht="13.5" customHeight="1" x14ac:dyDescent="0.25">
      <c r="K308" s="37"/>
      <c r="L308" s="37"/>
      <c r="M308" s="37"/>
      <c r="N308" s="37"/>
      <c r="O308" s="37"/>
      <c r="P308" s="37"/>
      <c r="Q308" s="37"/>
      <c r="R308" s="37"/>
    </row>
  </sheetData>
  <sheetProtection password="DCD8" sheet="1" objects="1" scenarios="1" selectLockedCells="1"/>
  <protectedRanges>
    <protectedRange sqref="S14:S65535 L13:S13 L14:R308" name="Rango1"/>
  </protectedRanges>
  <mergeCells count="8">
    <mergeCell ref="B2:R3"/>
    <mergeCell ref="B10:I11"/>
    <mergeCell ref="I6:I7"/>
    <mergeCell ref="G5:I5"/>
    <mergeCell ref="G6:H7"/>
    <mergeCell ref="G8:H8"/>
    <mergeCell ref="L10:N11"/>
    <mergeCell ref="O10:R11"/>
  </mergeCells>
  <dataValidations count="17">
    <dataValidation type="list" allowBlank="1" showInputMessage="1" showErrorMessage="1" sqref="Q13:Q213" xr:uid="{00000000-0002-0000-0000-000000000000}">
      <formula1>TASAS01</formula1>
    </dataValidation>
    <dataValidation type="list" allowBlank="1" showInputMessage="1" showErrorMessage="1" sqref="M13:M213" xr:uid="{00000000-0002-0000-0000-000001000000}">
      <formula1>DOCUMENTO</formula1>
    </dataValidation>
    <dataValidation type="list" allowBlank="1" showInputMessage="1" showErrorMessage="1" sqref="R13:R213" xr:uid="{00000000-0002-0000-0000-000002000000}">
      <formula1>BASES01</formula1>
    </dataValidation>
    <dataValidation type="whole" allowBlank="1" showInputMessage="1" showErrorMessage="1" errorTitle="Fecha Vencimiento  no Valida" error="La información ingresada sobre el campo “Fecha Vencimiento”  no es un Número entero menor o igual  a 99999999 o mayor o igual a 10000000. De ser así no podrá ser procesado el archivo apropiadamente." sqref="F13:F52" xr:uid="{00000000-0002-0000-0000-000003000000}">
      <formula1>10000000</formula1>
      <formula2>99999999</formula2>
    </dataValidation>
    <dataValidation type="whole" allowBlank="1" showInputMessage="1" showErrorMessage="1" errorTitle="Fecha Cumplimiento  no Valida" error="La información ingresada sobre el campo “Fecha Cumplimiento”  no es un Número entero menor o igual  a 99999999 o mayor o igual a 10000000. De ser así no podrá ser procesado el archivo apropiadamente." sqref="E13:E52" xr:uid="{00000000-0002-0000-0000-000004000000}">
      <formula1>10000000</formula1>
      <formula2>99999999</formula2>
    </dataValidation>
    <dataValidation type="whole" allowBlank="1" showInputMessage="1" showErrorMessage="1" errorTitle="Código Depositante no Valido" error="La información ingresada sobre el campo “Código Depositante Directo”  no es un Número entero menor o igual  a 999999. De ser así no podrá ser procesado el archivo apropiadamente." sqref="H13:I52" xr:uid="{00000000-0002-0000-0000-000005000000}">
      <formula1>1</formula1>
      <formula2>99999999</formula2>
    </dataValidation>
    <dataValidation type="whole" allowBlank="1" showInputMessage="1" showErrorMessage="1" errorTitle="Nit Intermediario  no Valido" error="La información ingresada sobre el campo &quot; Nit Intermediario &quot;  no es un Número entero menor o igual  a 999999999999. De ser así no podrá ser procesado el archivo apropiadamente." sqref="D13:D52 G8" xr:uid="{00000000-0002-0000-0000-000006000000}">
      <formula1>1</formula1>
      <formula2>999999999999</formula2>
    </dataValidation>
    <dataValidation type="whole" allowBlank="1" showInputMessage="1" showErrorMessage="1" errorTitle="Número de Oferta  no Valido" error="La información ingresada sobre el campo &quot;Número de Oferta&quot;  no es un Número entero menor o igual  a 9999. De ser así no podrá ser procesado el archivo apropiadamente." sqref="K66:K213" xr:uid="{00000000-0002-0000-0000-000007000000}">
      <formula1>1</formula1>
      <formula2>9999</formula2>
    </dataValidation>
    <dataValidation type="whole" allowBlank="1" showInputMessage="1" showErrorMessage="1" errorTitle="Código Depositante no Valido" error="La información ingresada sobre el campo “Código Depositante Directo”  no es un Número entero menor o igual  a 999999. De ser así no podrá ser procesado el archivo apropiadamente." sqref="I8" xr:uid="{00000000-0002-0000-0000-000008000000}">
      <formula1>1</formula1>
      <formula2>9999999</formula2>
    </dataValidation>
    <dataValidation type="list" allowBlank="1" showInputMessage="1" showErrorMessage="1" sqref="C13:C52" xr:uid="{00000000-0002-0000-0000-000009000000}">
      <formula1>TipoOferta</formula1>
    </dataValidation>
    <dataValidation type="whole" allowBlank="1" showInputMessage="1" showErrorMessage="1" errorTitle="Cuenta Inversionista  no Valida" error="La información ingresada sobre el campo &quot; Cuenta Inversionista &quot;  no es un Número entero menor o igual  a 999999. De ser así no podrá ser procesado el archivo apropiadamente." sqref="L214:L65536" xr:uid="{00000000-0002-0000-0000-00000A000000}">
      <formula1>1</formula1>
      <formula2>999999</formula2>
    </dataValidation>
    <dataValidation type="whole" allowBlank="1" showInputMessage="1" showErrorMessage="1" errorTitle="Número de Documento  no Valido" error="La información ingresada sobre el campo &quot; Número de Documento Identificación Titular &quot;  no es un Número entero menor o igual  a 999999999999. De ser así no podrá ser procesado el archivo apropiadamente." sqref="N13:N65536" xr:uid="{00000000-0002-0000-0000-00000B000000}">
      <formula1>1</formula1>
      <formula2>999999999999</formula2>
    </dataValidation>
    <dataValidation type="textLength" allowBlank="1" showInputMessage="1" showErrorMessage="1" errorTitle="Código Isin no Valido " error="La información ingresada sobre el campo &quot;Código Isin&quot; posee una longitud mayor a 14 dígitos. De ser así no podrá ser procesado el archivo apropiadamente." sqref="O13:O65536" xr:uid="{00000000-0002-0000-0000-00000C000000}">
      <formula1>1</formula1>
      <formula2>14</formula2>
    </dataValidation>
    <dataValidation type="whole" allowBlank="1" showInputMessage="1" showErrorMessage="1" errorTitle="Valor Nominal  no Valido" error="La información ingresada sobre el campo &quot;Valor Nominal &quot;  no es un Número entero menor o igual  a 999999999999999000 o mayor o igual a 1000. De ser así no podrá ser procesado el archivo apropiadamente." sqref="P13:P65536" xr:uid="{00000000-0002-0000-0000-00000D000000}">
      <formula1>1000</formula1>
      <formula2>999999999999999000</formula2>
    </dataValidation>
    <dataValidation type="whole" allowBlank="1" showInputMessage="1" showErrorMessage="1" errorTitle="Fecha Vencimiento  no Valida" error="La información ingresada sobre el campo “Fecha Vencimiento”  no es un Número entero menor o igual  a 99999999 o mayor o igual a 10000000. De ser así no podrá ser procesado el archivo apropiadamente." sqref="G13:G52" xr:uid="{00000000-0002-0000-0000-00000E000000}">
      <formula1>10000000</formula1>
      <formula2>9999999999999</formula2>
    </dataValidation>
    <dataValidation type="whole" allowBlank="1" showInputMessage="1" showErrorMessage="1" errorTitle="Número de Oferta  no Valido" error="La información ingresada sobre el campo &quot;Número de Oferta&quot;  no es un Número entero menor o igual  a 9999. De ser así no podrá ser procesado el archivo apropiadamente." sqref="B13:B52 K13:K65" xr:uid="{00000000-0002-0000-0000-00000F000000}">
      <formula1>1</formula1>
      <formula2>999999</formula2>
    </dataValidation>
    <dataValidation type="whole" allowBlank="1" showInputMessage="1" showErrorMessage="1" sqref="L13:L213" xr:uid="{00000000-0002-0000-0000-000010000000}">
      <formula1>1</formula1>
      <formula2>99999999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203"/>
  <sheetViews>
    <sheetView workbookViewId="0">
      <selection activeCell="A4" sqref="A4:Q5"/>
    </sheetView>
  </sheetViews>
  <sheetFormatPr baseColWidth="10" defaultRowHeight="15" x14ac:dyDescent="0.25"/>
  <cols>
    <col min="2" max="2" width="11.5703125" bestFit="1" customWidth="1"/>
    <col min="3" max="3" width="13" bestFit="1" customWidth="1"/>
    <col min="4" max="4" width="11.5703125" customWidth="1"/>
    <col min="5" max="5" width="13.85546875" bestFit="1" customWidth="1"/>
    <col min="6" max="6" width="13" bestFit="1" customWidth="1"/>
    <col min="7" max="7" width="9" bestFit="1" customWidth="1"/>
    <col min="8" max="8" width="10.28515625" bestFit="1" customWidth="1"/>
    <col min="9" max="9" width="24.7109375" style="40" bestFit="1" customWidth="1"/>
    <col min="10" max="10" width="14.7109375" bestFit="1" customWidth="1"/>
    <col min="11" max="11" width="15.42578125" bestFit="1" customWidth="1"/>
    <col min="12" max="12" width="10.5703125" style="2" bestFit="1" customWidth="1"/>
    <col min="13" max="13" width="13" bestFit="1" customWidth="1"/>
    <col min="14" max="14" width="19.140625" style="2" bestFit="1" customWidth="1"/>
    <col min="15" max="15" width="15.7109375" customWidth="1"/>
    <col min="16" max="16" width="24.7109375" bestFit="1" customWidth="1"/>
    <col min="17" max="17" width="14.7109375" bestFit="1" customWidth="1"/>
  </cols>
  <sheetData>
    <row r="1" spans="1:17" x14ac:dyDescent="0.25">
      <c r="A1" s="4" t="s">
        <v>30</v>
      </c>
      <c r="B1" s="4" t="s">
        <v>29</v>
      </c>
      <c r="C1" s="4" t="s">
        <v>87</v>
      </c>
      <c r="D1" s="4" t="s">
        <v>86</v>
      </c>
      <c r="E1" s="4" t="s">
        <v>3</v>
      </c>
      <c r="F1" s="4" t="s">
        <v>88</v>
      </c>
      <c r="G1" s="4" t="s">
        <v>2</v>
      </c>
      <c r="H1" s="4" t="s">
        <v>23</v>
      </c>
      <c r="I1" s="39" t="s">
        <v>28</v>
      </c>
      <c r="J1" s="4" t="s">
        <v>9</v>
      </c>
      <c r="K1" s="4" t="s">
        <v>24</v>
      </c>
      <c r="L1" s="5" t="s">
        <v>25</v>
      </c>
      <c r="M1" s="4" t="s">
        <v>27</v>
      </c>
      <c r="N1" s="5" t="s">
        <v>4</v>
      </c>
      <c r="O1" s="4" t="s">
        <v>5</v>
      </c>
      <c r="P1" s="6" t="s">
        <v>6</v>
      </c>
      <c r="Q1" s="4" t="s">
        <v>7</v>
      </c>
    </row>
    <row r="2" spans="1:17" x14ac:dyDescent="0.25">
      <c r="A2">
        <v>9</v>
      </c>
      <c r="B2" s="3">
        <v>9999</v>
      </c>
      <c r="C2" s="3">
        <v>999999999</v>
      </c>
      <c r="D2" s="3">
        <v>99999999</v>
      </c>
      <c r="E2" s="3">
        <v>9999999</v>
      </c>
      <c r="F2" s="3">
        <v>999999999</v>
      </c>
      <c r="G2" s="3">
        <v>99999999</v>
      </c>
      <c r="H2" s="3">
        <v>99999999</v>
      </c>
      <c r="I2" s="40">
        <v>999999999999999</v>
      </c>
      <c r="J2" s="3">
        <v>9999</v>
      </c>
      <c r="K2" s="3">
        <v>999999</v>
      </c>
      <c r="L2" s="2" t="s">
        <v>26</v>
      </c>
      <c r="M2" s="3">
        <v>999999999999</v>
      </c>
      <c r="N2" s="2" t="s">
        <v>8</v>
      </c>
      <c r="O2" s="3">
        <v>99</v>
      </c>
      <c r="P2" s="1">
        <v>999999999999999</v>
      </c>
      <c r="Q2" s="3">
        <v>999</v>
      </c>
    </row>
    <row r="3" spans="1:17" x14ac:dyDescent="0.25">
      <c r="A3" t="str">
        <f>IF(J3=-1,"-1",VLOOKUP(VLOOKUP(B3,Cumplimiento!$B$13:$I$52,2,FALSE),'Tipo de Oferta'!$A$3:$B$4,2,FALSE))</f>
        <v>-1</v>
      </c>
      <c r="B3" t="str">
        <f>IF(J3=-1,"-1",Cumplimiento!K13)</f>
        <v>-1</v>
      </c>
      <c r="C3" s="35" t="str">
        <f>IF(J3=-1,"-1",Cumplimiento!$G$8)</f>
        <v>-1</v>
      </c>
      <c r="D3" s="35" t="str">
        <f>IF(J3=-1,"-1",VLOOKUP(B3,Cumplimiento!$B$13:$I$52,7,FALSE))</f>
        <v>-1</v>
      </c>
      <c r="E3" t="str">
        <f>IF(J3=-1,"-1",Cumplimiento!$I$8)</f>
        <v>-1</v>
      </c>
      <c r="F3" t="str">
        <f>IF(J3=-1,"-1",VLOOKUP(B3,Cumplimiento!$B$13:$I$52,3,FALSE))</f>
        <v>-1</v>
      </c>
      <c r="G3" t="str">
        <f>IF(J3=-1,"-1",VLOOKUP(B3,Cumplimiento!$B$13:$I$52,4,FALSE))</f>
        <v>-1</v>
      </c>
      <c r="H3" t="str">
        <f>IF(J3=-1,"-1",VLOOKUP(B3,Cumplimiento!$B$13:$I$52,5,FALSE))</f>
        <v>-1</v>
      </c>
      <c r="I3" s="40" t="str">
        <f>IF(J3=-1,"-1",VLOOKUP(B3,Cumplimiento!$B$13:$I$52,6,FALSE))</f>
        <v>-1</v>
      </c>
      <c r="J3" s="3">
        <f>IF(L3=-1,-1,Cumplimiento!S13)</f>
        <v>-1</v>
      </c>
      <c r="K3" t="str">
        <f>IF(J3=-1,"-1",+Cumplimiento!L13)</f>
        <v>-1</v>
      </c>
      <c r="L3" s="2">
        <f>IF(Cumplimiento!M13="",-1,Cumplimiento!M13)</f>
        <v>-1</v>
      </c>
      <c r="M3" t="str">
        <f>IF(J3=-1,"-1",Cumplimiento!N13)</f>
        <v>-1</v>
      </c>
      <c r="N3" t="str">
        <f>IF(J3=-1,"-1",Cumplimiento!O13)</f>
        <v>-1</v>
      </c>
      <c r="O3" t="str">
        <f>IF(J3=-1,"-1",VLOOKUP(Cumplimiento!Q13,'Anexo Compor Tasas'!$A$3:$B$7,2,FALSE))</f>
        <v>-1</v>
      </c>
      <c r="P3" t="str">
        <f>IF(J3=-1,"-1",ROUNDDOWN(Cumplimiento!P13,0))</f>
        <v>-1</v>
      </c>
      <c r="Q3" t="str">
        <f>IF(J3=-1,"-1",VLOOKUP(Cumplimiento!R13,'Anexo Base Liquidacion'!$A$3:$B$5,2,FALSE))</f>
        <v>-1</v>
      </c>
    </row>
    <row r="4" spans="1:17" x14ac:dyDescent="0.25">
      <c r="C4" s="35"/>
      <c r="D4" s="35"/>
      <c r="J4" s="3"/>
      <c r="N4"/>
    </row>
    <row r="5" spans="1:17" x14ac:dyDescent="0.25">
      <c r="C5" s="35"/>
      <c r="D5" s="35"/>
      <c r="J5" s="3"/>
      <c r="N5"/>
    </row>
    <row r="6" spans="1:17" x14ac:dyDescent="0.25">
      <c r="C6" s="35"/>
      <c r="D6" s="35"/>
      <c r="J6" s="3"/>
      <c r="N6"/>
    </row>
    <row r="7" spans="1:17" x14ac:dyDescent="0.25">
      <c r="C7" s="35"/>
      <c r="D7" s="35"/>
      <c r="J7" s="3"/>
      <c r="N7"/>
    </row>
    <row r="8" spans="1:17" x14ac:dyDescent="0.25">
      <c r="C8" s="35"/>
      <c r="D8" s="35"/>
      <c r="J8" s="3"/>
      <c r="N8"/>
    </row>
    <row r="9" spans="1:17" x14ac:dyDescent="0.25">
      <c r="C9" s="35"/>
      <c r="D9" s="35"/>
      <c r="J9" s="3"/>
      <c r="N9"/>
    </row>
    <row r="10" spans="1:17" x14ac:dyDescent="0.25">
      <c r="C10" s="35"/>
      <c r="D10" s="35"/>
      <c r="J10" s="3"/>
      <c r="N10"/>
    </row>
    <row r="11" spans="1:17" x14ac:dyDescent="0.25">
      <c r="C11" s="35"/>
      <c r="D11" s="35"/>
      <c r="J11" s="3"/>
      <c r="N11"/>
    </row>
    <row r="12" spans="1:17" x14ac:dyDescent="0.25">
      <c r="C12" s="35"/>
      <c r="D12" s="35"/>
      <c r="J12" s="3"/>
      <c r="N12"/>
    </row>
    <row r="13" spans="1:17" x14ac:dyDescent="0.25">
      <c r="C13" s="35"/>
      <c r="D13" s="35"/>
      <c r="J13" s="3"/>
      <c r="N13"/>
    </row>
    <row r="14" spans="1:17" x14ac:dyDescent="0.25">
      <c r="C14" s="35"/>
      <c r="D14" s="35"/>
      <c r="J14" s="3"/>
      <c r="N14"/>
    </row>
    <row r="15" spans="1:17" x14ac:dyDescent="0.25">
      <c r="C15" s="35"/>
      <c r="D15" s="35"/>
      <c r="J15" s="3"/>
      <c r="N15"/>
    </row>
    <row r="16" spans="1:17" x14ac:dyDescent="0.25">
      <c r="C16" s="35"/>
      <c r="D16" s="35"/>
      <c r="J16" s="3"/>
      <c r="N16"/>
    </row>
    <row r="17" spans="3:14" x14ac:dyDescent="0.25">
      <c r="C17" s="35"/>
      <c r="D17" s="35"/>
      <c r="J17" s="3"/>
      <c r="N17"/>
    </row>
    <row r="18" spans="3:14" x14ac:dyDescent="0.25">
      <c r="C18" s="35"/>
      <c r="D18" s="35"/>
      <c r="J18" s="3"/>
      <c r="N18"/>
    </row>
    <row r="19" spans="3:14" x14ac:dyDescent="0.25">
      <c r="C19" s="35"/>
      <c r="D19" s="35"/>
      <c r="J19" s="3"/>
      <c r="N19"/>
    </row>
    <row r="20" spans="3:14" x14ac:dyDescent="0.25">
      <c r="C20" s="35"/>
      <c r="D20" s="35"/>
      <c r="J20" s="3"/>
      <c r="N20"/>
    </row>
    <row r="21" spans="3:14" x14ac:dyDescent="0.25">
      <c r="C21" s="35"/>
      <c r="D21" s="35"/>
      <c r="J21" s="3"/>
      <c r="N21"/>
    </row>
    <row r="22" spans="3:14" x14ac:dyDescent="0.25">
      <c r="C22" s="35"/>
      <c r="D22" s="35"/>
      <c r="J22" s="3"/>
      <c r="N22"/>
    </row>
    <row r="23" spans="3:14" x14ac:dyDescent="0.25">
      <c r="C23" s="35"/>
      <c r="D23" s="35"/>
      <c r="J23" s="3"/>
      <c r="N23"/>
    </row>
    <row r="24" spans="3:14" x14ac:dyDescent="0.25">
      <c r="C24" s="35"/>
      <c r="D24" s="35"/>
      <c r="J24" s="3"/>
      <c r="N24"/>
    </row>
    <row r="25" spans="3:14" x14ac:dyDescent="0.25">
      <c r="C25" s="35"/>
      <c r="D25" s="35"/>
      <c r="J25" s="3"/>
      <c r="N25"/>
    </row>
    <row r="26" spans="3:14" x14ac:dyDescent="0.25">
      <c r="C26" s="35"/>
      <c r="D26" s="35"/>
      <c r="J26" s="3"/>
      <c r="N26"/>
    </row>
    <row r="27" spans="3:14" x14ac:dyDescent="0.25">
      <c r="C27" s="35"/>
      <c r="D27" s="35"/>
      <c r="J27" s="3"/>
      <c r="N27"/>
    </row>
    <row r="28" spans="3:14" x14ac:dyDescent="0.25">
      <c r="C28" s="35"/>
      <c r="D28" s="35"/>
      <c r="J28" s="3"/>
      <c r="N28"/>
    </row>
    <row r="29" spans="3:14" x14ac:dyDescent="0.25">
      <c r="C29" s="35"/>
      <c r="D29" s="35"/>
      <c r="J29" s="3"/>
      <c r="N29"/>
    </row>
    <row r="30" spans="3:14" x14ac:dyDescent="0.25">
      <c r="C30" s="35"/>
      <c r="D30" s="35"/>
      <c r="J30" s="3"/>
      <c r="N30"/>
    </row>
    <row r="31" spans="3:14" x14ac:dyDescent="0.25">
      <c r="C31" s="35"/>
      <c r="D31" s="35"/>
      <c r="J31" s="3"/>
      <c r="N31"/>
    </row>
    <row r="32" spans="3:14" x14ac:dyDescent="0.25">
      <c r="C32" s="35"/>
      <c r="D32" s="35"/>
      <c r="J32" s="3"/>
      <c r="N32"/>
    </row>
    <row r="33" spans="3:14" x14ac:dyDescent="0.25">
      <c r="C33" s="35"/>
      <c r="D33" s="35"/>
      <c r="J33" s="3"/>
      <c r="N33"/>
    </row>
    <row r="34" spans="3:14" x14ac:dyDescent="0.25">
      <c r="C34" s="35"/>
      <c r="D34" s="35"/>
      <c r="J34" s="3"/>
      <c r="N34"/>
    </row>
    <row r="35" spans="3:14" x14ac:dyDescent="0.25">
      <c r="C35" s="35"/>
      <c r="D35" s="35"/>
      <c r="J35" s="3"/>
      <c r="N35"/>
    </row>
    <row r="36" spans="3:14" x14ac:dyDescent="0.25">
      <c r="C36" s="35"/>
      <c r="D36" s="35"/>
      <c r="J36" s="3"/>
      <c r="N36"/>
    </row>
    <row r="37" spans="3:14" x14ac:dyDescent="0.25">
      <c r="C37" s="35"/>
      <c r="D37" s="35"/>
      <c r="J37" s="3"/>
      <c r="N37"/>
    </row>
    <row r="38" spans="3:14" x14ac:dyDescent="0.25">
      <c r="C38" s="35"/>
      <c r="D38" s="35"/>
      <c r="J38" s="3"/>
      <c r="N38"/>
    </row>
    <row r="39" spans="3:14" x14ac:dyDescent="0.25">
      <c r="C39" s="35"/>
      <c r="D39" s="35"/>
      <c r="J39" s="3"/>
      <c r="N39"/>
    </row>
    <row r="40" spans="3:14" x14ac:dyDescent="0.25">
      <c r="C40" s="35"/>
      <c r="D40" s="35"/>
      <c r="J40" s="3"/>
      <c r="N40"/>
    </row>
    <row r="41" spans="3:14" x14ac:dyDescent="0.25">
      <c r="C41" s="35"/>
      <c r="D41" s="35"/>
      <c r="J41" s="3"/>
      <c r="N41"/>
    </row>
    <row r="42" spans="3:14" x14ac:dyDescent="0.25">
      <c r="C42" s="35"/>
      <c r="D42" s="35"/>
      <c r="J42" s="3"/>
      <c r="N42"/>
    </row>
    <row r="43" spans="3:14" x14ac:dyDescent="0.25">
      <c r="C43" s="35"/>
      <c r="D43" s="35"/>
      <c r="J43" s="3"/>
      <c r="N43"/>
    </row>
    <row r="44" spans="3:14" x14ac:dyDescent="0.25">
      <c r="C44" s="35"/>
      <c r="D44" s="35"/>
      <c r="J44" s="3"/>
      <c r="N44"/>
    </row>
    <row r="45" spans="3:14" x14ac:dyDescent="0.25">
      <c r="C45" s="35"/>
      <c r="D45" s="35"/>
      <c r="J45" s="3"/>
      <c r="N45"/>
    </row>
    <row r="46" spans="3:14" x14ac:dyDescent="0.25">
      <c r="C46" s="35"/>
      <c r="D46" s="35"/>
      <c r="J46" s="3"/>
      <c r="N46"/>
    </row>
    <row r="47" spans="3:14" x14ac:dyDescent="0.25">
      <c r="C47" s="35"/>
      <c r="D47" s="35"/>
      <c r="J47" s="3"/>
      <c r="N47"/>
    </row>
    <row r="48" spans="3:14" x14ac:dyDescent="0.25">
      <c r="C48" s="35"/>
      <c r="D48" s="35"/>
      <c r="J48" s="3"/>
      <c r="N48"/>
    </row>
    <row r="49" spans="3:14" x14ac:dyDescent="0.25">
      <c r="C49" s="35"/>
      <c r="D49" s="35"/>
      <c r="J49" s="3"/>
      <c r="N49"/>
    </row>
    <row r="50" spans="3:14" x14ac:dyDescent="0.25">
      <c r="C50" s="35"/>
      <c r="D50" s="35"/>
      <c r="J50" s="3"/>
      <c r="N50"/>
    </row>
    <row r="51" spans="3:14" x14ac:dyDescent="0.25">
      <c r="C51" s="35"/>
      <c r="D51" s="35"/>
      <c r="J51" s="3"/>
      <c r="N51"/>
    </row>
    <row r="52" spans="3:14" x14ac:dyDescent="0.25">
      <c r="C52" s="35"/>
      <c r="D52" s="35"/>
      <c r="J52" s="3"/>
      <c r="N52"/>
    </row>
    <row r="53" spans="3:14" x14ac:dyDescent="0.25">
      <c r="C53" s="35"/>
      <c r="D53" s="35"/>
      <c r="J53" s="3"/>
      <c r="N53"/>
    </row>
    <row r="54" spans="3:14" x14ac:dyDescent="0.25">
      <c r="C54" s="35"/>
      <c r="D54" s="35"/>
      <c r="J54" s="3"/>
      <c r="N54"/>
    </row>
    <row r="55" spans="3:14" x14ac:dyDescent="0.25">
      <c r="C55" s="35"/>
      <c r="D55" s="35"/>
      <c r="J55" s="3"/>
      <c r="N55"/>
    </row>
    <row r="56" spans="3:14" x14ac:dyDescent="0.25">
      <c r="C56" s="35"/>
      <c r="D56" s="35"/>
      <c r="J56" s="3"/>
      <c r="N56"/>
    </row>
    <row r="57" spans="3:14" x14ac:dyDescent="0.25">
      <c r="C57" s="35"/>
      <c r="D57" s="35"/>
      <c r="J57" s="3"/>
      <c r="N57"/>
    </row>
    <row r="58" spans="3:14" x14ac:dyDescent="0.25">
      <c r="C58" s="35"/>
      <c r="D58" s="35"/>
      <c r="J58" s="3"/>
      <c r="N58"/>
    </row>
    <row r="59" spans="3:14" x14ac:dyDescent="0.25">
      <c r="C59" s="35"/>
      <c r="D59" s="35"/>
      <c r="J59" s="3"/>
      <c r="N59"/>
    </row>
    <row r="60" spans="3:14" x14ac:dyDescent="0.25">
      <c r="C60" s="35"/>
      <c r="D60" s="35"/>
      <c r="J60" s="3"/>
      <c r="N60"/>
    </row>
    <row r="61" spans="3:14" x14ac:dyDescent="0.25">
      <c r="C61" s="35"/>
      <c r="D61" s="35"/>
      <c r="J61" s="3"/>
      <c r="N61"/>
    </row>
    <row r="62" spans="3:14" x14ac:dyDescent="0.25">
      <c r="C62" s="35"/>
      <c r="D62" s="35"/>
      <c r="J62" s="3"/>
      <c r="N62"/>
    </row>
    <row r="63" spans="3:14" x14ac:dyDescent="0.25">
      <c r="C63" s="35"/>
      <c r="D63" s="35"/>
      <c r="J63" s="3"/>
      <c r="N63"/>
    </row>
    <row r="64" spans="3:14" x14ac:dyDescent="0.25">
      <c r="C64" s="35"/>
      <c r="D64" s="35"/>
      <c r="J64" s="3"/>
      <c r="N64"/>
    </row>
    <row r="65" spans="3:14" x14ac:dyDescent="0.25">
      <c r="C65" s="35"/>
      <c r="D65" s="35"/>
      <c r="J65" s="3"/>
      <c r="N65"/>
    </row>
    <row r="66" spans="3:14" x14ac:dyDescent="0.25">
      <c r="C66" s="35"/>
      <c r="D66" s="35"/>
      <c r="J66" s="3"/>
      <c r="N66"/>
    </row>
    <row r="67" spans="3:14" x14ac:dyDescent="0.25">
      <c r="C67" s="35"/>
      <c r="D67" s="35"/>
      <c r="J67" s="3"/>
      <c r="N67"/>
    </row>
    <row r="68" spans="3:14" x14ac:dyDescent="0.25">
      <c r="C68" s="35"/>
      <c r="D68" s="35"/>
      <c r="J68" s="3"/>
      <c r="N68"/>
    </row>
    <row r="69" spans="3:14" x14ac:dyDescent="0.25">
      <c r="C69" s="35"/>
      <c r="D69" s="35"/>
      <c r="J69" s="3"/>
      <c r="N69"/>
    </row>
    <row r="70" spans="3:14" x14ac:dyDescent="0.25">
      <c r="C70" s="35"/>
      <c r="D70" s="35"/>
      <c r="J70" s="3"/>
      <c r="N70"/>
    </row>
    <row r="71" spans="3:14" x14ac:dyDescent="0.25">
      <c r="C71" s="35"/>
      <c r="D71" s="35"/>
      <c r="J71" s="3"/>
      <c r="N71"/>
    </row>
    <row r="72" spans="3:14" x14ac:dyDescent="0.25">
      <c r="C72" s="35"/>
      <c r="D72" s="35"/>
      <c r="J72" s="3"/>
      <c r="N72"/>
    </row>
    <row r="73" spans="3:14" x14ac:dyDescent="0.25">
      <c r="C73" s="35"/>
      <c r="D73" s="35"/>
      <c r="J73" s="3"/>
      <c r="N73"/>
    </row>
    <row r="74" spans="3:14" x14ac:dyDescent="0.25">
      <c r="C74" s="35"/>
      <c r="D74" s="35"/>
      <c r="J74" s="3"/>
      <c r="N74"/>
    </row>
    <row r="75" spans="3:14" x14ac:dyDescent="0.25">
      <c r="C75" s="35"/>
      <c r="D75" s="35"/>
      <c r="J75" s="3"/>
      <c r="N75"/>
    </row>
    <row r="76" spans="3:14" x14ac:dyDescent="0.25">
      <c r="C76" s="35"/>
      <c r="D76" s="35"/>
      <c r="J76" s="3"/>
      <c r="N76"/>
    </row>
    <row r="77" spans="3:14" x14ac:dyDescent="0.25">
      <c r="C77" s="35"/>
      <c r="D77" s="35"/>
      <c r="J77" s="3"/>
      <c r="N77"/>
    </row>
    <row r="78" spans="3:14" x14ac:dyDescent="0.25">
      <c r="C78" s="35"/>
      <c r="D78" s="35"/>
      <c r="J78" s="3"/>
      <c r="N78"/>
    </row>
    <row r="79" spans="3:14" x14ac:dyDescent="0.25">
      <c r="C79" s="35"/>
      <c r="D79" s="35"/>
      <c r="J79" s="3"/>
      <c r="N79"/>
    </row>
    <row r="80" spans="3:14" x14ac:dyDescent="0.25">
      <c r="C80" s="35"/>
      <c r="D80" s="35"/>
      <c r="J80" s="3"/>
      <c r="N80"/>
    </row>
    <row r="81" spans="3:14" x14ac:dyDescent="0.25">
      <c r="C81" s="35"/>
      <c r="D81" s="35"/>
      <c r="J81" s="3"/>
      <c r="N81"/>
    </row>
    <row r="82" spans="3:14" x14ac:dyDescent="0.25">
      <c r="C82" s="35"/>
      <c r="D82" s="35"/>
      <c r="J82" s="3"/>
      <c r="N82"/>
    </row>
    <row r="83" spans="3:14" x14ac:dyDescent="0.25">
      <c r="C83" s="35"/>
      <c r="D83" s="35"/>
      <c r="J83" s="3"/>
      <c r="N83"/>
    </row>
    <row r="84" spans="3:14" x14ac:dyDescent="0.25">
      <c r="C84" s="35"/>
      <c r="D84" s="35"/>
      <c r="J84" s="3"/>
      <c r="N84"/>
    </row>
    <row r="85" spans="3:14" x14ac:dyDescent="0.25">
      <c r="C85" s="35"/>
      <c r="D85" s="35"/>
      <c r="J85" s="3"/>
      <c r="N85"/>
    </row>
    <row r="86" spans="3:14" x14ac:dyDescent="0.25">
      <c r="C86" s="35"/>
      <c r="D86" s="35"/>
      <c r="J86" s="3"/>
      <c r="N86"/>
    </row>
    <row r="87" spans="3:14" x14ac:dyDescent="0.25">
      <c r="C87" s="35"/>
      <c r="D87" s="35"/>
      <c r="J87" s="3"/>
      <c r="N87"/>
    </row>
    <row r="88" spans="3:14" x14ac:dyDescent="0.25">
      <c r="C88" s="35"/>
      <c r="D88" s="35"/>
      <c r="J88" s="3"/>
      <c r="N88"/>
    </row>
    <row r="89" spans="3:14" x14ac:dyDescent="0.25">
      <c r="C89" s="35"/>
      <c r="D89" s="35"/>
      <c r="J89" s="3"/>
      <c r="N89"/>
    </row>
    <row r="90" spans="3:14" x14ac:dyDescent="0.25">
      <c r="C90" s="35"/>
      <c r="D90" s="35"/>
      <c r="J90" s="3"/>
      <c r="N90"/>
    </row>
    <row r="91" spans="3:14" x14ac:dyDescent="0.25">
      <c r="C91" s="35"/>
      <c r="D91" s="35"/>
      <c r="J91" s="3"/>
      <c r="N91"/>
    </row>
    <row r="92" spans="3:14" x14ac:dyDescent="0.25">
      <c r="C92" s="35"/>
      <c r="D92" s="35"/>
      <c r="J92" s="3"/>
      <c r="N92"/>
    </row>
    <row r="93" spans="3:14" x14ac:dyDescent="0.25">
      <c r="C93" s="35"/>
      <c r="D93" s="35"/>
      <c r="J93" s="3"/>
      <c r="N93"/>
    </row>
    <row r="94" spans="3:14" x14ac:dyDescent="0.25">
      <c r="C94" s="35"/>
      <c r="D94" s="35"/>
      <c r="J94" s="3"/>
      <c r="N94"/>
    </row>
    <row r="95" spans="3:14" x14ac:dyDescent="0.25">
      <c r="C95" s="35"/>
      <c r="D95" s="35"/>
      <c r="J95" s="3"/>
      <c r="N95"/>
    </row>
    <row r="96" spans="3:14" x14ac:dyDescent="0.25">
      <c r="C96" s="35"/>
      <c r="D96" s="35"/>
      <c r="J96" s="3"/>
      <c r="N96"/>
    </row>
    <row r="97" spans="3:14" x14ac:dyDescent="0.25">
      <c r="C97" s="35"/>
      <c r="D97" s="35"/>
      <c r="J97" s="3"/>
      <c r="N97"/>
    </row>
    <row r="98" spans="3:14" x14ac:dyDescent="0.25">
      <c r="C98" s="35"/>
      <c r="D98" s="35"/>
      <c r="J98" s="3"/>
      <c r="N98"/>
    </row>
    <row r="99" spans="3:14" x14ac:dyDescent="0.25">
      <c r="C99" s="35"/>
      <c r="D99" s="35"/>
      <c r="J99" s="3"/>
      <c r="N99"/>
    </row>
    <row r="100" spans="3:14" x14ac:dyDescent="0.25">
      <c r="C100" s="35"/>
      <c r="D100" s="35"/>
      <c r="J100" s="3"/>
      <c r="N100"/>
    </row>
    <row r="101" spans="3:14" x14ac:dyDescent="0.25">
      <c r="C101" s="35"/>
      <c r="D101" s="35"/>
      <c r="J101" s="3"/>
      <c r="N101"/>
    </row>
    <row r="102" spans="3:14" x14ac:dyDescent="0.25">
      <c r="C102" s="35"/>
      <c r="D102" s="35"/>
      <c r="J102" s="3"/>
      <c r="N102"/>
    </row>
    <row r="103" spans="3:14" x14ac:dyDescent="0.25">
      <c r="C103" s="35"/>
      <c r="D103" s="35"/>
      <c r="J103" s="3"/>
      <c r="N103"/>
    </row>
    <row r="104" spans="3:14" x14ac:dyDescent="0.25">
      <c r="C104" s="35"/>
      <c r="D104" s="35"/>
      <c r="J104" s="3"/>
      <c r="N104"/>
    </row>
    <row r="105" spans="3:14" x14ac:dyDescent="0.25">
      <c r="C105" s="35"/>
      <c r="D105" s="35"/>
      <c r="J105" s="3"/>
      <c r="N105"/>
    </row>
    <row r="106" spans="3:14" x14ac:dyDescent="0.25">
      <c r="C106" s="35"/>
      <c r="D106" s="35"/>
      <c r="J106" s="3"/>
      <c r="N106"/>
    </row>
    <row r="107" spans="3:14" x14ac:dyDescent="0.25">
      <c r="C107" s="35"/>
      <c r="D107" s="35"/>
      <c r="J107" s="3"/>
      <c r="N107"/>
    </row>
    <row r="108" spans="3:14" x14ac:dyDescent="0.25">
      <c r="C108" s="35"/>
      <c r="D108" s="35"/>
      <c r="J108" s="3"/>
      <c r="N108"/>
    </row>
    <row r="109" spans="3:14" x14ac:dyDescent="0.25">
      <c r="C109" s="35"/>
      <c r="D109" s="35"/>
      <c r="J109" s="3"/>
      <c r="N109"/>
    </row>
    <row r="110" spans="3:14" x14ac:dyDescent="0.25">
      <c r="C110" s="35"/>
      <c r="D110" s="35"/>
      <c r="J110" s="3"/>
      <c r="N110"/>
    </row>
    <row r="111" spans="3:14" x14ac:dyDescent="0.25">
      <c r="C111" s="35"/>
      <c r="D111" s="35"/>
      <c r="J111" s="3"/>
      <c r="N111"/>
    </row>
    <row r="112" spans="3:14" x14ac:dyDescent="0.25">
      <c r="C112" s="35"/>
      <c r="D112" s="35"/>
      <c r="J112" s="3"/>
      <c r="N112"/>
    </row>
    <row r="113" spans="3:14" x14ac:dyDescent="0.25">
      <c r="C113" s="35"/>
      <c r="D113" s="35"/>
      <c r="J113" s="3"/>
      <c r="N113"/>
    </row>
    <row r="114" spans="3:14" x14ac:dyDescent="0.25">
      <c r="C114" s="35"/>
      <c r="D114" s="35"/>
      <c r="J114" s="3"/>
      <c r="N114"/>
    </row>
    <row r="115" spans="3:14" x14ac:dyDescent="0.25">
      <c r="C115" s="35"/>
      <c r="D115" s="35"/>
      <c r="J115" s="3"/>
      <c r="N115"/>
    </row>
    <row r="116" spans="3:14" x14ac:dyDescent="0.25">
      <c r="C116" s="35"/>
      <c r="D116" s="35"/>
      <c r="J116" s="3"/>
      <c r="N116"/>
    </row>
    <row r="117" spans="3:14" x14ac:dyDescent="0.25">
      <c r="C117" s="35"/>
      <c r="D117" s="35"/>
      <c r="J117" s="3"/>
      <c r="N117"/>
    </row>
    <row r="118" spans="3:14" x14ac:dyDescent="0.25">
      <c r="C118" s="35"/>
      <c r="D118" s="35"/>
      <c r="J118" s="3"/>
      <c r="N118"/>
    </row>
    <row r="119" spans="3:14" x14ac:dyDescent="0.25">
      <c r="C119" s="35"/>
      <c r="D119" s="35"/>
      <c r="J119" s="3"/>
      <c r="N119"/>
    </row>
    <row r="120" spans="3:14" x14ac:dyDescent="0.25">
      <c r="C120" s="35"/>
      <c r="D120" s="35"/>
      <c r="J120" s="3"/>
      <c r="N120"/>
    </row>
    <row r="121" spans="3:14" x14ac:dyDescent="0.25">
      <c r="C121" s="35"/>
      <c r="D121" s="35"/>
      <c r="J121" s="3"/>
      <c r="N121"/>
    </row>
    <row r="122" spans="3:14" x14ac:dyDescent="0.25">
      <c r="C122" s="35"/>
      <c r="D122" s="35"/>
      <c r="J122" s="3"/>
      <c r="N122"/>
    </row>
    <row r="123" spans="3:14" x14ac:dyDescent="0.25">
      <c r="C123" s="35"/>
      <c r="D123" s="35"/>
      <c r="J123" s="3"/>
      <c r="N123"/>
    </row>
    <row r="124" spans="3:14" x14ac:dyDescent="0.25">
      <c r="C124" s="35"/>
      <c r="D124" s="35"/>
      <c r="J124" s="3"/>
      <c r="N124"/>
    </row>
    <row r="125" spans="3:14" x14ac:dyDescent="0.25">
      <c r="C125" s="35"/>
      <c r="D125" s="35"/>
      <c r="J125" s="3"/>
      <c r="N125"/>
    </row>
    <row r="126" spans="3:14" x14ac:dyDescent="0.25">
      <c r="C126" s="35"/>
      <c r="D126" s="35"/>
      <c r="J126" s="3"/>
      <c r="N126"/>
    </row>
    <row r="127" spans="3:14" x14ac:dyDescent="0.25">
      <c r="C127" s="35"/>
      <c r="D127" s="35"/>
      <c r="J127" s="3"/>
      <c r="N127"/>
    </row>
    <row r="128" spans="3:14" x14ac:dyDescent="0.25">
      <c r="C128" s="35"/>
      <c r="D128" s="35"/>
      <c r="J128" s="3"/>
      <c r="N128"/>
    </row>
    <row r="129" spans="3:14" x14ac:dyDescent="0.25">
      <c r="C129" s="35"/>
      <c r="D129" s="35"/>
      <c r="J129" s="3"/>
      <c r="N129"/>
    </row>
    <row r="130" spans="3:14" x14ac:dyDescent="0.25">
      <c r="C130" s="35"/>
      <c r="D130" s="35"/>
      <c r="J130" s="3"/>
      <c r="N130"/>
    </row>
    <row r="131" spans="3:14" x14ac:dyDescent="0.25">
      <c r="C131" s="35"/>
      <c r="D131" s="35"/>
      <c r="J131" s="3"/>
      <c r="N131"/>
    </row>
    <row r="132" spans="3:14" x14ac:dyDescent="0.25">
      <c r="C132" s="35"/>
      <c r="D132" s="35"/>
      <c r="J132" s="3"/>
      <c r="N132"/>
    </row>
    <row r="133" spans="3:14" x14ac:dyDescent="0.25">
      <c r="C133" s="35"/>
      <c r="D133" s="35"/>
      <c r="J133" s="3"/>
      <c r="N133"/>
    </row>
    <row r="134" spans="3:14" x14ac:dyDescent="0.25">
      <c r="C134" s="35"/>
      <c r="D134" s="35"/>
      <c r="J134" s="3"/>
      <c r="N134"/>
    </row>
    <row r="135" spans="3:14" x14ac:dyDescent="0.25">
      <c r="C135" s="35"/>
      <c r="D135" s="35"/>
      <c r="J135" s="3"/>
      <c r="N135"/>
    </row>
    <row r="136" spans="3:14" x14ac:dyDescent="0.25">
      <c r="C136" s="35"/>
      <c r="D136" s="35"/>
      <c r="J136" s="3"/>
      <c r="N136"/>
    </row>
    <row r="137" spans="3:14" x14ac:dyDescent="0.25">
      <c r="C137" s="35"/>
      <c r="D137" s="35"/>
      <c r="J137" s="3"/>
      <c r="N137"/>
    </row>
    <row r="138" spans="3:14" x14ac:dyDescent="0.25">
      <c r="C138" s="35"/>
      <c r="D138" s="35"/>
      <c r="J138" s="3"/>
      <c r="N138"/>
    </row>
    <row r="139" spans="3:14" x14ac:dyDescent="0.25">
      <c r="C139" s="35"/>
      <c r="D139" s="35"/>
      <c r="J139" s="3"/>
      <c r="N139"/>
    </row>
    <row r="140" spans="3:14" x14ac:dyDescent="0.25">
      <c r="C140" s="35"/>
      <c r="D140" s="35"/>
      <c r="J140" s="3"/>
      <c r="N140"/>
    </row>
    <row r="141" spans="3:14" x14ac:dyDescent="0.25">
      <c r="C141" s="35"/>
      <c r="D141" s="35"/>
      <c r="J141" s="3"/>
      <c r="N141"/>
    </row>
    <row r="142" spans="3:14" x14ac:dyDescent="0.25">
      <c r="C142" s="35"/>
      <c r="D142" s="35"/>
      <c r="J142" s="3"/>
      <c r="N142"/>
    </row>
    <row r="143" spans="3:14" x14ac:dyDescent="0.25">
      <c r="C143" s="35"/>
      <c r="D143" s="35"/>
      <c r="J143" s="3"/>
      <c r="N143"/>
    </row>
    <row r="144" spans="3:14" x14ac:dyDescent="0.25">
      <c r="C144" s="35"/>
      <c r="D144" s="35"/>
      <c r="J144" s="3"/>
      <c r="N144"/>
    </row>
    <row r="145" spans="3:14" x14ac:dyDescent="0.25">
      <c r="C145" s="35"/>
      <c r="D145" s="35"/>
      <c r="J145" s="3"/>
      <c r="N145"/>
    </row>
    <row r="146" spans="3:14" x14ac:dyDescent="0.25">
      <c r="C146" s="35"/>
      <c r="D146" s="35"/>
      <c r="J146" s="3"/>
      <c r="N146"/>
    </row>
    <row r="147" spans="3:14" x14ac:dyDescent="0.25">
      <c r="C147" s="35"/>
      <c r="D147" s="35"/>
      <c r="J147" s="3"/>
      <c r="N147"/>
    </row>
    <row r="148" spans="3:14" x14ac:dyDescent="0.25">
      <c r="C148" s="35"/>
      <c r="D148" s="35"/>
      <c r="J148" s="3"/>
      <c r="N148"/>
    </row>
    <row r="149" spans="3:14" x14ac:dyDescent="0.25">
      <c r="C149" s="35"/>
      <c r="D149" s="35"/>
      <c r="J149" s="3"/>
      <c r="N149"/>
    </row>
    <row r="150" spans="3:14" x14ac:dyDescent="0.25">
      <c r="C150" s="35"/>
      <c r="D150" s="35"/>
      <c r="J150" s="3"/>
      <c r="N150"/>
    </row>
    <row r="151" spans="3:14" x14ac:dyDescent="0.25">
      <c r="C151" s="35"/>
      <c r="D151" s="35"/>
      <c r="J151" s="3"/>
      <c r="N151"/>
    </row>
    <row r="152" spans="3:14" x14ac:dyDescent="0.25">
      <c r="C152" s="35"/>
      <c r="D152" s="35"/>
      <c r="J152" s="3"/>
      <c r="N152"/>
    </row>
    <row r="153" spans="3:14" x14ac:dyDescent="0.25">
      <c r="C153" s="35"/>
      <c r="D153" s="35"/>
      <c r="J153" s="3"/>
      <c r="N153"/>
    </row>
    <row r="154" spans="3:14" x14ac:dyDescent="0.25">
      <c r="C154" s="35"/>
      <c r="D154" s="35"/>
      <c r="J154" s="3"/>
      <c r="N154"/>
    </row>
    <row r="155" spans="3:14" x14ac:dyDescent="0.25">
      <c r="C155" s="35"/>
      <c r="D155" s="35"/>
      <c r="J155" s="3"/>
      <c r="N155"/>
    </row>
    <row r="156" spans="3:14" x14ac:dyDescent="0.25">
      <c r="C156" s="35"/>
      <c r="D156" s="35"/>
      <c r="J156" s="3"/>
      <c r="N156"/>
    </row>
    <row r="157" spans="3:14" x14ac:dyDescent="0.25">
      <c r="C157" s="35"/>
      <c r="D157" s="35"/>
      <c r="J157" s="3"/>
      <c r="N157"/>
    </row>
    <row r="158" spans="3:14" x14ac:dyDescent="0.25">
      <c r="C158" s="35"/>
      <c r="D158" s="35"/>
      <c r="J158" s="3"/>
      <c r="N158"/>
    </row>
    <row r="159" spans="3:14" x14ac:dyDescent="0.25">
      <c r="C159" s="35"/>
      <c r="D159" s="35"/>
      <c r="J159" s="3"/>
      <c r="N159"/>
    </row>
    <row r="160" spans="3:14" x14ac:dyDescent="0.25">
      <c r="C160" s="35"/>
      <c r="D160" s="35"/>
      <c r="J160" s="3"/>
      <c r="N160"/>
    </row>
    <row r="161" spans="3:14" x14ac:dyDescent="0.25">
      <c r="C161" s="35"/>
      <c r="D161" s="35"/>
      <c r="J161" s="3"/>
      <c r="N161"/>
    </row>
    <row r="162" spans="3:14" x14ac:dyDescent="0.25">
      <c r="C162" s="35"/>
      <c r="D162" s="35"/>
      <c r="J162" s="3"/>
      <c r="N162"/>
    </row>
    <row r="163" spans="3:14" x14ac:dyDescent="0.25">
      <c r="C163" s="35"/>
      <c r="D163" s="35"/>
      <c r="J163" s="3"/>
      <c r="N163"/>
    </row>
    <row r="164" spans="3:14" x14ac:dyDescent="0.25">
      <c r="C164" s="35"/>
      <c r="D164" s="35"/>
      <c r="J164" s="3"/>
      <c r="N164"/>
    </row>
    <row r="165" spans="3:14" x14ac:dyDescent="0.25">
      <c r="C165" s="35"/>
      <c r="D165" s="35"/>
      <c r="J165" s="3"/>
      <c r="N165"/>
    </row>
    <row r="166" spans="3:14" x14ac:dyDescent="0.25">
      <c r="C166" s="35"/>
      <c r="D166" s="35"/>
      <c r="J166" s="3"/>
      <c r="N166"/>
    </row>
    <row r="167" spans="3:14" x14ac:dyDescent="0.25">
      <c r="C167" s="35"/>
      <c r="D167" s="35"/>
      <c r="J167" s="3"/>
      <c r="N167"/>
    </row>
    <row r="168" spans="3:14" x14ac:dyDescent="0.25">
      <c r="C168" s="35"/>
      <c r="D168" s="35"/>
      <c r="J168" s="3"/>
      <c r="N168"/>
    </row>
    <row r="169" spans="3:14" x14ac:dyDescent="0.25">
      <c r="C169" s="35"/>
      <c r="D169" s="35"/>
      <c r="J169" s="3"/>
      <c r="N169"/>
    </row>
    <row r="170" spans="3:14" x14ac:dyDescent="0.25">
      <c r="C170" s="35"/>
      <c r="D170" s="35"/>
      <c r="J170" s="3"/>
      <c r="N170"/>
    </row>
    <row r="171" spans="3:14" x14ac:dyDescent="0.25">
      <c r="C171" s="35"/>
      <c r="D171" s="35"/>
      <c r="J171" s="3"/>
      <c r="N171"/>
    </row>
    <row r="172" spans="3:14" x14ac:dyDescent="0.25">
      <c r="C172" s="35"/>
      <c r="D172" s="35"/>
      <c r="J172" s="3"/>
      <c r="N172"/>
    </row>
    <row r="173" spans="3:14" x14ac:dyDescent="0.25">
      <c r="C173" s="35"/>
      <c r="D173" s="35"/>
      <c r="J173" s="3"/>
      <c r="N173"/>
    </row>
    <row r="174" spans="3:14" x14ac:dyDescent="0.25">
      <c r="C174" s="35"/>
      <c r="D174" s="35"/>
      <c r="J174" s="3"/>
      <c r="N174"/>
    </row>
    <row r="175" spans="3:14" x14ac:dyDescent="0.25">
      <c r="C175" s="35"/>
      <c r="D175" s="35"/>
      <c r="J175" s="3"/>
      <c r="N175"/>
    </row>
    <row r="176" spans="3:14" x14ac:dyDescent="0.25">
      <c r="C176" s="35"/>
      <c r="D176" s="35"/>
      <c r="J176" s="3"/>
      <c r="N176"/>
    </row>
    <row r="177" spans="3:14" x14ac:dyDescent="0.25">
      <c r="C177" s="35"/>
      <c r="D177" s="35"/>
      <c r="J177" s="3"/>
      <c r="N177"/>
    </row>
    <row r="178" spans="3:14" x14ac:dyDescent="0.25">
      <c r="C178" s="35"/>
      <c r="D178" s="35"/>
      <c r="J178" s="3"/>
      <c r="N178"/>
    </row>
    <row r="179" spans="3:14" x14ac:dyDescent="0.25">
      <c r="C179" s="35"/>
      <c r="D179" s="35"/>
      <c r="J179" s="3"/>
      <c r="N179"/>
    </row>
    <row r="180" spans="3:14" x14ac:dyDescent="0.25">
      <c r="C180" s="35"/>
      <c r="D180" s="35"/>
      <c r="J180" s="3"/>
      <c r="N180"/>
    </row>
    <row r="181" spans="3:14" x14ac:dyDescent="0.25">
      <c r="C181" s="35"/>
      <c r="D181" s="35"/>
      <c r="J181" s="3"/>
      <c r="N181"/>
    </row>
    <row r="182" spans="3:14" x14ac:dyDescent="0.25">
      <c r="C182" s="35"/>
      <c r="D182" s="35"/>
      <c r="J182" s="3"/>
      <c r="N182"/>
    </row>
    <row r="183" spans="3:14" x14ac:dyDescent="0.25">
      <c r="C183" s="35"/>
      <c r="D183" s="35"/>
      <c r="J183" s="3"/>
      <c r="N183"/>
    </row>
    <row r="184" spans="3:14" x14ac:dyDescent="0.25">
      <c r="C184" s="35"/>
      <c r="D184" s="35"/>
      <c r="J184" s="3"/>
      <c r="N184"/>
    </row>
    <row r="185" spans="3:14" x14ac:dyDescent="0.25">
      <c r="C185" s="35"/>
      <c r="D185" s="35"/>
      <c r="J185" s="3"/>
      <c r="N185"/>
    </row>
    <row r="186" spans="3:14" x14ac:dyDescent="0.25">
      <c r="C186" s="35"/>
      <c r="D186" s="35"/>
      <c r="J186" s="3"/>
      <c r="N186"/>
    </row>
    <row r="187" spans="3:14" x14ac:dyDescent="0.25">
      <c r="C187" s="35"/>
      <c r="D187" s="35"/>
      <c r="J187" s="3"/>
      <c r="N187"/>
    </row>
    <row r="188" spans="3:14" x14ac:dyDescent="0.25">
      <c r="C188" s="35"/>
      <c r="D188" s="35"/>
      <c r="J188" s="3"/>
      <c r="N188"/>
    </row>
    <row r="189" spans="3:14" x14ac:dyDescent="0.25">
      <c r="C189" s="35"/>
      <c r="D189" s="35"/>
      <c r="J189" s="3"/>
      <c r="N189"/>
    </row>
    <row r="190" spans="3:14" x14ac:dyDescent="0.25">
      <c r="C190" s="35"/>
      <c r="D190" s="35"/>
      <c r="J190" s="3"/>
      <c r="N190"/>
    </row>
    <row r="191" spans="3:14" x14ac:dyDescent="0.25">
      <c r="C191" s="35"/>
      <c r="D191" s="35"/>
      <c r="J191" s="3"/>
      <c r="N191"/>
    </row>
    <row r="192" spans="3:14" x14ac:dyDescent="0.25">
      <c r="C192" s="35"/>
      <c r="D192" s="35"/>
      <c r="J192" s="3"/>
      <c r="N192"/>
    </row>
    <row r="193" spans="3:14" x14ac:dyDescent="0.25">
      <c r="C193" s="35"/>
      <c r="D193" s="35"/>
      <c r="J193" s="3"/>
      <c r="N193"/>
    </row>
    <row r="194" spans="3:14" x14ac:dyDescent="0.25">
      <c r="C194" s="35"/>
      <c r="D194" s="35"/>
      <c r="J194" s="3"/>
      <c r="N194"/>
    </row>
    <row r="195" spans="3:14" x14ac:dyDescent="0.25">
      <c r="C195" s="35"/>
      <c r="D195" s="35"/>
      <c r="J195" s="3"/>
      <c r="N195"/>
    </row>
    <row r="196" spans="3:14" x14ac:dyDescent="0.25">
      <c r="C196" s="35"/>
      <c r="D196" s="35"/>
      <c r="J196" s="3"/>
      <c r="N196"/>
    </row>
    <row r="197" spans="3:14" x14ac:dyDescent="0.25">
      <c r="C197" s="35"/>
      <c r="D197" s="35"/>
      <c r="J197" s="3"/>
      <c r="N197"/>
    </row>
    <row r="198" spans="3:14" x14ac:dyDescent="0.25">
      <c r="C198" s="35"/>
      <c r="D198" s="35"/>
      <c r="J198" s="3"/>
      <c r="N198"/>
    </row>
    <row r="199" spans="3:14" x14ac:dyDescent="0.25">
      <c r="C199" s="35"/>
      <c r="D199" s="35"/>
      <c r="J199" s="3"/>
      <c r="N199"/>
    </row>
    <row r="200" spans="3:14" x14ac:dyDescent="0.25">
      <c r="C200" s="35"/>
      <c r="D200" s="35"/>
      <c r="J200" s="3"/>
      <c r="N200"/>
    </row>
    <row r="201" spans="3:14" x14ac:dyDescent="0.25">
      <c r="C201" s="35"/>
      <c r="D201" s="35"/>
      <c r="J201" s="3"/>
      <c r="N201"/>
    </row>
    <row r="202" spans="3:14" x14ac:dyDescent="0.25">
      <c r="C202" s="35"/>
      <c r="D202" s="35"/>
      <c r="J202" s="3"/>
      <c r="N202"/>
    </row>
    <row r="203" spans="3:14" x14ac:dyDescent="0.25">
      <c r="C203" s="35"/>
      <c r="D203" s="35"/>
      <c r="J203" s="3"/>
      <c r="N203"/>
    </row>
  </sheetData>
  <sheetProtection password="DCD8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17"/>
  <sheetViews>
    <sheetView topLeftCell="A4" zoomScale="85" zoomScaleNormal="85" workbookViewId="0">
      <selection activeCell="C6" sqref="C6"/>
    </sheetView>
  </sheetViews>
  <sheetFormatPr baseColWidth="10" defaultColWidth="0" defaultRowHeight="15" zeroHeight="1" x14ac:dyDescent="0.25"/>
  <cols>
    <col min="1" max="1" width="4.42578125" style="10" customWidth="1"/>
    <col min="2" max="2" width="22.5703125" style="10" bestFit="1" customWidth="1"/>
    <col min="3" max="3" width="107.42578125" style="10" customWidth="1"/>
    <col min="4" max="4" width="4.85546875" style="10" customWidth="1"/>
    <col min="5" max="16384" width="11.42578125" style="10" hidden="1"/>
  </cols>
  <sheetData>
    <row r="1" spans="2:3" x14ac:dyDescent="0.25"/>
    <row r="2" spans="2:3" s="18" customFormat="1" x14ac:dyDescent="0.25">
      <c r="B2" s="76" t="s">
        <v>31</v>
      </c>
      <c r="C2" s="76"/>
    </row>
    <row r="3" spans="2:3" s="18" customFormat="1" ht="53.25" customHeight="1" x14ac:dyDescent="0.25">
      <c r="B3" s="28" t="s">
        <v>32</v>
      </c>
      <c r="C3" s="29" t="s">
        <v>33</v>
      </c>
    </row>
    <row r="4" spans="2:3" x14ac:dyDescent="0.25">
      <c r="B4" s="30">
        <v>1</v>
      </c>
      <c r="C4" s="31" t="s">
        <v>95</v>
      </c>
    </row>
    <row r="5" spans="2:3" x14ac:dyDescent="0.25">
      <c r="B5" s="30">
        <v>2</v>
      </c>
      <c r="C5" s="31" t="s">
        <v>1</v>
      </c>
    </row>
    <row r="6" spans="2:3" ht="90" x14ac:dyDescent="0.25">
      <c r="B6" s="30">
        <v>3</v>
      </c>
      <c r="C6" s="32" t="s">
        <v>34</v>
      </c>
    </row>
    <row r="7" spans="2:3" ht="60" x14ac:dyDescent="0.25">
      <c r="B7" s="30">
        <v>4</v>
      </c>
      <c r="C7" s="32" t="s">
        <v>35</v>
      </c>
    </row>
    <row r="8" spans="2:3" x14ac:dyDescent="0.25"/>
    <row r="9" spans="2:3" x14ac:dyDescent="0.25">
      <c r="B9" s="75" t="s">
        <v>85</v>
      </c>
      <c r="C9" s="75"/>
    </row>
    <row r="10" spans="2:3" x14ac:dyDescent="0.25">
      <c r="B10" s="33" t="s">
        <v>36</v>
      </c>
      <c r="C10" s="33" t="s">
        <v>37</v>
      </c>
    </row>
    <row r="11" spans="2:3" x14ac:dyDescent="0.25">
      <c r="B11" s="34" t="s">
        <v>73</v>
      </c>
      <c r="C11" s="16" t="s">
        <v>74</v>
      </c>
    </row>
    <row r="12" spans="2:3" x14ac:dyDescent="0.25">
      <c r="B12" s="34" t="s">
        <v>75</v>
      </c>
      <c r="C12" s="16" t="s">
        <v>76</v>
      </c>
    </row>
    <row r="13" spans="2:3" x14ac:dyDescent="0.25">
      <c r="B13" s="34" t="s">
        <v>77</v>
      </c>
      <c r="C13" s="16" t="s">
        <v>78</v>
      </c>
    </row>
    <row r="14" spans="2:3" x14ac:dyDescent="0.25">
      <c r="B14" s="34" t="s">
        <v>79</v>
      </c>
      <c r="C14" s="16" t="s">
        <v>80</v>
      </c>
    </row>
    <row r="15" spans="2:3" x14ac:dyDescent="0.25">
      <c r="B15" s="34" t="s">
        <v>81</v>
      </c>
      <c r="C15" s="16" t="s">
        <v>82</v>
      </c>
    </row>
    <row r="16" spans="2:3" x14ac:dyDescent="0.25">
      <c r="B16" s="34" t="s">
        <v>83</v>
      </c>
      <c r="C16" s="16" t="s">
        <v>84</v>
      </c>
    </row>
    <row r="17" x14ac:dyDescent="0.25"/>
  </sheetData>
  <sheetProtection password="DCD8" sheet="1"/>
  <mergeCells count="2">
    <mergeCell ref="B9:C9"/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8"/>
  <sheetViews>
    <sheetView workbookViewId="0">
      <selection sqref="A1:B1"/>
    </sheetView>
  </sheetViews>
  <sheetFormatPr baseColWidth="10" defaultRowHeight="15" x14ac:dyDescent="0.25"/>
  <cols>
    <col min="1" max="1" width="42.7109375" style="22" customWidth="1"/>
    <col min="2" max="2" width="41" style="10" bestFit="1" customWidth="1"/>
    <col min="3" max="16384" width="11.42578125" style="10"/>
  </cols>
  <sheetData>
    <row r="1" spans="1:2" x14ac:dyDescent="0.25">
      <c r="A1" s="77" t="s">
        <v>22</v>
      </c>
      <c r="B1" s="77"/>
    </row>
    <row r="2" spans="1:2" x14ac:dyDescent="0.25">
      <c r="A2" s="27" t="s">
        <v>36</v>
      </c>
      <c r="B2" s="27" t="s">
        <v>37</v>
      </c>
    </row>
    <row r="3" spans="1:2" x14ac:dyDescent="0.25">
      <c r="A3" s="25" t="s">
        <v>10</v>
      </c>
      <c r="B3" s="26" t="s">
        <v>11</v>
      </c>
    </row>
    <row r="4" spans="1:2" x14ac:dyDescent="0.25">
      <c r="A4" s="25" t="s">
        <v>12</v>
      </c>
      <c r="B4" s="26" t="s">
        <v>13</v>
      </c>
    </row>
    <row r="5" spans="1:2" x14ac:dyDescent="0.25">
      <c r="A5" s="25" t="s">
        <v>14</v>
      </c>
      <c r="B5" s="26" t="s">
        <v>15</v>
      </c>
    </row>
    <row r="6" spans="1:2" x14ac:dyDescent="0.25">
      <c r="A6" s="25" t="s">
        <v>16</v>
      </c>
      <c r="B6" s="26" t="s">
        <v>17</v>
      </c>
    </row>
    <row r="7" spans="1:2" x14ac:dyDescent="0.25">
      <c r="A7" s="25" t="s">
        <v>18</v>
      </c>
      <c r="B7" s="26" t="s">
        <v>19</v>
      </c>
    </row>
    <row r="8" spans="1:2" x14ac:dyDescent="0.25">
      <c r="A8" s="25" t="s">
        <v>20</v>
      </c>
      <c r="B8" s="26" t="s">
        <v>21</v>
      </c>
    </row>
  </sheetData>
  <sheetProtection password="DCD8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14"/>
  <sheetViews>
    <sheetView workbookViewId="0">
      <selection sqref="A1:C1"/>
    </sheetView>
  </sheetViews>
  <sheetFormatPr baseColWidth="10" defaultRowHeight="15" x14ac:dyDescent="0.25"/>
  <cols>
    <col min="1" max="1" width="15.140625" style="22" customWidth="1"/>
    <col min="2" max="2" width="22.5703125" style="22" bestFit="1" customWidth="1"/>
    <col min="3" max="3" width="57.28515625" style="10" customWidth="1"/>
    <col min="4" max="4" width="11.42578125" style="10"/>
    <col min="5" max="5" width="11.85546875" style="10" bestFit="1" customWidth="1"/>
    <col min="6" max="16384" width="11.42578125" style="10"/>
  </cols>
  <sheetData>
    <row r="1" spans="1:3" x14ac:dyDescent="0.25">
      <c r="A1" s="78" t="s">
        <v>61</v>
      </c>
      <c r="B1" s="78"/>
      <c r="C1" s="78"/>
    </row>
    <row r="2" spans="1:3" ht="25.5" x14ac:dyDescent="0.25">
      <c r="A2" s="23" t="s">
        <v>37</v>
      </c>
      <c r="B2" s="23" t="s">
        <v>36</v>
      </c>
      <c r="C2" s="24" t="s">
        <v>33</v>
      </c>
    </row>
    <row r="3" spans="1:3" x14ac:dyDescent="0.25">
      <c r="A3" s="19" t="s">
        <v>38</v>
      </c>
      <c r="B3" s="20">
        <v>1</v>
      </c>
      <c r="C3" s="21" t="s">
        <v>62</v>
      </c>
    </row>
    <row r="4" spans="1:3" x14ac:dyDescent="0.25">
      <c r="A4" s="19" t="s">
        <v>39</v>
      </c>
      <c r="B4" s="20">
        <v>2</v>
      </c>
      <c r="C4" s="21" t="s">
        <v>63</v>
      </c>
    </row>
    <row r="5" spans="1:3" x14ac:dyDescent="0.25">
      <c r="A5" s="19" t="s">
        <v>40</v>
      </c>
      <c r="B5" s="20">
        <v>3</v>
      </c>
      <c r="C5" s="21" t="s">
        <v>64</v>
      </c>
    </row>
    <row r="6" spans="1:3" x14ac:dyDescent="0.25">
      <c r="A6" s="19" t="s">
        <v>41</v>
      </c>
      <c r="B6" s="20">
        <v>4</v>
      </c>
      <c r="C6" s="21" t="s">
        <v>65</v>
      </c>
    </row>
    <row r="7" spans="1:3" x14ac:dyDescent="0.25">
      <c r="A7" s="19" t="s">
        <v>42</v>
      </c>
      <c r="B7" s="20">
        <v>5</v>
      </c>
      <c r="C7" s="21" t="s">
        <v>66</v>
      </c>
    </row>
    <row r="8" spans="1:3" x14ac:dyDescent="0.25">
      <c r="A8" s="19" t="s">
        <v>43</v>
      </c>
      <c r="B8" s="20">
        <v>6</v>
      </c>
      <c r="C8" s="21" t="s">
        <v>67</v>
      </c>
    </row>
    <row r="9" spans="1:3" x14ac:dyDescent="0.25">
      <c r="A9" s="19" t="s">
        <v>44</v>
      </c>
      <c r="B9" s="20">
        <v>7</v>
      </c>
      <c r="C9" s="21" t="s">
        <v>68</v>
      </c>
    </row>
    <row r="10" spans="1:3" x14ac:dyDescent="0.25">
      <c r="A10" s="19" t="s">
        <v>45</v>
      </c>
      <c r="B10" s="20">
        <v>8</v>
      </c>
      <c r="C10" s="21" t="s">
        <v>69</v>
      </c>
    </row>
    <row r="11" spans="1:3" x14ac:dyDescent="0.25">
      <c r="A11" s="19" t="s">
        <v>46</v>
      </c>
      <c r="B11" s="20">
        <v>9</v>
      </c>
      <c r="C11" s="21" t="s">
        <v>70</v>
      </c>
    </row>
    <row r="12" spans="1:3" x14ac:dyDescent="0.25">
      <c r="A12" s="19" t="s">
        <v>47</v>
      </c>
      <c r="B12" s="20">
        <v>10</v>
      </c>
      <c r="C12" s="21" t="s">
        <v>71</v>
      </c>
    </row>
    <row r="13" spans="1:3" x14ac:dyDescent="0.25">
      <c r="A13" s="19" t="s">
        <v>48</v>
      </c>
      <c r="B13" s="20">
        <v>11</v>
      </c>
      <c r="C13" s="21" t="s">
        <v>72</v>
      </c>
    </row>
    <row r="14" spans="1:3" x14ac:dyDescent="0.25">
      <c r="A14" s="19" t="s">
        <v>49</v>
      </c>
      <c r="B14" s="20">
        <v>12</v>
      </c>
      <c r="C14" s="21" t="s">
        <v>50</v>
      </c>
    </row>
  </sheetData>
  <sheetProtection password="DCD8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5"/>
  <sheetViews>
    <sheetView workbookViewId="0">
      <selection activeCell="E15" sqref="E15"/>
    </sheetView>
  </sheetViews>
  <sheetFormatPr baseColWidth="10" defaultRowHeight="15" x14ac:dyDescent="0.25"/>
  <cols>
    <col min="1" max="1" width="36.140625" style="10" customWidth="1"/>
    <col min="2" max="16384" width="11.42578125" style="10"/>
  </cols>
  <sheetData>
    <row r="1" spans="1:2" s="18" customFormat="1" ht="18.75" x14ac:dyDescent="0.3">
      <c r="A1" s="79" t="s">
        <v>51</v>
      </c>
      <c r="B1" s="79"/>
    </row>
    <row r="2" spans="1:2" x14ac:dyDescent="0.25">
      <c r="A2" s="15" t="s">
        <v>37</v>
      </c>
      <c r="B2" s="15" t="s">
        <v>36</v>
      </c>
    </row>
    <row r="3" spans="1:2" x14ac:dyDescent="0.25">
      <c r="A3" s="16" t="s">
        <v>52</v>
      </c>
      <c r="B3" s="17">
        <v>1</v>
      </c>
    </row>
    <row r="4" spans="1:2" x14ac:dyDescent="0.25">
      <c r="A4" s="16" t="s">
        <v>53</v>
      </c>
      <c r="B4" s="17">
        <v>2</v>
      </c>
    </row>
    <row r="5" spans="1:2" x14ac:dyDescent="0.25">
      <c r="A5" s="16" t="s">
        <v>54</v>
      </c>
      <c r="B5" s="17">
        <v>3</v>
      </c>
    </row>
  </sheetData>
  <sheetProtection password="DCD8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B4"/>
  <sheetViews>
    <sheetView workbookViewId="0">
      <selection activeCell="B4" sqref="B4"/>
    </sheetView>
  </sheetViews>
  <sheetFormatPr baseColWidth="10" defaultRowHeight="15" x14ac:dyDescent="0.25"/>
  <cols>
    <col min="1" max="1" width="27" customWidth="1"/>
    <col min="2" max="2" width="9.28515625" customWidth="1"/>
  </cols>
  <sheetData>
    <row r="1" spans="1:2" ht="18.75" x14ac:dyDescent="0.3">
      <c r="A1" s="79" t="s">
        <v>106</v>
      </c>
      <c r="B1" s="79"/>
    </row>
    <row r="2" spans="1:2" x14ac:dyDescent="0.25">
      <c r="A2" s="15" t="s">
        <v>37</v>
      </c>
      <c r="B2" s="15" t="s">
        <v>36</v>
      </c>
    </row>
    <row r="3" spans="1:2" x14ac:dyDescent="0.25">
      <c r="A3" s="16" t="s">
        <v>107</v>
      </c>
      <c r="B3" s="17" t="s">
        <v>115</v>
      </c>
    </row>
    <row r="4" spans="1:2" x14ac:dyDescent="0.25">
      <c r="A4" s="16" t="s">
        <v>108</v>
      </c>
      <c r="B4" s="17" t="s">
        <v>116</v>
      </c>
    </row>
  </sheetData>
  <sheetProtection password="DCD8" sheet="1"/>
  <mergeCells count="1">
    <mergeCell ref="A1:B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B7"/>
  <sheetViews>
    <sheetView workbookViewId="0">
      <selection activeCell="E19" sqref="E19"/>
    </sheetView>
  </sheetViews>
  <sheetFormatPr baseColWidth="10" defaultRowHeight="15" x14ac:dyDescent="0.25"/>
  <cols>
    <col min="1" max="1" width="24.140625" style="10" customWidth="1"/>
    <col min="2" max="2" width="37.28515625" style="10" customWidth="1"/>
    <col min="3" max="3" width="19" style="10" bestFit="1" customWidth="1"/>
    <col min="4" max="16384" width="11.42578125" style="10"/>
  </cols>
  <sheetData>
    <row r="1" spans="1:2" ht="18.75" x14ac:dyDescent="0.3">
      <c r="A1" s="79" t="s">
        <v>55</v>
      </c>
      <c r="B1" s="79"/>
    </row>
    <row r="2" spans="1:2" x14ac:dyDescent="0.25">
      <c r="A2" s="15" t="s">
        <v>33</v>
      </c>
      <c r="B2" s="15" t="s">
        <v>36</v>
      </c>
    </row>
    <row r="3" spans="1:2" x14ac:dyDescent="0.25">
      <c r="A3" s="16" t="s">
        <v>56</v>
      </c>
      <c r="B3" s="17">
        <v>1</v>
      </c>
    </row>
    <row r="4" spans="1:2" x14ac:dyDescent="0.25">
      <c r="A4" s="16" t="s">
        <v>57</v>
      </c>
      <c r="B4" s="17">
        <v>2</v>
      </c>
    </row>
    <row r="5" spans="1:2" x14ac:dyDescent="0.25">
      <c r="A5" s="16" t="s">
        <v>58</v>
      </c>
      <c r="B5" s="17">
        <v>3</v>
      </c>
    </row>
    <row r="6" spans="1:2" x14ac:dyDescent="0.25">
      <c r="A6" s="16" t="s">
        <v>59</v>
      </c>
      <c r="B6" s="17">
        <v>8</v>
      </c>
    </row>
    <row r="7" spans="1:2" x14ac:dyDescent="0.25">
      <c r="A7" s="16" t="s">
        <v>60</v>
      </c>
      <c r="B7" s="17">
        <v>9</v>
      </c>
    </row>
  </sheetData>
  <sheetProtection password="DCD8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9C858B93E4064A8085974264AE92FD" ma:contentTypeVersion="" ma:contentTypeDescription="Crear nuevo documento." ma:contentTypeScope="" ma:versionID="7edd50649438c2797b759e0a433eb4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48D194-C7B7-4008-A1DD-8959366E68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DDC5EF-2F5F-4853-88FE-64537E322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150ED1-9681-40BF-8FE8-B4C7D7A3F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Cumplimiento</vt:lpstr>
      <vt:lpstr>Datos</vt:lpstr>
      <vt:lpstr>Notas</vt:lpstr>
      <vt:lpstr>Anexo Tipos de documento</vt:lpstr>
      <vt:lpstr>Anexo Monedas</vt:lpstr>
      <vt:lpstr>Anexo Base Liquidacion</vt:lpstr>
      <vt:lpstr>Tipo de Oferta</vt:lpstr>
      <vt:lpstr>Anexo Compor Tasas</vt:lpstr>
      <vt:lpstr>BASE</vt:lpstr>
      <vt:lpstr>BASES01</vt:lpstr>
      <vt:lpstr>CODIGOMONEDA</vt:lpstr>
      <vt:lpstr>DOCUMENTO</vt:lpstr>
      <vt:lpstr>MONEDAS</vt:lpstr>
      <vt:lpstr>MONEDAS01</vt:lpstr>
      <vt:lpstr>TASAS01</vt:lpstr>
      <vt:lpstr>TipoOferta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Gaviria Luis Rodolfo</dc:creator>
  <cp:lastModifiedBy>Catalina Bernal Pontón</cp:lastModifiedBy>
  <dcterms:created xsi:type="dcterms:W3CDTF">2013-09-11T19:30:22Z</dcterms:created>
  <dcterms:modified xsi:type="dcterms:W3CDTF">2024-03-29T18:25:48Z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0x010100CE9C858B93E4064A8085974264AE92FD</vt:lpwstr>
  </property>
  <property fmtid="{D5CDD505-2E9C-101B-9397-08002B2CF9AE}" pid="3" name="MSIP_Label_d7faaadc-1a6d-4614-bb5b-a314f37e002a_Enabled">
    <vt:lpwstr>true</vt:lpwstr>
  </property>
  <property fmtid="{D5CDD505-2E9C-101B-9397-08002B2CF9AE}" pid="4" name="MSIP_Label_d7faaadc-1a6d-4614-bb5b-a314f37e002a_SetDate">
    <vt:lpwstr>2024-03-29T18:24:50Z</vt:lpwstr>
  </property>
  <property fmtid="{D5CDD505-2E9C-101B-9397-08002B2CF9AE}" pid="5" name="MSIP_Label_d7faaadc-1a6d-4614-bb5b-a314f37e002a_Method">
    <vt:lpwstr>Standard</vt:lpwstr>
  </property>
  <property fmtid="{D5CDD505-2E9C-101B-9397-08002B2CF9AE}" pid="6" name="MSIP_Label_d7faaadc-1a6d-4614-bb5b-a314f37e002a_Name">
    <vt:lpwstr>Documento en construcción</vt:lpwstr>
  </property>
  <property fmtid="{D5CDD505-2E9C-101B-9397-08002B2CF9AE}" pid="7" name="MSIP_Label_d7faaadc-1a6d-4614-bb5b-a314f37e002a_SiteId">
    <vt:lpwstr>2ff255e1-ae00-44bc-9787-fa8f8061bf68</vt:lpwstr>
  </property>
  <property fmtid="{D5CDD505-2E9C-101B-9397-08002B2CF9AE}" pid="8" name="MSIP_Label_d7faaadc-1a6d-4614-bb5b-a314f37e002a_ActionId">
    <vt:lpwstr>c2a5df69-78fe-401f-a0d3-313776b559f3</vt:lpwstr>
  </property>
  <property fmtid="{D5CDD505-2E9C-101B-9397-08002B2CF9AE}" pid="9" name="MSIP_Label_d7faaadc-1a6d-4614-bb5b-a314f37e002a_ContentBits">
    <vt:lpwstr>0</vt:lpwstr>
  </property>
</Properties>
</file>