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charts/chart34.xml" ContentType="application/vnd.openxmlformats-officedocument.drawingml.chart+xml"/>
  <Override PartName="/xl/drawings/drawing24.xml" ContentType="application/vnd.openxmlformats-officedocument.drawingml.chartshapes+xml"/>
  <Override PartName="/xl/charts/chart35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9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0.xml" ContentType="application/vnd.openxmlformats-officedocument.drawing+xml"/>
  <Override PartName="/xl/comments2.xml" ContentType="application/vnd.openxmlformats-officedocument.spreadsheetml.comments+xml"/>
  <Override PartName="/xl/charts/chart42.xml" ContentType="application/vnd.openxmlformats-officedocument.drawingml.chart+xml"/>
  <Override PartName="/xl/drawings/drawing31.xml" ContentType="application/vnd.openxmlformats-officedocument.drawing+xml"/>
  <Override PartName="/xl/charts/chart43.xml" ContentType="application/vnd.openxmlformats-officedocument.drawingml.chart+xml"/>
  <Override PartName="/xl/drawings/drawing32.xml" ContentType="application/vnd.openxmlformats-officedocument.drawing+xml"/>
  <Override PartName="/xl/charts/chart44.xml" ContentType="application/vnd.openxmlformats-officedocument.drawingml.chart+xml"/>
  <Override PartName="/xl/drawings/drawing33.xml" ContentType="application/vnd.openxmlformats-officedocument.drawing+xml"/>
  <Override PartName="/xl/charts/chart45.xml" ContentType="application/vnd.openxmlformats-officedocument.drawingml.chart+xml"/>
  <Override PartName="/xl/drawings/drawing3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806\Junio de 2017\PaginaWeb\"/>
    </mc:Choice>
  </mc:AlternateContent>
  <bookViews>
    <workbookView xWindow="0" yWindow="-75" windowWidth="15075" windowHeight="12885" tabRatio="813" activeTab="19"/>
  </bookViews>
  <sheets>
    <sheet name="G1" sheetId="221" r:id="rId1"/>
    <sheet name="G2" sheetId="222" r:id="rId2"/>
    <sheet name="G3" sheetId="223" r:id="rId3"/>
    <sheet name="G4" sheetId="245" r:id="rId4"/>
    <sheet name="G5" sheetId="256" r:id="rId5"/>
    <sheet name="G6" sheetId="257" r:id="rId6"/>
    <sheet name="G7" sheetId="246" r:id="rId7"/>
    <sheet name="G8" sheetId="248" r:id="rId8"/>
    <sheet name="G9" sheetId="247" r:id="rId9"/>
    <sheet name="G10" sheetId="249" r:id="rId10"/>
    <sheet name="G11" sheetId="250" r:id="rId11"/>
    <sheet name="G12" sheetId="251" r:id="rId12"/>
    <sheet name="G13" sheetId="252" r:id="rId13"/>
    <sheet name="G14" sheetId="253" r:id="rId14"/>
    <sheet name="G15" sheetId="254" r:id="rId15"/>
    <sheet name="G16" sheetId="255" r:id="rId16"/>
    <sheet name="G17" sheetId="258" r:id="rId17"/>
    <sheet name="G18" sheetId="259" r:id="rId18"/>
    <sheet name="G19" sheetId="260" r:id="rId19"/>
    <sheet name="Cuadro 1" sheetId="261" r:id="rId20"/>
    <sheet name="G20A" sheetId="201" state="hidden" r:id="rId21"/>
    <sheet name="G20B" sheetId="202" state="hidden" r:id="rId22"/>
    <sheet name="G20C" sheetId="203" state="hidden" r:id="rId23"/>
    <sheet name="G7A" sheetId="177" state="hidden" r:id="rId24"/>
    <sheet name="G7B" sheetId="178" state="hidden" r:id="rId25"/>
    <sheet name="G7C" sheetId="179" state="hidden" r:id="rId26"/>
  </sheets>
  <externalReferences>
    <externalReference r:id="rId27"/>
    <externalReference r:id="rId28"/>
  </externalReferences>
  <definedNames>
    <definedName name="_xlnm._FilterDatabase" localSheetId="13" hidden="1">'G14'!$C$4:$I$4</definedName>
    <definedName name="_xlnm._FilterDatabase" localSheetId="16" hidden="1">'G17'!$A$4:$C$14</definedName>
    <definedName name="_xlnm._FilterDatabase" localSheetId="23" hidden="1">G7A!$A$6:$C$6</definedName>
    <definedName name="_xlnm._FilterDatabase" localSheetId="24" hidden="1">G7B!#REF!</definedName>
    <definedName name="_xlnm._FilterDatabase" localSheetId="25" hidden="1">G7C!#REF!</definedName>
    <definedName name="_xlnm.Print_Area" localSheetId="0">'G1'!$A$45:$P$91</definedName>
    <definedName name="_xlnm.Print_Area" localSheetId="9">'G10'!$A$51:$H$85</definedName>
    <definedName name="_xlnm.Print_Area" localSheetId="10">'G11'!$A$51:$I$85</definedName>
    <definedName name="_xlnm.Print_Area" localSheetId="11">'G12'!$A$51:$I$85</definedName>
    <definedName name="_xlnm.Print_Area" localSheetId="12">'G13'!$A$51:$H$86</definedName>
    <definedName name="_xlnm.Print_Area" localSheetId="13">'G14'!$C$16:$J$52</definedName>
    <definedName name="_xlnm.Print_Area" localSheetId="14">'G15'!$A$12:$L$64</definedName>
    <definedName name="_xlnm.Print_Area" localSheetId="15">'G16'!$A$21:$D$54</definedName>
    <definedName name="_xlnm.Print_Area" localSheetId="1">'G2'!$A$27:$Q$80</definedName>
    <definedName name="_xlnm.Print_Area" localSheetId="2">'G3'!$A$42:$M$91</definedName>
    <definedName name="_xlnm.Print_Area" localSheetId="3">'G4'!$A$142:$L$199</definedName>
    <definedName name="_xlnm.Print_Area" localSheetId="4">'G5'!$A$53:$Z$88</definedName>
    <definedName name="_xlnm.Print_Area" localSheetId="5">'G6'!$A$12:$K$62</definedName>
    <definedName name="_xlnm.Print_Area" localSheetId="6">'G7'!$B$24:$W$80</definedName>
    <definedName name="_xlnm.Print_Area" localSheetId="23">G7A!$B$22:$F$58</definedName>
    <definedName name="_xlnm.Print_Area" localSheetId="24">G7B!$B$16:$H$51</definedName>
    <definedName name="_xlnm.Print_Area" localSheetId="25">G7C!$B$16:$H$54</definedName>
    <definedName name="_xlnm.Print_Area" localSheetId="8">'G9'!$G$4:$Z$55</definedName>
  </definedNames>
  <calcPr calcId="152511"/>
</workbook>
</file>

<file path=xl/calcChain.xml><?xml version="1.0" encoding="utf-8"?>
<calcChain xmlns="http://schemas.openxmlformats.org/spreadsheetml/2006/main">
  <c r="D45" i="245" l="1"/>
  <c r="D139" i="245"/>
  <c r="E139" i="245" l="1"/>
  <c r="F139" i="245"/>
  <c r="G139" i="245"/>
  <c r="H139" i="245"/>
  <c r="I139" i="245"/>
  <c r="J139" i="245"/>
  <c r="K139" i="245"/>
  <c r="L139" i="245"/>
  <c r="M139" i="245"/>
  <c r="N139" i="245"/>
  <c r="O139" i="245"/>
  <c r="P139" i="245"/>
  <c r="Q139" i="245"/>
  <c r="R139" i="245"/>
  <c r="E94" i="245"/>
  <c r="F94" i="245"/>
  <c r="G94" i="245"/>
  <c r="H94" i="245"/>
  <c r="I94" i="245"/>
  <c r="J94" i="245"/>
  <c r="K94" i="245"/>
  <c r="L94" i="245"/>
  <c r="M94" i="245"/>
  <c r="N94" i="245"/>
  <c r="O94" i="245"/>
  <c r="P94" i="245"/>
  <c r="Q94" i="245"/>
  <c r="R94" i="245"/>
  <c r="D94" i="245"/>
  <c r="E45" i="245"/>
  <c r="F45" i="245"/>
  <c r="G45" i="245"/>
  <c r="H45" i="245"/>
  <c r="I45" i="245"/>
  <c r="J45" i="245"/>
  <c r="K45" i="245"/>
  <c r="L45" i="245"/>
  <c r="M45" i="245"/>
  <c r="N45" i="245"/>
  <c r="O45" i="245"/>
  <c r="P45" i="245"/>
  <c r="Q45" i="245"/>
  <c r="R45" i="245"/>
  <c r="D6" i="254" l="1"/>
  <c r="C9" i="254"/>
  <c r="J48" i="251"/>
  <c r="J48" i="249"/>
  <c r="S23" i="246" l="1"/>
  <c r="R23" i="246"/>
  <c r="P23" i="246"/>
  <c r="O23" i="246"/>
  <c r="N23" i="246"/>
  <c r="L23" i="246"/>
  <c r="B34" i="258"/>
  <c r="B35" i="258"/>
  <c r="B36" i="258"/>
  <c r="B37" i="258"/>
  <c r="B38" i="258"/>
  <c r="B39" i="258"/>
  <c r="B40" i="258"/>
  <c r="B41" i="258"/>
  <c r="B42" i="258"/>
  <c r="B43" i="258"/>
  <c r="B33" i="258"/>
  <c r="C20" i="258"/>
  <c r="C21" i="258"/>
  <c r="C22" i="258"/>
  <c r="C23" i="258"/>
  <c r="C24" i="258"/>
  <c r="C25" i="258"/>
  <c r="C26" i="258"/>
  <c r="C27" i="258"/>
  <c r="C28" i="258"/>
  <c r="C29" i="258"/>
  <c r="C19" i="258"/>
  <c r="B29" i="258"/>
  <c r="B20" i="258"/>
  <c r="B21" i="258"/>
  <c r="B22" i="258"/>
  <c r="B23" i="258"/>
  <c r="B24" i="258"/>
  <c r="B25" i="258"/>
  <c r="B26" i="258"/>
  <c r="B27" i="258"/>
  <c r="B28" i="258"/>
  <c r="B19" i="258"/>
  <c r="AN13" i="222" l="1"/>
  <c r="AN6" i="222"/>
  <c r="AN5" i="222"/>
  <c r="F20" i="261" l="1"/>
  <c r="E20" i="261"/>
  <c r="D20" i="261"/>
  <c r="C20" i="261"/>
  <c r="F15" i="261"/>
  <c r="E15" i="261"/>
  <c r="D15" i="261"/>
  <c r="C15" i="261"/>
  <c r="F10" i="261"/>
  <c r="E10" i="261"/>
  <c r="D10" i="261"/>
  <c r="C10" i="261"/>
  <c r="D17" i="260"/>
  <c r="C17" i="260"/>
  <c r="D16" i="260"/>
  <c r="C16" i="260"/>
  <c r="D15" i="260"/>
  <c r="C15" i="260"/>
  <c r="D14" i="260"/>
  <c r="C14" i="260"/>
  <c r="D13" i="260"/>
  <c r="C13" i="260"/>
  <c r="D12" i="260"/>
  <c r="C12" i="260"/>
  <c r="D11" i="260"/>
  <c r="C11" i="260"/>
  <c r="D10" i="260"/>
  <c r="C10" i="260"/>
  <c r="D9" i="260"/>
  <c r="C9" i="260"/>
  <c r="D8" i="260"/>
  <c r="C8" i="260"/>
  <c r="D7" i="260"/>
  <c r="C7" i="260"/>
  <c r="G10" i="259"/>
  <c r="F10" i="259"/>
  <c r="E10" i="259"/>
  <c r="G9" i="259"/>
  <c r="F9" i="259"/>
  <c r="E9" i="259"/>
  <c r="G8" i="259"/>
  <c r="F8" i="259"/>
  <c r="E8" i="259"/>
  <c r="G7" i="259"/>
  <c r="F7" i="259"/>
  <c r="E7" i="259"/>
  <c r="D43" i="258"/>
  <c r="D42" i="258"/>
  <c r="D41" i="258"/>
  <c r="D40" i="258"/>
  <c r="D39" i="258"/>
  <c r="D38" i="258"/>
  <c r="D37" i="258"/>
  <c r="D36" i="258"/>
  <c r="D35" i="258"/>
  <c r="D34" i="258"/>
  <c r="D33" i="258"/>
  <c r="C32" i="258"/>
  <c r="C18" i="258"/>
  <c r="B18" i="258"/>
  <c r="B32" i="258" s="1"/>
  <c r="B7" i="260" l="1"/>
  <c r="E7" i="260" s="1"/>
  <c r="B13" i="260"/>
  <c r="E13" i="260" s="1"/>
  <c r="B17" i="260"/>
  <c r="E17" i="260" s="1"/>
  <c r="B11" i="260"/>
  <c r="E11" i="260" s="1"/>
  <c r="B14" i="260"/>
  <c r="E14" i="260" s="1"/>
  <c r="B10" i="260"/>
  <c r="E10" i="260" s="1"/>
  <c r="B8" i="260"/>
  <c r="E8" i="260" s="1"/>
  <c r="B16" i="260"/>
  <c r="E16" i="260" s="1"/>
  <c r="B9" i="260"/>
  <c r="E9" i="260" s="1"/>
  <c r="B12" i="260"/>
  <c r="E12" i="260" s="1"/>
  <c r="B15" i="260"/>
  <c r="E15" i="260" s="1"/>
  <c r="AC15" i="254"/>
  <c r="V15" i="254"/>
  <c r="AC14" i="254"/>
  <c r="V14" i="254"/>
  <c r="AC13" i="254"/>
  <c r="V13" i="254"/>
  <c r="AC12" i="254"/>
  <c r="V12" i="254"/>
  <c r="AC11" i="254"/>
  <c r="V11" i="254"/>
  <c r="AC10" i="254"/>
  <c r="V10" i="254"/>
  <c r="AC9" i="254"/>
  <c r="V9" i="254"/>
  <c r="M9" i="254"/>
  <c r="L9" i="254"/>
  <c r="H9" i="254"/>
  <c r="G9" i="254"/>
  <c r="D9" i="254"/>
  <c r="AC8" i="254"/>
  <c r="V8" i="254"/>
  <c r="M8" i="254"/>
  <c r="L8" i="254"/>
  <c r="H8" i="254"/>
  <c r="G8" i="254"/>
  <c r="D8" i="254"/>
  <c r="C8" i="254"/>
  <c r="AC7" i="254"/>
  <c r="V7" i="254"/>
  <c r="M7" i="254"/>
  <c r="L7" i="254"/>
  <c r="H7" i="254"/>
  <c r="G7" i="254"/>
  <c r="D7" i="254"/>
  <c r="C7" i="254"/>
  <c r="AC6" i="254"/>
  <c r="V6" i="254"/>
  <c r="M6" i="254"/>
  <c r="L6" i="254"/>
  <c r="H6" i="254"/>
  <c r="G6" i="254"/>
  <c r="C6" i="254"/>
  <c r="AC5" i="254"/>
  <c r="V5" i="254"/>
  <c r="M5" i="254"/>
  <c r="L5" i="254"/>
  <c r="H5" i="254"/>
  <c r="G5" i="254"/>
  <c r="D5" i="254"/>
  <c r="C5" i="254"/>
  <c r="AC4" i="254"/>
  <c r="V4" i="254"/>
  <c r="AC3" i="254"/>
  <c r="AD3" i="254" s="1"/>
  <c r="V3" i="254"/>
  <c r="F12" i="253"/>
  <c r="E12" i="253"/>
  <c r="D12" i="253"/>
  <c r="F11" i="253"/>
  <c r="E11" i="253"/>
  <c r="D11" i="253"/>
  <c r="F10" i="253"/>
  <c r="E10" i="253"/>
  <c r="D10" i="253"/>
  <c r="F9" i="253"/>
  <c r="E9" i="253"/>
  <c r="D9" i="253"/>
  <c r="F8" i="253"/>
  <c r="E8" i="253"/>
  <c r="D8" i="253"/>
  <c r="F7" i="253"/>
  <c r="E7" i="253"/>
  <c r="D7" i="253"/>
  <c r="F6" i="253"/>
  <c r="E6" i="253"/>
  <c r="D6" i="253"/>
  <c r="F5" i="253"/>
  <c r="E5" i="253"/>
  <c r="D5" i="253"/>
  <c r="J47" i="252"/>
  <c r="J46" i="252"/>
  <c r="J45" i="252"/>
  <c r="J44" i="252"/>
  <c r="J43" i="252"/>
  <c r="J42" i="252"/>
  <c r="J41" i="252"/>
  <c r="J40" i="252"/>
  <c r="J39" i="252"/>
  <c r="J38" i="252"/>
  <c r="J37" i="252"/>
  <c r="J36" i="252"/>
  <c r="J35" i="252"/>
  <c r="J34" i="252"/>
  <c r="J33" i="252"/>
  <c r="J32" i="252"/>
  <c r="J31" i="252"/>
  <c r="J30" i="252"/>
  <c r="J29" i="252"/>
  <c r="J28" i="252"/>
  <c r="J27" i="252"/>
  <c r="J26" i="252"/>
  <c r="J25" i="252"/>
  <c r="J24" i="252"/>
  <c r="J23" i="252"/>
  <c r="J22" i="252"/>
  <c r="J21" i="252"/>
  <c r="J20" i="252"/>
  <c r="J19" i="252"/>
  <c r="J18" i="252"/>
  <c r="J17" i="252"/>
  <c r="J16" i="252"/>
  <c r="J15" i="252"/>
  <c r="J14" i="252"/>
  <c r="J13" i="252"/>
  <c r="J12" i="252"/>
  <c r="J11" i="252"/>
  <c r="J10" i="252"/>
  <c r="J9" i="252"/>
  <c r="J8" i="252"/>
  <c r="J7" i="252"/>
  <c r="J47" i="251"/>
  <c r="J46" i="251"/>
  <c r="J45" i="251"/>
  <c r="J44" i="251"/>
  <c r="J43" i="251"/>
  <c r="J42" i="251"/>
  <c r="J41" i="251"/>
  <c r="J40" i="251"/>
  <c r="J39" i="251"/>
  <c r="J38" i="251"/>
  <c r="J37" i="251"/>
  <c r="J36" i="251"/>
  <c r="J35" i="251"/>
  <c r="J34" i="251"/>
  <c r="J33" i="251"/>
  <c r="J32" i="251"/>
  <c r="J31" i="251"/>
  <c r="J30" i="251"/>
  <c r="J29" i="251"/>
  <c r="J28" i="251"/>
  <c r="J27" i="251"/>
  <c r="J26" i="251"/>
  <c r="J25" i="251"/>
  <c r="J24" i="251"/>
  <c r="J23" i="251"/>
  <c r="J22" i="251"/>
  <c r="J21" i="251"/>
  <c r="J20" i="251"/>
  <c r="J19" i="251"/>
  <c r="J18" i="251"/>
  <c r="J17" i="251"/>
  <c r="J16" i="251"/>
  <c r="J15" i="251"/>
  <c r="J14" i="251"/>
  <c r="J13" i="251"/>
  <c r="J12" i="251"/>
  <c r="J11" i="251"/>
  <c r="J10" i="251"/>
  <c r="J9" i="251"/>
  <c r="J8" i="251"/>
  <c r="J7" i="251"/>
  <c r="J47" i="250"/>
  <c r="J46" i="250"/>
  <c r="J45" i="250"/>
  <c r="J44" i="250"/>
  <c r="J43" i="250"/>
  <c r="J42" i="250"/>
  <c r="J41" i="250"/>
  <c r="J40" i="250"/>
  <c r="J39" i="250"/>
  <c r="J38" i="250"/>
  <c r="J37" i="250"/>
  <c r="J36" i="250"/>
  <c r="J35" i="250"/>
  <c r="J34" i="250"/>
  <c r="J33" i="250"/>
  <c r="J32" i="250"/>
  <c r="J31" i="250"/>
  <c r="J30" i="250"/>
  <c r="J29" i="250"/>
  <c r="J28" i="250"/>
  <c r="J27" i="250"/>
  <c r="J26" i="250"/>
  <c r="J25" i="250"/>
  <c r="J24" i="250"/>
  <c r="J23" i="250"/>
  <c r="J22" i="250"/>
  <c r="J21" i="250"/>
  <c r="J20" i="250"/>
  <c r="J19" i="250"/>
  <c r="J18" i="250"/>
  <c r="J17" i="250"/>
  <c r="J16" i="250"/>
  <c r="J15" i="250"/>
  <c r="J14" i="250"/>
  <c r="J13" i="250"/>
  <c r="J12" i="250"/>
  <c r="J11" i="250"/>
  <c r="J10" i="250"/>
  <c r="J9" i="250"/>
  <c r="J8" i="250"/>
  <c r="J7" i="250"/>
  <c r="J47" i="249"/>
  <c r="J46" i="249"/>
  <c r="J45" i="249"/>
  <c r="J44" i="249"/>
  <c r="J43" i="249"/>
  <c r="J42" i="249"/>
  <c r="J41" i="249"/>
  <c r="J40" i="249"/>
  <c r="J39" i="249"/>
  <c r="J38" i="249"/>
  <c r="J37" i="249"/>
  <c r="J36" i="249"/>
  <c r="J35" i="249"/>
  <c r="J34" i="249"/>
  <c r="J33" i="249"/>
  <c r="J32" i="249"/>
  <c r="J31" i="249"/>
  <c r="J30" i="249"/>
  <c r="J29" i="249"/>
  <c r="J28" i="249"/>
  <c r="J27" i="249"/>
  <c r="J26" i="249"/>
  <c r="J25" i="249"/>
  <c r="J24" i="249"/>
  <c r="J23" i="249"/>
  <c r="J22" i="249"/>
  <c r="J21" i="249"/>
  <c r="J20" i="249"/>
  <c r="J19" i="249"/>
  <c r="J18" i="249"/>
  <c r="J17" i="249"/>
  <c r="J16" i="249"/>
  <c r="J15" i="249"/>
  <c r="J14" i="249"/>
  <c r="J13" i="249"/>
  <c r="J12" i="249"/>
  <c r="J11" i="249"/>
  <c r="J10" i="249"/>
  <c r="J9" i="249"/>
  <c r="J8" i="249"/>
  <c r="J7" i="249"/>
  <c r="AD6" i="254" l="1"/>
  <c r="AD4" i="254"/>
  <c r="W4" i="254"/>
  <c r="AD8" i="254"/>
  <c r="AD5" i="254"/>
  <c r="AD7" i="254"/>
  <c r="AD10" i="254"/>
  <c r="AD12" i="254"/>
  <c r="AD14" i="254"/>
  <c r="AD9" i="254"/>
  <c r="AD11" i="254"/>
  <c r="AD13" i="254"/>
  <c r="AD15" i="254"/>
  <c r="W3" i="254"/>
  <c r="W5" i="254"/>
  <c r="W6" i="254"/>
  <c r="W8" i="254"/>
  <c r="W7" i="254"/>
  <c r="W9" i="254"/>
  <c r="W10" i="254"/>
  <c r="W11" i="254"/>
  <c r="W12" i="254"/>
  <c r="W13" i="254"/>
  <c r="W14" i="254"/>
  <c r="W15" i="254"/>
  <c r="C11" i="179" l="1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 shape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María Fernanda Meneses 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sharedStrings.xml><?xml version="1.0" encoding="utf-8"?>
<sst xmlns="http://schemas.openxmlformats.org/spreadsheetml/2006/main" count="657" uniqueCount="202">
  <si>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</si>
  <si>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</si>
  <si>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</si>
  <si>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</si>
  <si>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</si>
  <si>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</si>
  <si>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</si>
  <si>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</si>
  <si>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</si>
  <si>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</si>
  <si>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</si>
  <si>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</si>
  <si>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</si>
  <si>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</si>
  <si>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</si>
  <si>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</si>
  <si>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</si>
  <si>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Gráfico 6</t>
  </si>
  <si>
    <t>Gráfico 7</t>
  </si>
  <si>
    <t>Gráfico 11</t>
  </si>
  <si>
    <t>Gráfico 12</t>
  </si>
  <si>
    <t>Gráfico 1</t>
  </si>
  <si>
    <t>Gráfico 2</t>
  </si>
  <si>
    <t>Gráfico 3</t>
  </si>
  <si>
    <t>Gráfico 4</t>
  </si>
  <si>
    <t>Gráfico 5</t>
  </si>
  <si>
    <t>21.  ¿Cómo ha cambiado el número de restructuraciones de créditos durante el último trimestre?</t>
  </si>
  <si>
    <t>21.  ¿Cómo ha cambiado el número de restructuraciones de créditos durante el último año?</t>
  </si>
  <si>
    <t>Gráfico 10</t>
  </si>
  <si>
    <t>A) Bancos</t>
  </si>
  <si>
    <t>B) CFC</t>
  </si>
  <si>
    <t>C) Cooperativas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</si>
  <si>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</si>
  <si>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</si>
  <si>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</si>
  <si>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</si>
  <si>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</si>
  <si>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</si>
  <si>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</si>
  <si>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</si>
  <si>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</si>
  <si>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</si>
  <si>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</si>
  <si>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</si>
  <si>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</si>
  <si>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</si>
  <si>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</si>
  <si>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</si>
  <si>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</si>
  <si>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</si>
  <si>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</si>
  <si>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</si>
  <si>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</si>
  <si>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</si>
  <si>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</si>
  <si>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</si>
  <si>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</si>
  <si>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</si>
  <si>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</si>
  <si>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</si>
  <si>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</si>
  <si>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</si>
  <si>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</si>
  <si>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</si>
  <si>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Departamentos y municipios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</si>
  <si>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</si>
  <si>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</si>
  <si>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</si>
  <si>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</si>
  <si>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</si>
  <si>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</si>
  <si>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Mejor Rentabilidad</t>
  </si>
  <si>
    <t>NO SE ACTUALIZÓ POR ERROR</t>
  </si>
  <si>
    <t>Fuente: Encuesta sobre la situación del crédito en Colombia, septiembre de 2016; cálculos del Banco de la República.</t>
  </si>
  <si>
    <t>Gráfico 13</t>
  </si>
  <si>
    <t>Gráfico 14</t>
  </si>
  <si>
    <t>Gráfico 15</t>
  </si>
  <si>
    <t>Gráfico 16</t>
  </si>
  <si>
    <t>Actualmente, ¿cuál es el saldo de créditos reestructurados como proporción del saldo total de cada una de las modalidades?</t>
  </si>
  <si>
    <t>Gráfico 9</t>
  </si>
  <si>
    <t>Comprar títulos o bonos hipotecarios</t>
  </si>
  <si>
    <t>Comprar títulos o bonos privados</t>
  </si>
  <si>
    <t>Prestar a entidades financieras</t>
  </si>
  <si>
    <t>Llevarlos al Banco de la República</t>
  </si>
  <si>
    <t>Prestar a empresas con inversión extranjera</t>
  </si>
  <si>
    <t>Prestar a entes territoriales o empresas públicas</t>
  </si>
  <si>
    <t>Prestar a constructores</t>
  </si>
  <si>
    <t>Prestar a empresas nac. que producen en una alta proporción para m. externo</t>
  </si>
  <si>
    <t>Prestar para microcrédito y/o Pyme</t>
  </si>
  <si>
    <t>Aumentar la posición propia en moneda extranjera</t>
  </si>
  <si>
    <t>Jerarqía</t>
  </si>
  <si>
    <t>Establecimientos de crédito</t>
  </si>
  <si>
    <t>Fecha</t>
  </si>
  <si>
    <t>Mircrocrédito</t>
  </si>
  <si>
    <t>Question 17-18, 21-22, 25-26, 29-30</t>
  </si>
  <si>
    <t>Indicador del cambio en las exigencias en el otorgamiento de nuevos créditos por tipo de cartera (bancos)</t>
  </si>
  <si>
    <t xml:space="preserve">Consumo </t>
  </si>
  <si>
    <t xml:space="preserve"> Durante el último trimestre, ¿cuál fue el porcentaje de solicitudes de nuevos créditos que fueron rechazadas?</t>
  </si>
  <si>
    <t>2. Si realizó restructuración de créditos, ordene según su importancia, en qué modalidades se presentó(aron) el (los) mayor(es) número (s) de restructuraciones (Siendo 1 la más relevante y 4 la menos relevante)</t>
  </si>
  <si>
    <t>Gráfico 18. Restructuraciones de crédito por tipo de cartera</t>
  </si>
  <si>
    <t>¿Cómo han cambiado o cambiarían sus exigencias para asignar de nuevos créditos ?</t>
  </si>
  <si>
    <t>Bancos: Cartera Comercial</t>
  </si>
  <si>
    <t>Observado</t>
  </si>
  <si>
    <t>Esperado</t>
  </si>
  <si>
    <t>Aumentaron</t>
  </si>
  <si>
    <t>Permanecieron igual</t>
  </si>
  <si>
    <t>Disminuyeron</t>
  </si>
  <si>
    <t>Cambios de las exigencias en la asignación de nuevos créditos en la cartera comercial (bancos)</t>
  </si>
  <si>
    <t xml:space="preserve">   (porcentaje)</t>
  </si>
  <si>
    <t>(a) Expectativas para el próximo trimestre</t>
  </si>
  <si>
    <t>¿Cómo han cambiado o cambiarían sus requisitos para asignar de nuevos créditos ?</t>
  </si>
  <si>
    <t>Bancos: Cartera Consumo</t>
  </si>
  <si>
    <t>COMPROBACIÓN</t>
  </si>
  <si>
    <t>Cambios de las exigencias en la asignación de nuevos créditos en la cartera de consumo (bancos)</t>
  </si>
  <si>
    <t>Bancos: Cartera vivienda</t>
  </si>
  <si>
    <t>Cambios de las exigencias en la asignación de nuevos créditos en la cartera de vivienda (bancos)</t>
  </si>
  <si>
    <t>Bancos: Cartera microcrédito</t>
  </si>
  <si>
    <t>Cambios de las exigencias en la asignación de nuevos créditos en la cartera de microcréditos (bancos)</t>
  </si>
  <si>
    <t xml:space="preserve">  (porcentaje)</t>
  </si>
  <si>
    <t>PREGUNTA 34 (Bancos) y 26 (CFC y Cooperativas)</t>
  </si>
  <si>
    <t>TRIMESTRE ANÁLISIS</t>
  </si>
  <si>
    <t>INSERTAR INFO DE SURVEYMONEY ACÁ</t>
  </si>
  <si>
    <t>ENTIDAD</t>
  </si>
  <si>
    <t>El flujo de caja proyectado</t>
  </si>
  <si>
    <t>El crecimiento de las ventas del negocio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</si>
  <si>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</si>
  <si>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</si>
  <si>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</si>
  <si>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existencia y la cantidad de garantías</t>
  </si>
  <si>
    <t>La actividad económica del cliente</t>
  </si>
  <si>
    <t>Otra</t>
  </si>
  <si>
    <t>Criterios para la evaluación del riesgo de nuevos clientes</t>
  </si>
  <si>
    <t>(I trimestre de 2015)</t>
  </si>
  <si>
    <t>INFO PLANTILLA T</t>
  </si>
  <si>
    <t>INFO PLANTILLA T-1</t>
  </si>
  <si>
    <t>BANCOS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</si>
  <si>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</si>
  <si>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</si>
  <si>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</si>
  <si>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</si>
  <si>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Actividad económica del cliente</t>
  </si>
  <si>
    <t>Falta de información financiera de nuevos clientes</t>
  </si>
  <si>
    <t>Reestructuración de préstamos con los clientes</t>
  </si>
  <si>
    <t>Niveles de captación</t>
  </si>
  <si>
    <t>Escasez de proyectos</t>
  </si>
  <si>
    <t>Costo de los recursos captados</t>
  </si>
  <si>
    <t>Inestabilidad jurídica</t>
  </si>
  <si>
    <t>Factores que impiden otorgar un mayor volumen de crédito, por tipo de entidad</t>
  </si>
  <si>
    <t>Liquidez del portafolio de activos financieros</t>
  </si>
  <si>
    <t>Medidas adoptadas por los entes reguladores</t>
  </si>
  <si>
    <t>PREGUNTA 33 (Bancos) y 27 (CFC y Cooperativas)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</si>
  <si>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</si>
  <si>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</si>
  <si>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</si>
  <si>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</si>
  <si>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</si>
  <si>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</si>
  <si>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</si>
  <si>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Comentarios de los clientes en el trámite del crédito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</si>
  <si>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</si>
  <si>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</si>
  <si>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Minería y petróleo</t>
  </si>
  <si>
    <t xml:space="preserve"> 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</si>
  <si>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</si>
  <si>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</si>
  <si>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16. ¿Cómo considera el acceso al crédito de las empresas de los siguientes tamaños? (1 = Inferior; 2 = Levemente inferior; 3 = Promedio; 4 = Levemente superior;  5 = Superior)</t>
  </si>
  <si>
    <t>Su entidad</t>
  </si>
  <si>
    <t>Contemporanea</t>
  </si>
  <si>
    <t>Anterior</t>
  </si>
  <si>
    <t>Micro</t>
  </si>
  <si>
    <t>Pequeñas</t>
  </si>
  <si>
    <t xml:space="preserve"> Medianas</t>
  </si>
  <si>
    <t>Grandes</t>
  </si>
  <si>
    <t>Acceso al crédito para las empresas, según su tamaño</t>
  </si>
  <si>
    <t>Opciones de respuesta</t>
  </si>
  <si>
    <t>Gráfico 17. Principales medidas de restructuración de créditos</t>
  </si>
  <si>
    <t>Diferimiento del pago de intereses</t>
  </si>
  <si>
    <t>Reducción de la cuota a solo el pago de intereses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</si>
  <si>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</si>
  <si>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</si>
  <si>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</si>
  <si>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</si>
  <si>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Períodos de gracia</t>
  </si>
  <si>
    <t>Reducción en el monto de los pagos</t>
  </si>
  <si>
    <t>Consolidación de créditos</t>
  </si>
  <si>
    <t>Extensión del plazo del crédito</t>
  </si>
  <si>
    <t>Reducción de cuota a solo el pago de intereses</t>
  </si>
  <si>
    <t>COOPERATIVAS</t>
  </si>
  <si>
    <t>Otro (especifique)</t>
  </si>
  <si>
    <t>Si realizó restructuración de créditos, ordene según su importancia, en qué modalidades se presentó(aron) el (los) mayor(es) número (s) de restructuraciones (Siendo 1 la más relevante y 4 la menos relevante)</t>
  </si>
  <si>
    <t>22. En cuál (es) de los siguientes sectores ha realizado un mayor número de restructuraciones de créditos</t>
  </si>
  <si>
    <t>Gráfico 19. ¿En cuáles de los siguientes sectores ha realizado un mayor número de restructuraciones de créditos?</t>
  </si>
  <si>
    <t>Suma (ordenar según este criterio)</t>
  </si>
  <si>
    <t>Transporte</t>
  </si>
  <si>
    <t>Insertar aquí lo de la plantilla</t>
  </si>
  <si>
    <t>Cuadro 1. Cartera reestructurada como porcentaje del saldo total, por tipo de crédito e intemediario</t>
  </si>
  <si>
    <t>0% - 5%</t>
  </si>
  <si>
    <t>5.1% - 10%</t>
  </si>
  <si>
    <t>10.1% - 15%</t>
  </si>
  <si>
    <t>&gt;15%</t>
  </si>
  <si>
    <t>Promedio</t>
  </si>
  <si>
    <t>Gráfico 8. Porcentaje de rechazo de nuevas solicitudes de crédito, por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</si>
</sst>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-* #,##0.00\ _€_-;\-* #,##0.00\ _€_-;_-* &quot;-&quot;??\ _€_-;_-@_-"/>
    <numFmt numFmtId="169" formatCode="_ * #,##0.00_ ;_ * \-#,##0.00_ ;_ * &quot;-&quot;??_ ;_ @_ "/>
    <numFmt numFmtId="170" formatCode="0;[Red]0"/>
    <numFmt numFmtId="171" formatCode="_(* #,##0.0_);_(* \(#,##0.0\);_(* &quot;-&quot;??_);_(@_)"/>
    <numFmt numFmtId="172" formatCode="#,##0.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name val="ZapfHumnst BT"/>
      <family val="2"/>
    </font>
    <font>
      <sz val="10"/>
      <name val="MS Sans Serif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.6"/>
      <color rgb="FF000000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22"/>
      <color rgb="FFFF0000"/>
      <name val="Times New Roman"/>
      <family val="1"/>
    </font>
    <font>
      <sz val="12"/>
      <name val="ZapfHumnst BT"/>
      <family val="2"/>
    </font>
    <font>
      <b/>
      <sz val="11"/>
      <name val="Times New Roman"/>
      <family val="1"/>
    </font>
    <font>
      <sz val="8"/>
      <name val="ZapfHumnst BT"/>
      <family val="2"/>
    </font>
    <font>
      <b/>
      <sz val="14"/>
      <name val="Times New Roman"/>
      <family val="1"/>
    </font>
    <font>
      <sz val="11"/>
      <color rgb="FFC00000"/>
      <name val="Times New Roman"/>
      <family val="1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u/>
      <sz val="11"/>
      <color rgb="FFC00000"/>
      <name val="Times New Roman"/>
      <family val="1"/>
    </font>
    <font>
      <sz val="11"/>
      <color rgb="FF0070C0"/>
      <name val="ZapfHumnst BT"/>
      <family val="2"/>
    </font>
    <font>
      <sz val="11"/>
      <color rgb="FF0070C0"/>
      <name val="Times New Roman"/>
      <family val="1"/>
    </font>
    <font>
      <sz val="10"/>
      <color rgb="FFC00000"/>
      <name val="ZapfHumnst BT"/>
      <family val="2"/>
    </font>
    <font>
      <sz val="10"/>
      <color rgb="FFC00000"/>
      <name val="Times New Roman"/>
      <family val="1"/>
    </font>
    <font>
      <sz val="10"/>
      <color rgb="FF0070C0"/>
      <name val="ZapfHumnst BT"/>
      <family val="2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name val="ZapfHumnst BT"/>
      <family val="2"/>
    </font>
    <font>
      <u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name val="Tahoma"/>
      <family val="2"/>
    </font>
    <font>
      <sz val="14"/>
      <color rgb="FF000000"/>
      <name val="ZapfHumnst BT"/>
      <family val="2"/>
    </font>
    <font>
      <b/>
      <sz val="10"/>
      <color indexed="0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1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2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4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</cellStyleXfs>
  <cellXfs count="403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1" applyFont="1" applyFill="1"/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2" fontId="9" fillId="0" borderId="0" xfId="0" applyNumberFormat="1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/>
    <xf numFmtId="167" fontId="9" fillId="2" borderId="0" xfId="0" applyNumberFormat="1" applyFont="1" applyFill="1"/>
    <xf numFmtId="0" fontId="17" fillId="2" borderId="0" xfId="0" applyFont="1" applyFill="1"/>
    <xf numFmtId="0" fontId="17" fillId="0" borderId="0" xfId="0" applyFont="1" applyFill="1" applyBorder="1" applyAlignment="1"/>
    <xf numFmtId="17" fontId="9" fillId="2" borderId="0" xfId="0" applyNumberFormat="1" applyFont="1" applyFill="1"/>
    <xf numFmtId="2" fontId="9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/>
    <xf numFmtId="0" fontId="36" fillId="2" borderId="0" xfId="0" applyFont="1" applyFill="1" applyBorder="1"/>
    <xf numFmtId="0" fontId="39" fillId="2" borderId="0" xfId="0" applyFont="1" applyFill="1"/>
    <xf numFmtId="0" fontId="40" fillId="2" borderId="0" xfId="0" applyFont="1" applyFill="1"/>
    <xf numFmtId="0" fontId="36" fillId="2" borderId="0" xfId="0" applyFont="1" applyFill="1" applyBorder="1" applyAlignment="1"/>
    <xf numFmtId="0" fontId="37" fillId="2" borderId="0" xfId="0" applyFont="1" applyFill="1"/>
    <xf numFmtId="0" fontId="9" fillId="2" borderId="16" xfId="0" applyFont="1" applyFill="1" applyBorder="1"/>
    <xf numFmtId="0" fontId="9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17" fontId="9" fillId="2" borderId="17" xfId="0" applyNumberFormat="1" applyFont="1" applyFill="1" applyBorder="1"/>
    <xf numFmtId="2" fontId="9" fillId="2" borderId="19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9" fillId="2" borderId="17" xfId="0" applyNumberFormat="1" applyFont="1" applyFill="1" applyBorder="1"/>
    <xf numFmtId="2" fontId="9" fillId="2" borderId="17" xfId="19" applyNumberFormat="1" applyFont="1" applyFill="1" applyBorder="1"/>
    <xf numFmtId="2" fontId="0" fillId="2" borderId="19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19" applyNumberFormat="1" applyFont="1" applyFill="1" applyBorder="1"/>
    <xf numFmtId="2" fontId="0" fillId="2" borderId="15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1" applyNumberFormat="1" applyFont="1" applyFill="1" applyBorder="1"/>
    <xf numFmtId="4" fontId="0" fillId="0" borderId="0" xfId="0" applyNumberFormat="1"/>
    <xf numFmtId="2" fontId="9" fillId="2" borderId="0" xfId="19" applyNumberFormat="1" applyFont="1" applyFill="1" applyBorder="1"/>
    <xf numFmtId="2" fontId="8" fillId="0" borderId="0" xfId="19" applyNumberFormat="1" applyFont="1" applyFill="1" applyBorder="1"/>
    <xf numFmtId="14" fontId="9" fillId="2" borderId="0" xfId="0" applyNumberFormat="1" applyFont="1" applyFill="1"/>
    <xf numFmtId="49" fontId="36" fillId="2" borderId="0" xfId="0" applyNumberFormat="1" applyFont="1" applyFill="1" applyBorder="1"/>
    <xf numFmtId="2" fontId="36" fillId="2" borderId="0" xfId="0" applyNumberFormat="1" applyFont="1" applyFill="1" applyBorder="1"/>
    <xf numFmtId="17" fontId="36" fillId="2" borderId="0" xfId="0" applyNumberFormat="1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5" fillId="0" borderId="0" xfId="0" applyFont="1" applyFill="1"/>
    <xf numFmtId="0" fontId="45" fillId="2" borderId="0" xfId="0" applyFont="1" applyFill="1"/>
    <xf numFmtId="0" fontId="37" fillId="2" borderId="0" xfId="0" applyFont="1" applyFill="1" applyBorder="1"/>
    <xf numFmtId="0" fontId="38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17" fillId="0" borderId="0" xfId="0" applyFont="1" applyFill="1"/>
    <xf numFmtId="17" fontId="9" fillId="0" borderId="0" xfId="0" applyNumberFormat="1" applyFont="1" applyFill="1"/>
    <xf numFmtId="43" fontId="5" fillId="0" borderId="0" xfId="21" applyFont="1" applyFill="1" applyBorder="1" applyAlignment="1">
      <alignment horizontal="center"/>
    </xf>
    <xf numFmtId="43" fontId="9" fillId="0" borderId="0" xfId="21" applyFont="1" applyFill="1"/>
    <xf numFmtId="43" fontId="5" fillId="0" borderId="2" xfId="2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35" fillId="2" borderId="0" xfId="0" applyFont="1" applyFill="1"/>
    <xf numFmtId="0" fontId="8" fillId="2" borderId="0" xfId="0" applyFont="1" applyFill="1" applyBorder="1"/>
    <xf numFmtId="0" fontId="9" fillId="0" borderId="15" xfId="0" applyFont="1" applyFill="1" applyBorder="1"/>
    <xf numFmtId="17" fontId="9" fillId="0" borderId="0" xfId="2" applyNumberFormat="1" applyFont="1" applyFill="1" applyBorder="1"/>
    <xf numFmtId="43" fontId="5" fillId="0" borderId="15" xfId="21" applyFont="1" applyFill="1" applyBorder="1" applyAlignment="1">
      <alignment horizontal="center"/>
    </xf>
    <xf numFmtId="43" fontId="9" fillId="0" borderId="0" xfId="21" applyFont="1" applyFill="1" applyBorder="1"/>
    <xf numFmtId="43" fontId="9" fillId="0" borderId="15" xfId="21" applyFont="1" applyFill="1" applyBorder="1"/>
    <xf numFmtId="0" fontId="48" fillId="2" borderId="0" xfId="0" applyFont="1" applyFill="1" applyBorder="1" applyAlignment="1">
      <alignment horizontal="left" readingOrder="1"/>
    </xf>
    <xf numFmtId="0" fontId="35" fillId="2" borderId="0" xfId="0" applyFont="1" applyFill="1" applyBorder="1"/>
    <xf numFmtId="0" fontId="10" fillId="2" borderId="0" xfId="0" applyFont="1" applyFill="1" applyBorder="1"/>
    <xf numFmtId="0" fontId="0" fillId="0" borderId="0" xfId="0" applyAlignment="1"/>
    <xf numFmtId="10" fontId="9" fillId="2" borderId="0" xfId="0" applyNumberFormat="1" applyFont="1" applyFill="1" applyBorder="1"/>
    <xf numFmtId="0" fontId="49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1" applyFont="1" applyFill="1" applyBorder="1" applyAlignment="1">
      <alignment horizontal="center"/>
    </xf>
    <xf numFmtId="43" fontId="5" fillId="2" borderId="0" xfId="2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9" fillId="2" borderId="0" xfId="21" applyFont="1" applyFill="1" applyBorder="1"/>
    <xf numFmtId="10" fontId="16" fillId="2" borderId="0" xfId="0" applyNumberFormat="1" applyFont="1" applyFill="1" applyBorder="1" applyAlignment="1">
      <alignment horizontal="center"/>
    </xf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50" fillId="2" borderId="0" xfId="0" applyFont="1" applyFill="1" applyBorder="1" applyAlignment="1"/>
    <xf numFmtId="10" fontId="36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37" fillId="2" borderId="0" xfId="1" applyNumberFormat="1" applyFont="1" applyFill="1" applyBorder="1"/>
    <xf numFmtId="10" fontId="36" fillId="2" borderId="0" xfId="1" applyNumberFormat="1" applyFont="1" applyFill="1"/>
    <xf numFmtId="0" fontId="51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0" fontId="9" fillId="0" borderId="0" xfId="17" applyNumberFormat="1" applyFont="1" applyFill="1"/>
    <xf numFmtId="10" fontId="9" fillId="0" borderId="0" xfId="1" applyNumberFormat="1" applyFont="1" applyFill="1" applyAlignment="1">
      <alignment horizontal="center"/>
    </xf>
    <xf numFmtId="10" fontId="36" fillId="2" borderId="0" xfId="1" applyNumberFormat="1" applyFont="1" applyFill="1" applyAlignment="1">
      <alignment horizontal="center"/>
    </xf>
    <xf numFmtId="0" fontId="50" fillId="2" borderId="0" xfId="0" applyFont="1" applyFill="1" applyBorder="1"/>
    <xf numFmtId="43" fontId="53" fillId="2" borderId="0" xfId="21" applyFont="1" applyFill="1" applyBorder="1"/>
    <xf numFmtId="0" fontId="52" fillId="2" borderId="0" xfId="0" applyFont="1" applyFill="1" applyBorder="1"/>
    <xf numFmtId="1" fontId="9" fillId="2" borderId="0" xfId="0" applyNumberFormat="1" applyFont="1" applyFill="1"/>
    <xf numFmtId="0" fontId="12" fillId="0" borderId="0" xfId="0" applyFont="1" applyFill="1"/>
    <xf numFmtId="0" fontId="54" fillId="0" borderId="0" xfId="0" applyFont="1" applyFill="1"/>
    <xf numFmtId="43" fontId="9" fillId="0" borderId="0" xfId="0" applyNumberFormat="1" applyFont="1" applyFill="1"/>
    <xf numFmtId="167" fontId="9" fillId="2" borderId="0" xfId="0" applyNumberFormat="1" applyFont="1" applyFill="1" applyBorder="1" applyAlignment="1"/>
    <xf numFmtId="167" fontId="9" fillId="2" borderId="0" xfId="21" applyNumberFormat="1" applyFont="1" applyFill="1" applyBorder="1" applyAlignment="1"/>
    <xf numFmtId="167" fontId="5" fillId="2" borderId="0" xfId="21" applyNumberFormat="1" applyFont="1" applyFill="1" applyBorder="1" applyAlignment="1"/>
    <xf numFmtId="1" fontId="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7" fontId="8" fillId="2" borderId="0" xfId="21" applyNumberFormat="1" applyFont="1" applyFill="1" applyBorder="1" applyAlignmen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0" xfId="0" applyFont="1" applyFill="1" applyBorder="1" applyAlignment="1">
      <alignment wrapText="1"/>
    </xf>
    <xf numFmtId="2" fontId="0" fillId="2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9" fillId="0" borderId="21" xfId="21" applyFont="1" applyFill="1" applyBorder="1"/>
    <xf numFmtId="0" fontId="9" fillId="2" borderId="0" xfId="0" applyFont="1" applyFill="1" applyAlignment="1"/>
    <xf numFmtId="0" fontId="40" fillId="2" borderId="0" xfId="0" applyFont="1" applyFill="1" applyBorder="1"/>
    <xf numFmtId="0" fontId="40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vertical="center" wrapText="1"/>
    </xf>
    <xf numFmtId="17" fontId="8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21" applyNumberFormat="1" applyFont="1" applyFill="1" applyBorder="1" applyAlignment="1">
      <alignment horizontal="center" vertical="center"/>
    </xf>
    <xf numFmtId="0" fontId="55" fillId="2" borderId="0" xfId="0" applyFont="1" applyFill="1" applyBorder="1"/>
    <xf numFmtId="2" fontId="8" fillId="2" borderId="0" xfId="21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/>
    <xf numFmtId="0" fontId="16" fillId="2" borderId="0" xfId="0" applyFont="1" applyFill="1" applyAlignment="1">
      <alignment vertical="center" wrapText="1"/>
    </xf>
    <xf numFmtId="17" fontId="9" fillId="2" borderId="0" xfId="0" applyNumberFormat="1" applyFont="1" applyFill="1" applyAlignment="1"/>
    <xf numFmtId="1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0" borderId="0" xfId="0" applyFont="1" applyFill="1"/>
    <xf numFmtId="17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9" fillId="2" borderId="4" xfId="0" applyFont="1" applyFill="1" applyBorder="1" applyAlignment="1">
      <alignment wrapText="1"/>
    </xf>
    <xf numFmtId="167" fontId="8" fillId="2" borderId="4" xfId="0" applyNumberFormat="1" applyFont="1" applyFill="1" applyBorder="1" applyAlignment="1">
      <alignment horizontal="center"/>
    </xf>
    <xf numFmtId="167" fontId="8" fillId="0" borderId="0" xfId="0" applyNumberFormat="1" applyFont="1" applyFill="1"/>
    <xf numFmtId="167" fontId="8" fillId="2" borderId="0" xfId="0" applyNumberFormat="1" applyFont="1" applyFill="1" applyBorder="1" applyAlignment="1">
      <alignment horizontal="center"/>
    </xf>
    <xf numFmtId="167" fontId="12" fillId="0" borderId="0" xfId="0" applyNumberFormat="1" applyFont="1" applyFill="1"/>
    <xf numFmtId="0" fontId="9" fillId="2" borderId="2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horizontal="center"/>
    </xf>
    <xf numFmtId="0" fontId="57" fillId="2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0" fontId="9" fillId="0" borderId="0" xfId="19" applyNumberFormat="1" applyFont="1" applyFill="1" applyBorder="1"/>
    <xf numFmtId="166" fontId="9" fillId="0" borderId="0" xfId="19" applyNumberFormat="1" applyFont="1" applyFill="1" applyBorder="1" applyAlignment="1"/>
    <xf numFmtId="166" fontId="8" fillId="0" borderId="0" xfId="0" applyNumberFormat="1" applyFont="1" applyFill="1" applyBorder="1" applyAlignment="1">
      <alignment horizontal="center" vertical="center"/>
    </xf>
    <xf numFmtId="166" fontId="59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Alignment="1">
      <alignment horizontal="left"/>
    </xf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17" fontId="36" fillId="2" borderId="0" xfId="9" applyNumberFormat="1" applyFont="1" applyFill="1" applyBorder="1" applyAlignment="1">
      <alignment horizontal="left"/>
    </xf>
    <xf numFmtId="166" fontId="36" fillId="2" borderId="0" xfId="9" applyNumberFormat="1" applyFont="1" applyFill="1" applyBorder="1" applyAlignment="1">
      <alignment horizontal="center" vertical="center"/>
    </xf>
    <xf numFmtId="166" fontId="9" fillId="2" borderId="0" xfId="9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36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7" fontId="36" fillId="2" borderId="0" xfId="0" applyNumberFormat="1" applyFont="1" applyFill="1" applyBorder="1" applyAlignment="1">
      <alignment horizontal="left"/>
    </xf>
    <xf numFmtId="166" fontId="60" fillId="2" borderId="0" xfId="0" applyNumberFormat="1" applyFont="1" applyFill="1" applyBorder="1" applyAlignment="1">
      <alignment horizontal="center" vertical="center"/>
    </xf>
    <xf numFmtId="166" fontId="59" fillId="2" borderId="0" xfId="0" applyNumberFormat="1" applyFont="1" applyFill="1" applyBorder="1" applyAlignment="1">
      <alignment horizontal="center" vertical="center"/>
    </xf>
    <xf numFmtId="166" fontId="61" fillId="2" borderId="0" xfId="0" applyNumberFormat="1" applyFont="1" applyFill="1" applyBorder="1" applyAlignment="1">
      <alignment horizontal="center" vertical="center"/>
    </xf>
    <xf numFmtId="166" fontId="62" fillId="2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6" fontId="63" fillId="2" borderId="0" xfId="0" applyNumberFormat="1" applyFont="1" applyFill="1" applyBorder="1" applyAlignment="1">
      <alignment horizontal="center" vertical="center"/>
    </xf>
    <xf numFmtId="166" fontId="64" fillId="2" borderId="0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0" borderId="0" xfId="12" applyFont="1" applyFill="1"/>
    <xf numFmtId="0" fontId="37" fillId="2" borderId="0" xfId="12" applyFont="1" applyFill="1" applyBorder="1" applyAlignment="1">
      <alignment horizontal="left"/>
    </xf>
    <xf numFmtId="0" fontId="37" fillId="2" borderId="0" xfId="9" applyFont="1" applyFill="1" applyBorder="1" applyAlignment="1">
      <alignment vertical="top" wrapText="1"/>
    </xf>
    <xf numFmtId="0" fontId="5" fillId="2" borderId="0" xfId="9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 wrapText="1"/>
    </xf>
    <xf numFmtId="0" fontId="37" fillId="2" borderId="0" xfId="12" applyFont="1" applyFill="1" applyBorder="1" applyAlignment="1">
      <alignment vertical="center"/>
    </xf>
    <xf numFmtId="0" fontId="5" fillId="2" borderId="0" xfId="12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17" fontId="37" fillId="2" borderId="0" xfId="12" applyNumberFormat="1" applyFont="1" applyFill="1" applyBorder="1" applyAlignment="1">
      <alignment horizontal="left"/>
    </xf>
    <xf numFmtId="166" fontId="37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0" fontId="5" fillId="0" borderId="0" xfId="12" applyFont="1" applyFill="1" applyBorder="1"/>
    <xf numFmtId="166" fontId="5" fillId="2" borderId="0" xfId="12" applyNumberFormat="1" applyFont="1" applyFill="1" applyBorder="1" applyAlignment="1">
      <alignment horizontal="center" vertical="center"/>
    </xf>
    <xf numFmtId="166" fontId="5" fillId="0" borderId="0" xfId="12" applyNumberFormat="1" applyFont="1" applyFill="1" applyBorder="1" applyAlignment="1">
      <alignment horizontal="center" vertical="center"/>
    </xf>
    <xf numFmtId="17" fontId="37" fillId="2" borderId="0" xfId="12" applyNumberFormat="1" applyFont="1" applyFill="1" applyBorder="1"/>
    <xf numFmtId="166" fontId="65" fillId="2" borderId="0" xfId="12" applyNumberFormat="1" applyFont="1" applyFill="1" applyBorder="1" applyAlignment="1">
      <alignment horizontal="center" vertical="center"/>
    </xf>
    <xf numFmtId="166" fontId="66" fillId="2" borderId="0" xfId="12" applyNumberFormat="1" applyFont="1" applyFill="1" applyBorder="1" applyAlignment="1">
      <alignment horizontal="center" vertical="center"/>
    </xf>
    <xf numFmtId="166" fontId="66" fillId="0" borderId="0" xfId="12" applyNumberFormat="1" applyFont="1" applyFill="1" applyBorder="1" applyAlignment="1">
      <alignment horizontal="center" vertical="center"/>
    </xf>
    <xf numFmtId="166" fontId="67" fillId="2" borderId="0" xfId="12" applyNumberFormat="1" applyFont="1" applyFill="1" applyBorder="1" applyAlignment="1">
      <alignment horizontal="center" vertical="center"/>
    </xf>
    <xf numFmtId="166" fontId="68" fillId="2" borderId="0" xfId="12" applyNumberFormat="1" applyFont="1" applyFill="1" applyBorder="1" applyAlignment="1">
      <alignment horizontal="center" vertical="center"/>
    </xf>
    <xf numFmtId="166" fontId="68" fillId="0" borderId="0" xfId="1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6" fontId="59" fillId="2" borderId="0" xfId="16" applyNumberFormat="1" applyFont="1" applyFill="1" applyAlignment="1">
      <alignment horizontal="center"/>
    </xf>
    <xf numFmtId="166" fontId="12" fillId="2" borderId="0" xfId="16" applyNumberFormat="1" applyFont="1" applyFill="1" applyAlignment="1">
      <alignment horizontal="left"/>
    </xf>
    <xf numFmtId="17" fontId="69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17" fontId="5" fillId="2" borderId="0" xfId="12" applyNumberFormat="1" applyFont="1" applyFill="1" applyBorder="1" applyAlignment="1">
      <alignment horizontal="left"/>
    </xf>
    <xf numFmtId="166" fontId="59" fillId="0" borderId="0" xfId="16" applyNumberFormat="1" applyFont="1" applyFill="1" applyAlignment="1">
      <alignment horizontal="center"/>
    </xf>
    <xf numFmtId="17" fontId="5" fillId="0" borderId="0" xfId="12" applyNumberFormat="1" applyFont="1" applyFill="1" applyBorder="1" applyAlignment="1">
      <alignment horizontal="left"/>
    </xf>
    <xf numFmtId="0" fontId="17" fillId="0" borderId="23" xfId="0" applyFont="1" applyFill="1" applyBorder="1"/>
    <xf numFmtId="0" fontId="8" fillId="0" borderId="0" xfId="0" applyFont="1" applyFill="1" applyBorder="1"/>
    <xf numFmtId="166" fontId="9" fillId="0" borderId="23" xfId="0" applyNumberFormat="1" applyFont="1" applyFill="1" applyBorder="1"/>
    <xf numFmtId="0" fontId="9" fillId="0" borderId="0" xfId="0" applyFont="1" applyFill="1" applyAlignment="1">
      <alignment horizontal="center"/>
    </xf>
    <xf numFmtId="166" fontId="6" fillId="27" borderId="0" xfId="267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17" fontId="5" fillId="0" borderId="0" xfId="12" applyNumberFormat="1" applyFont="1" applyFill="1"/>
    <xf numFmtId="166" fontId="60" fillId="2" borderId="0" xfId="16" applyNumberFormat="1" applyFont="1" applyFill="1" applyAlignment="1">
      <alignment horizontal="center"/>
    </xf>
    <xf numFmtId="166" fontId="38" fillId="2" borderId="0" xfId="16" applyNumberFormat="1" applyFont="1" applyFill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8" xfId="0" applyFont="1" applyFill="1" applyBorder="1"/>
    <xf numFmtId="0" fontId="39" fillId="2" borderId="0" xfId="0" applyFont="1" applyFill="1" applyAlignment="1">
      <alignment horizontal="left"/>
    </xf>
    <xf numFmtId="17" fontId="37" fillId="2" borderId="0" xfId="12" applyNumberFormat="1" applyFont="1" applyFill="1"/>
    <xf numFmtId="0" fontId="37" fillId="2" borderId="0" xfId="12" applyFont="1" applyFill="1" applyBorder="1"/>
    <xf numFmtId="0" fontId="40" fillId="2" borderId="0" xfId="0" applyFont="1" applyFill="1" applyAlignment="1">
      <alignment horizontal="left"/>
    </xf>
    <xf numFmtId="166" fontId="8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/>
    <xf numFmtId="166" fontId="36" fillId="0" borderId="0" xfId="9" applyNumberFormat="1" applyFont="1" applyFill="1" applyBorder="1" applyAlignment="1">
      <alignment horizontal="center" vertical="center"/>
    </xf>
    <xf numFmtId="0" fontId="71" fillId="0" borderId="0" xfId="300" applyFont="1" applyFill="1" applyBorder="1"/>
    <xf numFmtId="0" fontId="5" fillId="0" borderId="0" xfId="300" applyFont="1" applyFill="1" applyBorder="1"/>
    <xf numFmtId="0" fontId="5" fillId="2" borderId="0" xfId="300" applyFont="1" applyFill="1" applyBorder="1"/>
    <xf numFmtId="17" fontId="5" fillId="2" borderId="0" xfId="300" applyNumberFormat="1" applyFont="1" applyFill="1" applyBorder="1" applyAlignment="1">
      <alignment horizontal="center"/>
    </xf>
    <xf numFmtId="0" fontId="17" fillId="0" borderId="2" xfId="0" applyFont="1" applyFill="1" applyBorder="1" applyAlignment="1"/>
    <xf numFmtId="0" fontId="5" fillId="0" borderId="2" xfId="300" applyFont="1" applyFill="1" applyBorder="1"/>
    <xf numFmtId="0" fontId="16" fillId="2" borderId="0" xfId="300" applyFont="1" applyFill="1" applyBorder="1"/>
    <xf numFmtId="0" fontId="5" fillId="2" borderId="21" xfId="300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67" fontId="5" fillId="26" borderId="0" xfId="21" applyNumberFormat="1" applyFont="1" applyFill="1" applyBorder="1"/>
    <xf numFmtId="10" fontId="9" fillId="2" borderId="0" xfId="2" applyNumberFormat="1" applyFont="1" applyFill="1"/>
    <xf numFmtId="10" fontId="9" fillId="2" borderId="0" xfId="0" applyNumberFormat="1" applyFont="1" applyFill="1"/>
    <xf numFmtId="167" fontId="5" fillId="2" borderId="0" xfId="21" applyNumberFormat="1" applyFont="1" applyFill="1" applyBorder="1"/>
    <xf numFmtId="10" fontId="9" fillId="0" borderId="0" xfId="17" applyNumberFormat="1" applyFont="1" applyFill="1" applyBorder="1"/>
    <xf numFmtId="10" fontId="72" fillId="0" borderId="0" xfId="1" applyNumberFormat="1" applyFont="1" applyFill="1" applyBorder="1"/>
    <xf numFmtId="0" fontId="73" fillId="0" borderId="0" xfId="300" applyFont="1" applyFill="1" applyBorder="1"/>
    <xf numFmtId="43" fontId="5" fillId="0" borderId="0" xfId="21" applyFont="1" applyFill="1" applyBorder="1"/>
    <xf numFmtId="10" fontId="5" fillId="0" borderId="0" xfId="7" applyNumberFormat="1" applyFont="1" applyFill="1" applyBorder="1"/>
    <xf numFmtId="10" fontId="9" fillId="0" borderId="0" xfId="0" applyNumberFormat="1" applyFont="1" applyFill="1" applyBorder="1"/>
    <xf numFmtId="0" fontId="40" fillId="2" borderId="0" xfId="300" applyFont="1" applyFill="1" applyBorder="1"/>
    <xf numFmtId="10" fontId="36" fillId="2" borderId="0" xfId="17" applyNumberFormat="1" applyFont="1" applyFill="1" applyBorder="1"/>
    <xf numFmtId="10" fontId="37" fillId="2" borderId="0" xfId="7" applyNumberFormat="1" applyFont="1" applyFill="1" applyBorder="1"/>
    <xf numFmtId="0" fontId="37" fillId="2" borderId="0" xfId="300" applyFont="1" applyFill="1" applyBorder="1"/>
    <xf numFmtId="10" fontId="36" fillId="2" borderId="0" xfId="0" applyNumberFormat="1" applyFont="1" applyFill="1" applyBorder="1"/>
    <xf numFmtId="0" fontId="5" fillId="0" borderId="0" xfId="300" applyFont="1" applyFill="1" applyBorder="1" applyAlignment="1">
      <alignment horizontal="center"/>
    </xf>
    <xf numFmtId="166" fontId="36" fillId="2" borderId="0" xfId="0" applyNumberFormat="1" applyFont="1" applyFill="1" applyBorder="1"/>
    <xf numFmtId="17" fontId="74" fillId="2" borderId="0" xfId="300" applyNumberFormat="1" applyFont="1" applyFill="1" applyBorder="1"/>
    <xf numFmtId="0" fontId="37" fillId="2" borderId="0" xfId="7" applyFont="1" applyFill="1" applyBorder="1" applyAlignment="1"/>
    <xf numFmtId="0" fontId="5" fillId="0" borderId="0" xfId="0" applyFont="1" applyFill="1" applyBorder="1" applyAlignment="1"/>
    <xf numFmtId="0" fontId="75" fillId="2" borderId="0" xfId="0" applyFont="1" applyFill="1"/>
    <xf numFmtId="0" fontId="9" fillId="2" borderId="2" xfId="0" applyFont="1" applyFill="1" applyBorder="1"/>
    <xf numFmtId="0" fontId="0" fillId="0" borderId="4" xfId="0" applyFont="1" applyBorder="1" applyAlignment="1"/>
    <xf numFmtId="166" fontId="9" fillId="2" borderId="0" xfId="1" applyNumberFormat="1" applyFont="1" applyFill="1"/>
    <xf numFmtId="166" fontId="9" fillId="2" borderId="0" xfId="0" applyNumberFormat="1" applyFont="1" applyFill="1"/>
    <xf numFmtId="17" fontId="5" fillId="2" borderId="0" xfId="300" applyNumberFormat="1" applyFont="1" applyFill="1" applyAlignment="1">
      <alignment wrapText="1"/>
    </xf>
    <xf numFmtId="0" fontId="0" fillId="28" borderId="0" xfId="0" applyFont="1" applyFill="1" applyAlignment="1"/>
    <xf numFmtId="0" fontId="77" fillId="0" borderId="0" xfId="0" applyFont="1" applyAlignment="1"/>
    <xf numFmtId="9" fontId="9" fillId="2" borderId="0" xfId="0" applyNumberFormat="1" applyFont="1" applyFill="1"/>
    <xf numFmtId="171" fontId="9" fillId="2" borderId="0" xfId="21" applyNumberFormat="1" applyFont="1" applyFill="1"/>
    <xf numFmtId="2" fontId="11" fillId="2" borderId="0" xfId="0" applyNumberFormat="1" applyFont="1" applyFill="1"/>
    <xf numFmtId="0" fontId="5" fillId="2" borderId="0" xfId="300" applyFont="1" applyFill="1"/>
    <xf numFmtId="0" fontId="0" fillId="0" borderId="0" xfId="0" applyFont="1" applyAlignment="1"/>
    <xf numFmtId="0" fontId="9" fillId="2" borderId="0" xfId="0" applyFont="1" applyFill="1" applyAlignment="1">
      <alignment horizontal="center"/>
    </xf>
    <xf numFmtId="0" fontId="78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17" fontId="16" fillId="0" borderId="24" xfId="300" applyNumberFormat="1" applyFont="1" applyFill="1" applyBorder="1" applyAlignment="1">
      <alignment horizontal="center" vertical="center"/>
    </xf>
    <xf numFmtId="17" fontId="16" fillId="0" borderId="25" xfId="300" applyNumberFormat="1" applyFont="1" applyFill="1" applyBorder="1" applyAlignment="1">
      <alignment horizontal="center" vertical="center"/>
    </xf>
    <xf numFmtId="0" fontId="16" fillId="0" borderId="26" xfId="300" applyFont="1" applyFill="1" applyBorder="1" applyAlignment="1">
      <alignment horizontal="center" vertical="center"/>
    </xf>
    <xf numFmtId="167" fontId="5" fillId="0" borderId="0" xfId="300" applyNumberFormat="1" applyFont="1" applyFill="1" applyBorder="1"/>
    <xf numFmtId="167" fontId="69" fillId="26" borderId="0" xfId="300" applyNumberFormat="1" applyFont="1" applyFill="1" applyBorder="1"/>
    <xf numFmtId="167" fontId="69" fillId="0" borderId="0" xfId="300" applyNumberFormat="1" applyFont="1" applyFill="1" applyBorder="1"/>
    <xf numFmtId="0" fontId="79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9" fontId="9" fillId="0" borderId="0" xfId="19" applyNumberFormat="1" applyFont="1" applyFill="1" applyBorder="1" applyAlignment="1">
      <alignment horizontal="center"/>
    </xf>
    <xf numFmtId="0" fontId="80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1" applyFont="1" applyFill="1" applyBorder="1" applyAlignment="1">
      <alignment horizontal="center"/>
    </xf>
    <xf numFmtId="9" fontId="8" fillId="0" borderId="0" xfId="19" applyFont="1" applyFill="1" applyBorder="1" applyAlignment="1">
      <alignment horizontal="center"/>
    </xf>
    <xf numFmtId="43" fontId="9" fillId="0" borderId="0" xfId="21" applyFont="1" applyFill="1" applyBorder="1" applyAlignment="1">
      <alignment horizontal="center"/>
    </xf>
    <xf numFmtId="9" fontId="9" fillId="0" borderId="0" xfId="19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1" fillId="2" borderId="0" xfId="0" applyFont="1" applyFill="1"/>
    <xf numFmtId="0" fontId="13" fillId="2" borderId="0" xfId="0" applyFont="1" applyFill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8" fillId="0" borderId="0" xfId="21" applyFont="1" applyFill="1" applyBorder="1"/>
    <xf numFmtId="166" fontId="9" fillId="0" borderId="0" xfId="2" applyNumberFormat="1" applyFont="1" applyFill="1" applyBorder="1"/>
    <xf numFmtId="43" fontId="9" fillId="0" borderId="0" xfId="0" applyNumberFormat="1" applyFont="1" applyFill="1" applyBorder="1"/>
    <xf numFmtId="0" fontId="9" fillId="0" borderId="0" xfId="2" applyNumberFormat="1" applyFont="1" applyFill="1" applyBorder="1"/>
    <xf numFmtId="43" fontId="59" fillId="0" borderId="0" xfId="21" applyFont="1" applyFill="1" applyBorder="1"/>
    <xf numFmtId="0" fontId="50" fillId="2" borderId="0" xfId="0" applyFont="1" applyFill="1" applyBorder="1" applyAlignment="1">
      <alignment horizontal="left"/>
    </xf>
    <xf numFmtId="0" fontId="39" fillId="2" borderId="0" xfId="0" applyFont="1" applyFill="1" applyBorder="1"/>
    <xf numFmtId="0" fontId="83" fillId="2" borderId="0" xfId="0" applyFont="1" applyFill="1" applyBorder="1" applyAlignment="1">
      <alignment horizontal="left" vertical="top" readingOrder="1"/>
    </xf>
    <xf numFmtId="0" fontId="84" fillId="2" borderId="0" xfId="254" applyFont="1" applyFill="1" applyAlignment="1">
      <alignment vertical="center" wrapText="1"/>
    </xf>
    <xf numFmtId="0" fontId="2" fillId="2" borderId="0" xfId="254" applyFill="1"/>
    <xf numFmtId="0" fontId="2" fillId="2" borderId="0" xfId="254" applyFont="1" applyFill="1" applyAlignment="1">
      <alignment horizontal="center" vertical="center" wrapText="1"/>
    </xf>
    <xf numFmtId="0" fontId="2" fillId="2" borderId="0" xfId="254" applyFill="1" applyAlignment="1">
      <alignment wrapText="1"/>
    </xf>
    <xf numFmtId="0" fontId="82" fillId="2" borderId="0" xfId="254" applyFont="1" applyFill="1" applyAlignment="1">
      <alignment wrapText="1"/>
    </xf>
    <xf numFmtId="0" fontId="82" fillId="2" borderId="0" xfId="254" applyFont="1" applyFill="1"/>
    <xf numFmtId="17" fontId="82" fillId="2" borderId="0" xfId="254" applyNumberFormat="1" applyFont="1" applyFill="1" applyAlignment="1">
      <alignment horizontal="center"/>
    </xf>
    <xf numFmtId="17" fontId="2" fillId="2" borderId="0" xfId="254" applyNumberFormat="1" applyFont="1" applyFill="1" applyAlignment="1">
      <alignment horizontal="center"/>
    </xf>
    <xf numFmtId="0" fontId="85" fillId="2" borderId="0" xfId="0" applyFont="1" applyFill="1" applyAlignment="1">
      <alignment horizontal="left" vertical="center"/>
    </xf>
    <xf numFmtId="2" fontId="86" fillId="29" borderId="0" xfId="0" applyNumberFormat="1" applyFont="1" applyFill="1" applyAlignment="1">
      <alignment horizontal="center" vertical="center"/>
    </xf>
    <xf numFmtId="167" fontId="2" fillId="2" borderId="0" xfId="254" applyNumberFormat="1" applyFill="1" applyAlignment="1">
      <alignment horizontal="center"/>
    </xf>
    <xf numFmtId="0" fontId="2" fillId="2" borderId="0" xfId="254" applyFont="1" applyFill="1"/>
    <xf numFmtId="2" fontId="86" fillId="29" borderId="0" xfId="0" applyNumberFormat="1" applyFont="1" applyFill="1" applyAlignment="1">
      <alignment horizontal="right" vertical="center"/>
    </xf>
    <xf numFmtId="167" fontId="2" fillId="2" borderId="0" xfId="254" applyNumberFormat="1" applyFont="1" applyFill="1" applyAlignment="1">
      <alignment horizontal="center"/>
    </xf>
    <xf numFmtId="167" fontId="86" fillId="29" borderId="0" xfId="0" applyNumberFormat="1" applyFont="1" applyFill="1" applyAlignment="1">
      <alignment horizontal="right" vertical="center"/>
    </xf>
    <xf numFmtId="2" fontId="2" fillId="2" borderId="0" xfId="254" applyNumberFormat="1" applyFill="1"/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0" fontId="76" fillId="2" borderId="0" xfId="0" applyFont="1" applyFill="1"/>
    <xf numFmtId="0" fontId="2" fillId="2" borderId="0" xfId="0" applyFont="1" applyFill="1" applyAlignment="1">
      <alignment wrapText="1"/>
    </xf>
    <xf numFmtId="2" fontId="9" fillId="2" borderId="0" xfId="0" applyNumberFormat="1" applyFont="1" applyFill="1" applyAlignment="1">
      <alignment horizontal="center"/>
    </xf>
    <xf numFmtId="2" fontId="2" fillId="0" borderId="0" xfId="258" applyNumberFormat="1" applyFont="1"/>
    <xf numFmtId="2" fontId="2" fillId="0" borderId="0" xfId="258" applyNumberFormat="1" applyFont="1" applyFill="1"/>
    <xf numFmtId="0" fontId="0" fillId="2" borderId="0" xfId="0" applyFill="1"/>
    <xf numFmtId="0" fontId="9" fillId="2" borderId="27" xfId="0" applyFont="1" applyFill="1" applyBorder="1"/>
    <xf numFmtId="17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9" fillId="2" borderId="29" xfId="0" applyFont="1" applyFill="1" applyBorder="1" applyAlignment="1">
      <alignment wrapText="1"/>
    </xf>
    <xf numFmtId="167" fontId="77" fillId="2" borderId="21" xfId="0" applyNumberFormat="1" applyFont="1" applyFill="1" applyBorder="1" applyAlignment="1">
      <alignment horizontal="center"/>
    </xf>
    <xf numFmtId="167" fontId="0" fillId="2" borderId="0" xfId="0" applyNumberFormat="1" applyFill="1"/>
    <xf numFmtId="0" fontId="9" fillId="2" borderId="30" xfId="0" applyFont="1" applyFill="1" applyBorder="1" applyAlignment="1">
      <alignment wrapText="1"/>
    </xf>
    <xf numFmtId="167" fontId="8" fillId="2" borderId="31" xfId="0" applyNumberFormat="1" applyFont="1" applyFill="1" applyBorder="1" applyAlignment="1">
      <alignment horizontal="center"/>
    </xf>
    <xf numFmtId="167" fontId="77" fillId="2" borderId="32" xfId="0" applyNumberFormat="1" applyFont="1" applyFill="1" applyBorder="1" applyAlignment="1">
      <alignment horizontal="center"/>
    </xf>
    <xf numFmtId="167" fontId="8" fillId="2" borderId="23" xfId="0" applyNumberFormat="1" applyFont="1" applyFill="1" applyBorder="1" applyAlignment="1">
      <alignment horizontal="center"/>
    </xf>
    <xf numFmtId="0" fontId="0" fillId="2" borderId="30" xfId="0" applyFill="1" applyBorder="1"/>
    <xf numFmtId="167" fontId="0" fillId="2" borderId="0" xfId="21" applyNumberFormat="1" applyFont="1" applyFill="1"/>
    <xf numFmtId="0" fontId="0" fillId="2" borderId="29" xfId="0" applyFill="1" applyBorder="1"/>
    <xf numFmtId="0" fontId="0" fillId="2" borderId="4" xfId="0" applyFill="1" applyBorder="1"/>
    <xf numFmtId="2" fontId="9" fillId="2" borderId="4" xfId="0" applyNumberFormat="1" applyFont="1" applyFill="1" applyBorder="1" applyAlignment="1">
      <alignment wrapText="1"/>
    </xf>
    <xf numFmtId="2" fontId="9" fillId="2" borderId="0" xfId="0" applyNumberFormat="1" applyFont="1" applyFill="1" applyBorder="1" applyAlignment="1">
      <alignment wrapText="1"/>
    </xf>
    <xf numFmtId="2" fontId="9" fillId="2" borderId="2" xfId="0" applyNumberFormat="1" applyFont="1" applyFill="1" applyBorder="1" applyAlignment="1">
      <alignment wrapText="1"/>
    </xf>
    <xf numFmtId="172" fontId="88" fillId="30" borderId="0" xfId="21" applyNumberFormat="1" applyFont="1" applyFill="1" applyBorder="1"/>
    <xf numFmtId="172" fontId="88" fillId="30" borderId="21" xfId="21" applyNumberFormat="1" applyFont="1" applyFill="1" applyBorder="1"/>
    <xf numFmtId="0" fontId="9" fillId="2" borderId="0" xfId="0" applyFont="1" applyFill="1" applyBorder="1" applyAlignment="1">
      <alignment wrapText="1"/>
    </xf>
    <xf numFmtId="1" fontId="9" fillId="26" borderId="0" xfId="0" applyNumberFormat="1" applyFont="1" applyFill="1" applyBorder="1" applyAlignment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82" fillId="24" borderId="22" xfId="0" applyFont="1" applyFill="1" applyBorder="1" applyAlignment="1">
      <alignment vertical="top" wrapText="1"/>
    </xf>
    <xf numFmtId="0" fontId="82" fillId="24" borderId="1" xfId="0" applyFont="1" applyFill="1" applyBorder="1" applyAlignment="1">
      <alignment vertical="top" wrapText="1"/>
    </xf>
    <xf numFmtId="0" fontId="82" fillId="24" borderId="5" xfId="0" applyFont="1" applyFill="1" applyBorder="1" applyAlignment="1">
      <alignment vertical="top" wrapText="1"/>
    </xf>
    <xf numFmtId="17" fontId="17" fillId="0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 wrapText="1"/>
    </xf>
    <xf numFmtId="0" fontId="37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7" fontId="16" fillId="2" borderId="20" xfId="30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76" fillId="2" borderId="0" xfId="0" applyFont="1" applyFill="1" applyBorder="1" applyAlignment="1">
      <alignment horizontal="center"/>
    </xf>
    <xf numFmtId="9" fontId="9" fillId="2" borderId="0" xfId="0" applyNumberFormat="1" applyFont="1" applyFill="1" applyBorder="1" applyAlignment="1">
      <alignment wrapText="1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5" borderId="0" xfId="0" applyFont="1" applyFill="1" applyBorder="1" applyAlignment="1">
      <alignment wrapText="1"/>
    </xf>
  </cellXfs>
  <cellStyles count="301"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3 2" xfId="38"/>
    <cellStyle name="20% - Énfasis3 2 2" xfId="39"/>
    <cellStyle name="20% - Énfasis3 3" xfId="40"/>
    <cellStyle name="20% - Énfasis3 4" xfId="41"/>
    <cellStyle name="20% - Énfasis3 5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5 2" xfId="48"/>
    <cellStyle name="20% - Énfasis5 2 2" xfId="49"/>
    <cellStyle name="20% - Énfasis5 3" xfId="50"/>
    <cellStyle name="20% - Énfasis5 4" xfId="51"/>
    <cellStyle name="20% - Énfasis5 5" xfId="52"/>
    <cellStyle name="20% - Énfasis6 2" xfId="53"/>
    <cellStyle name="20% - Énfasis6 2 2" xfId="54"/>
    <cellStyle name="20% - Énfasis6 3" xfId="55"/>
    <cellStyle name="20% - Énfasis6 4" xfId="56"/>
    <cellStyle name="20% - Énfasis6 5" xfId="57"/>
    <cellStyle name="40% - Énfasis1 2" xfId="58"/>
    <cellStyle name="40% - Énfasis1 2 2" xfId="59"/>
    <cellStyle name="40% - Énfasis1 3" xfId="60"/>
    <cellStyle name="40% - Énfasis1 4" xfId="61"/>
    <cellStyle name="40% - Énfasis1 5" xfId="62"/>
    <cellStyle name="40% - Énfasis2 2" xfId="63"/>
    <cellStyle name="40% - Énfasis2 2 2" xfId="64"/>
    <cellStyle name="40% - Énfasis2 3" xfId="65"/>
    <cellStyle name="40% - Énfasis2 4" xfId="66"/>
    <cellStyle name="40% - Énfasis2 5" xfId="67"/>
    <cellStyle name="40% - Énfasis3 2" xfId="68"/>
    <cellStyle name="40% - Énfasis3 2 2" xfId="69"/>
    <cellStyle name="40% - Énfasis3 3" xfId="70"/>
    <cellStyle name="40% - Énfasis3 4" xfId="71"/>
    <cellStyle name="40% - Énfasis3 5" xfId="72"/>
    <cellStyle name="40% - Énfasis4 2" xfId="73"/>
    <cellStyle name="40% - Énfasis4 2 2" xfId="74"/>
    <cellStyle name="40% - Énfasis4 3" xfId="75"/>
    <cellStyle name="40% - Énfasis4 4" xfId="76"/>
    <cellStyle name="40% - Énfasis4 5" xfId="77"/>
    <cellStyle name="40% - Énfasis5 2" xfId="78"/>
    <cellStyle name="40% - Énfasis5 2 2" xfId="79"/>
    <cellStyle name="40% - Énfasis5 3" xfId="80"/>
    <cellStyle name="40% - Énfasis5 4" xfId="81"/>
    <cellStyle name="40% - Énfasis5 5" xfId="82"/>
    <cellStyle name="40% - Énfasis6 2" xfId="83"/>
    <cellStyle name="40% - Énfasis6 2 2" xfId="84"/>
    <cellStyle name="40% - Énfasis6 3" xfId="85"/>
    <cellStyle name="40% - Énfasis6 4" xfId="86"/>
    <cellStyle name="40% - Énfasis6 5" xfId="87"/>
    <cellStyle name="60% - Énfasis1 2" xfId="88"/>
    <cellStyle name="60% - Énfasis1 3" xfId="89"/>
    <cellStyle name="60% - Énfasis1 4" xfId="90"/>
    <cellStyle name="60% - Énfasis1 5" xfId="91"/>
    <cellStyle name="60% - Énfasis2 2" xfId="92"/>
    <cellStyle name="60% - Énfasis2 3" xfId="93"/>
    <cellStyle name="60% - Énfasis2 4" xfId="94"/>
    <cellStyle name="60% - Énfasis2 5" xfId="95"/>
    <cellStyle name="60% - Énfasis3 2" xfId="96"/>
    <cellStyle name="60% - Énfasis3 3" xfId="97"/>
    <cellStyle name="60% - Énfasis3 4" xfId="98"/>
    <cellStyle name="60% - Énfasis3 5" xfId="99"/>
    <cellStyle name="60% - Énfasis4 2" xfId="100"/>
    <cellStyle name="60% - Énfasis4 3" xfId="101"/>
    <cellStyle name="60% - Énfasis4 4" xfId="102"/>
    <cellStyle name="60% - Énfasis4 5" xfId="103"/>
    <cellStyle name="60% - Énfasis5 2" xfId="104"/>
    <cellStyle name="60% - Énfasis5 3" xfId="105"/>
    <cellStyle name="60% - Énfasis5 4" xfId="106"/>
    <cellStyle name="60% - Énfasis5 5" xfId="107"/>
    <cellStyle name="60% - Énfasis6 2" xfId="108"/>
    <cellStyle name="60% - Énfasis6 3" xfId="109"/>
    <cellStyle name="60% - Énfasis6 4" xfId="110"/>
    <cellStyle name="60% - Énfasis6 5" xfId="111"/>
    <cellStyle name="Buena 2" xfId="112"/>
    <cellStyle name="Buena 3" xfId="113"/>
    <cellStyle name="Buena 4" xfId="114"/>
    <cellStyle name="Buena 5" xfId="115"/>
    <cellStyle name="Cálculo 2" xfId="116"/>
    <cellStyle name="Cálculo 3" xfId="117"/>
    <cellStyle name="Cálculo 4" xfId="118"/>
    <cellStyle name="Cálculo 5" xfId="119"/>
    <cellStyle name="Celda de comprobación 2" xfId="120"/>
    <cellStyle name="Celda de comprobación 3" xfId="121"/>
    <cellStyle name="Celda de comprobación 4" xfId="122"/>
    <cellStyle name="Celda de comprobación 5" xfId="123"/>
    <cellStyle name="Celda vinculada 2" xfId="124"/>
    <cellStyle name="Celda vinculada 3" xfId="125"/>
    <cellStyle name="Celda vinculada 4" xfId="126"/>
    <cellStyle name="Celda vinculada 5" xfId="127"/>
    <cellStyle name="Encabezado 4 2" xfId="128"/>
    <cellStyle name="Encabezado 4 3" xfId="129"/>
    <cellStyle name="Encabezado 4 4" xfId="130"/>
    <cellStyle name="Encabezado 4 5" xfId="131"/>
    <cellStyle name="Énfasis1 2" xfId="132"/>
    <cellStyle name="Énfasis1 3" xfId="133"/>
    <cellStyle name="Énfasis1 4" xfId="134"/>
    <cellStyle name="Énfasis1 5" xfId="135"/>
    <cellStyle name="Énfasis2 2" xfId="136"/>
    <cellStyle name="Énfasis2 3" xfId="137"/>
    <cellStyle name="Énfasis2 4" xfId="138"/>
    <cellStyle name="Énfasis2 5" xfId="139"/>
    <cellStyle name="Énfasis3 2" xfId="140"/>
    <cellStyle name="Énfasis3 3" xfId="141"/>
    <cellStyle name="Énfasis3 4" xfId="142"/>
    <cellStyle name="Énfasis3 5" xfId="143"/>
    <cellStyle name="Énfasis4 2" xfId="144"/>
    <cellStyle name="Énfasis4 3" xfId="145"/>
    <cellStyle name="Énfasis4 4" xfId="146"/>
    <cellStyle name="Énfasis4 5" xfId="147"/>
    <cellStyle name="Énfasis5 2" xfId="148"/>
    <cellStyle name="Énfasis5 3" xfId="149"/>
    <cellStyle name="Énfasis5 4" xfId="150"/>
    <cellStyle name="Énfasis5 5" xfId="151"/>
    <cellStyle name="Énfasis6 2" xfId="152"/>
    <cellStyle name="Énfasis6 3" xfId="153"/>
    <cellStyle name="Énfasis6 4" xfId="154"/>
    <cellStyle name="Énfasis6 5" xfId="155"/>
    <cellStyle name="Entrada 2" xfId="156"/>
    <cellStyle name="Entrada 3" xfId="157"/>
    <cellStyle name="Entrada 4" xfId="158"/>
    <cellStyle name="Entrada 5" xfId="159"/>
    <cellStyle name="Hipervínculo 2" xfId="160"/>
    <cellStyle name="Incorrecto 2" xfId="161"/>
    <cellStyle name="Incorrecto 3" xfId="162"/>
    <cellStyle name="Incorrecto 4" xfId="163"/>
    <cellStyle name="Incorrecto 5" xfId="164"/>
    <cellStyle name="Millares" xfId="21" builtinId="3"/>
    <cellStyle name="Millares 10" xfId="263"/>
    <cellStyle name="Millares 10 2" xfId="295"/>
    <cellStyle name="Millares 2" xfId="3"/>
    <cellStyle name="Millares 2 2" xfId="4"/>
    <cellStyle name="Millares 2 2 2" xfId="165"/>
    <cellStyle name="Millares 2 2 3" xfId="281"/>
    <cellStyle name="Millares 2 3" xfId="166"/>
    <cellStyle name="Millares 2 4" xfId="167"/>
    <cellStyle name="Millares 2 5" xfId="255"/>
    <cellStyle name="Millares 3" xfId="5"/>
    <cellStyle name="Millares 3 2" xfId="6"/>
    <cellStyle name="Millares 3 2 2" xfId="264"/>
    <cellStyle name="Millares 3 2 2 2" xfId="279"/>
    <cellStyle name="Millares 3 2 2 3" xfId="296"/>
    <cellStyle name="Millares 3 3" xfId="168"/>
    <cellStyle name="Millares 3 3 2" xfId="280"/>
    <cellStyle name="Millares 3 3 3" xfId="291"/>
    <cellStyle name="Millares 3 4" xfId="260"/>
    <cellStyle name="Millares 4" xfId="169"/>
    <cellStyle name="Millares 5" xfId="170"/>
    <cellStyle name="Millares 5 2" xfId="171"/>
    <cellStyle name="Millares 6" xfId="172"/>
    <cellStyle name="Millares 7" xfId="173"/>
    <cellStyle name="Millares 7 2" xfId="174"/>
    <cellStyle name="Millares 8" xfId="175"/>
    <cellStyle name="Millares 8 2" xfId="176"/>
    <cellStyle name="Millares 9" xfId="177"/>
    <cellStyle name="Neutral 2" xfId="178"/>
    <cellStyle name="Normal" xfId="0" builtinId="0"/>
    <cellStyle name="Normal 10" xfId="267"/>
    <cellStyle name="Normal 10 2" xfId="297"/>
    <cellStyle name="Normal 2" xfId="7"/>
    <cellStyle name="Normal 2 2" xfId="8"/>
    <cellStyle name="Normal 2 2 2" xfId="179"/>
    <cellStyle name="Normal 2 2 3" xfId="259"/>
    <cellStyle name="Normal 2 2 3 2" xfId="266"/>
    <cellStyle name="Normal 2 2 3 3" xfId="293"/>
    <cellStyle name="Normal 2 3" xfId="9"/>
    <cellStyle name="Normal 2 3 2" xfId="10"/>
    <cellStyle name="Normal 2 3 3" xfId="277"/>
    <cellStyle name="Normal 2 4" xfId="23"/>
    <cellStyle name="Normal 2 4 2" xfId="265"/>
    <cellStyle name="Normal 2 4 3" xfId="288"/>
    <cellStyle name="Normal 2 5" xfId="26"/>
    <cellStyle name="Normal 2 5 2" xfId="278"/>
    <cellStyle name="Normal 2 5 3" xfId="290"/>
    <cellStyle name="Normal 2 6" xfId="256"/>
    <cellStyle name="Normal 2_Cuadros base 2000 (Compendio) 07 10 2010" xfId="180"/>
    <cellStyle name="Normal 3" xfId="11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6" xfId="187"/>
    <cellStyle name="Normal 3 17" xfId="188"/>
    <cellStyle name="Normal 3 18" xfId="189"/>
    <cellStyle name="Normal 3 19" xfId="190"/>
    <cellStyle name="Normal 3 2" xfId="12"/>
    <cellStyle name="Normal 3 2 2" xfId="191"/>
    <cellStyle name="Normal 3 2 3" xfId="192"/>
    <cellStyle name="Normal 3 2 4" xfId="283"/>
    <cellStyle name="Normal 3 2_Cuadros de publicación base 2005_16 10 2010" xfId="193"/>
    <cellStyle name="Normal 3 20" xfId="194"/>
    <cellStyle name="Normal 3 21" xfId="195"/>
    <cellStyle name="Normal 3 22" xfId="196"/>
    <cellStyle name="Normal 3 23" xfId="197"/>
    <cellStyle name="Normal 3 24" xfId="198"/>
    <cellStyle name="Normal 3 25" xfId="199"/>
    <cellStyle name="Normal 3 26" xfId="200"/>
    <cellStyle name="Normal 3 27" xfId="201"/>
    <cellStyle name="Normal 3 28" xfId="202"/>
    <cellStyle name="Normal 3 29" xfId="203"/>
    <cellStyle name="Normal 3 3" xfId="204"/>
    <cellStyle name="Normal 3 30" xfId="205"/>
    <cellStyle name="Normal 3 30 2" xfId="276"/>
    <cellStyle name="Normal 3 30 3" xfId="292"/>
    <cellStyle name="Normal 3 31" xfId="270"/>
    <cellStyle name="Normal 3 32" xfId="271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13"/>
    <cellStyle name="Normal 4 2" xfId="213"/>
    <cellStyle name="Normal 4 3" xfId="214"/>
    <cellStyle name="Normal 4 4" xfId="261"/>
    <cellStyle name="Normal 4 4 2" xfId="275"/>
    <cellStyle name="Normal 4 4 3" xfId="294"/>
    <cellStyle name="Normal 5" xfId="14"/>
    <cellStyle name="Normal 5 2" xfId="268"/>
    <cellStyle name="Normal 5 2 2" xfId="274"/>
    <cellStyle name="Normal 5 2 3" xfId="298"/>
    <cellStyle name="Normal 6" xfId="15"/>
    <cellStyle name="Normal 6 2" xfId="269"/>
    <cellStyle name="Normal 6 2 2" xfId="273"/>
    <cellStyle name="Normal 6 2 3" xfId="299"/>
    <cellStyle name="Normal 7" xfId="22"/>
    <cellStyle name="Normal 7 2" xfId="253"/>
    <cellStyle name="Normal 7 3" xfId="262"/>
    <cellStyle name="Normal 7 4" xfId="287"/>
    <cellStyle name="Normal 8" xfId="25"/>
    <cellStyle name="Normal 8 2" xfId="252"/>
    <cellStyle name="Normal 8 3" xfId="289"/>
    <cellStyle name="Normal 9" xfId="27"/>
    <cellStyle name="Normal 9 2" xfId="254"/>
    <cellStyle name="Normal_SurveySummary_07172008-BANCOS_1" xfId="300"/>
    <cellStyle name="Notas 2" xfId="215"/>
    <cellStyle name="Notas 2 2" xfId="216"/>
    <cellStyle name="Notas 3" xfId="217"/>
    <cellStyle name="Notas 4" xfId="218"/>
    <cellStyle name="Notas 5" xfId="219"/>
    <cellStyle name="Porcentaje" xfId="1" builtinId="5"/>
    <cellStyle name="Porcentaje 2" xfId="16"/>
    <cellStyle name="Porcentaje 2 2" xfId="258"/>
    <cellStyle name="Porcentaje 2 3" xfId="284"/>
    <cellStyle name="Porcentaje 3" xfId="20"/>
    <cellStyle name="Porcentaje 4" xfId="282"/>
    <cellStyle name="Porcentual 2" xfId="17"/>
    <cellStyle name="Porcentual 2 2" xfId="18"/>
    <cellStyle name="Porcentual 2 2 2" xfId="272"/>
    <cellStyle name="Porcentual 2 2 3" xfId="286"/>
    <cellStyle name="Porcentual 2 3" xfId="24"/>
    <cellStyle name="Porcentual 2 4" xfId="257"/>
    <cellStyle name="Porcentual 2 5" xfId="285"/>
    <cellStyle name="Porcentual 3" xfId="19"/>
    <cellStyle name="Porcentual 4" xfId="2"/>
    <cellStyle name="Salida 2" xfId="220"/>
    <cellStyle name="Salida 3" xfId="221"/>
    <cellStyle name="Salida 4" xfId="222"/>
    <cellStyle name="Salida 5" xfId="223"/>
    <cellStyle name="Texto de advertencia 2" xfId="224"/>
    <cellStyle name="Texto de advertencia 2 2" xfId="225"/>
    <cellStyle name="Texto de advertencia 3" xfId="226"/>
    <cellStyle name="Texto de advertencia 4" xfId="227"/>
    <cellStyle name="Texto de advertencia 5" xfId="228"/>
    <cellStyle name="Texto explicativo 2" xfId="229"/>
    <cellStyle name="Texto explicativo 3" xfId="230"/>
    <cellStyle name="Texto explicativo 4" xfId="231"/>
    <cellStyle name="Texto explicativo 5" xfId="232"/>
    <cellStyle name="Título 1 2" xfId="233"/>
    <cellStyle name="Título 1 3" xfId="234"/>
    <cellStyle name="Título 1 4" xfId="235"/>
    <cellStyle name="Título 1 5" xfId="236"/>
    <cellStyle name="Título 2 2" xfId="237"/>
    <cellStyle name="Título 2 3" xfId="238"/>
    <cellStyle name="Título 2 4" xfId="239"/>
    <cellStyle name="Título 2 5" xfId="240"/>
    <cellStyle name="Título 3 2" xfId="241"/>
    <cellStyle name="Título 3 3" xfId="242"/>
    <cellStyle name="Título 3 4" xfId="243"/>
    <cellStyle name="Título 3 5" xfId="244"/>
    <cellStyle name="Título 4" xfId="245"/>
    <cellStyle name="Título 5" xfId="246"/>
    <cellStyle name="Título 6" xfId="247"/>
    <cellStyle name="Título 7" xfId="248"/>
    <cellStyle name="Título 8" xfId="249"/>
    <cellStyle name="Título 9" xfId="250"/>
    <cellStyle name="Total 2" xfId="25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E0000"/>
      <color rgb="FFEAB2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'G1'!$C$6:$C$43</c:f>
              <c:numCache>
                <c:formatCode>0.00</c:formatCode>
                <c:ptCount val="38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  <c:pt idx="32">
                  <c:v>13.667998604074839</c:v>
                </c:pt>
                <c:pt idx="33">
                  <c:v>12.287578614609984</c:v>
                </c:pt>
                <c:pt idx="34">
                  <c:v>11.193651405072579</c:v>
                </c:pt>
                <c:pt idx="35">
                  <c:v>9.687591450899923</c:v>
                </c:pt>
                <c:pt idx="36">
                  <c:v>8.6320193275332571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669573040"/>
        <c:axId val="669572480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'G1'!$D$6:$D$43</c:f>
              <c:numCache>
                <c:formatCode>0.00</c:formatCode>
                <c:ptCount val="38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-19.748852493241561</c:v>
                </c:pt>
                <c:pt idx="31">
                  <c:v>-0.77537873105685917</c:v>
                </c:pt>
                <c:pt idx="32">
                  <c:v>-30.55368257319056</c:v>
                </c:pt>
                <c:pt idx="33">
                  <c:v>-15.349906491735524</c:v>
                </c:pt>
                <c:pt idx="34">
                  <c:v>-21.33178602671433</c:v>
                </c:pt>
                <c:pt idx="35">
                  <c:v>-0.37968771939523643</c:v>
                </c:pt>
                <c:pt idx="36">
                  <c:v>-6.1931229340236884</c:v>
                </c:pt>
                <c:pt idx="37">
                  <c:v>7.0444911687823586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71360"/>
        <c:axId val="669571920"/>
      </c:lineChart>
      <c:dateAx>
        <c:axId val="669571360"/>
        <c:scaling>
          <c:orientation val="minMax"/>
          <c:max val="43252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695719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957192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9571360"/>
        <c:crosses val="autoZero"/>
        <c:crossBetween val="between"/>
      </c:valAx>
      <c:valAx>
        <c:axId val="66957248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9573040"/>
        <c:crosses val="max"/>
        <c:crossBetween val="between"/>
      </c:valAx>
      <c:dateAx>
        <c:axId val="6695730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66957248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9924191591970293E-2"/>
          <c:y val="0.12947165239131919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'G3'!$K$5:$K$41</c:f>
              <c:numCache>
                <c:formatCode>_(* #,##0.00_);_(* \(#,##0.00\);_(* "-"??_);_(@_)</c:formatCode>
                <c:ptCount val="37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  <c:pt idx="32">
                  <c:v>40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-75</c:v>
                </c:pt>
                <c:pt idx="36" formatCode="0.00">
                  <c:v>-75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'G3'!$L$5:$L$41</c:f>
              <c:numCache>
                <c:formatCode>_(* #,##0.00_);_(* \(#,##0.00\);_(* "-"??_);_(@_)</c:formatCode>
                <c:ptCount val="37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-66.666666666666657</c:v>
                </c:pt>
                <c:pt idx="34" formatCode="General">
                  <c:v>-50</c:v>
                </c:pt>
                <c:pt idx="35" formatCode="General">
                  <c:v>-50</c:v>
                </c:pt>
                <c:pt idx="36" formatCode="0.00">
                  <c:v>-75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'G3'!$M$5:$M$41</c:f>
              <c:numCache>
                <c:formatCode>_(* #,##0.00_);_(* \(#,##0.00\);_(* "-"??_);_(@_)</c:formatCode>
                <c:ptCount val="37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-33.333333333333329</c:v>
                </c:pt>
                <c:pt idx="34" formatCode="General">
                  <c:v>-50</c:v>
                </c:pt>
                <c:pt idx="35" formatCode="General">
                  <c:v>-50</c:v>
                </c:pt>
                <c:pt idx="36" formatCode="0.00">
                  <c:v>-50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'G3'!$N$5:$N$41</c:f>
              <c:numCache>
                <c:formatCode>_(* #,##0.00_);_(* \(#,##0.00\);_(* "-"??_);_(@_)</c:formatCode>
                <c:ptCount val="37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  <c:pt idx="32">
                  <c:v>-20</c:v>
                </c:pt>
                <c:pt idx="33" formatCode="General">
                  <c:v>-100</c:v>
                </c:pt>
                <c:pt idx="34" formatCode="General">
                  <c:v>-75</c:v>
                </c:pt>
                <c:pt idx="35" formatCode="General">
                  <c:v>-75</c:v>
                </c:pt>
                <c:pt idx="36" formatCode="0.00">
                  <c:v>-75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845584"/>
        <c:axId val="484846144"/>
      </c:lineChart>
      <c:dateAx>
        <c:axId val="484845584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4848461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4846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4845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4"/>
          <c:order val="0"/>
          <c:tx>
            <c:strRef>
              <c:f>'G4'!$P$2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'G4'!$P$8:$P$44</c:f>
              <c:numCache>
                <c:formatCode>0.0</c:formatCode>
                <c:ptCount val="37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13.258980785296574</c:v>
                </c:pt>
                <c:pt idx="13">
                  <c:v>15.931363322667671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  <c:pt idx="32">
                  <c:v>15.484892787524368</c:v>
                </c:pt>
                <c:pt idx="33">
                  <c:v>11.470588235294118</c:v>
                </c:pt>
                <c:pt idx="34">
                  <c:v>11.333333333333334</c:v>
                </c:pt>
                <c:pt idx="35">
                  <c:v>16.673202614379086</c:v>
                </c:pt>
                <c:pt idx="36" formatCode="0.00">
                  <c:v>13.939393939393941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'G4'!$L$2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'G4'!$L$8:$L$44</c:f>
              <c:numCache>
                <c:formatCode>0.0</c:formatCode>
                <c:ptCount val="37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17.254901960784313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16.16791979949874</c:v>
                </c:pt>
                <c:pt idx="13">
                  <c:v>12.402911098563271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  <c:pt idx="32">
                  <c:v>13.238304093567251</c:v>
                </c:pt>
                <c:pt idx="33">
                  <c:v>16.977124183006538</c:v>
                </c:pt>
                <c:pt idx="34">
                  <c:v>4.0404040404040407</c:v>
                </c:pt>
                <c:pt idx="35">
                  <c:v>14.513071895424837</c:v>
                </c:pt>
                <c:pt idx="36" formatCode="0.00">
                  <c:v>10.909090909090908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'G4'!$K$2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'G4'!$K$8:$K$44</c:f>
              <c:numCache>
                <c:formatCode>0.0</c:formatCode>
                <c:ptCount val="37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18.43137254901961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18.041771094402673</c:v>
                </c:pt>
                <c:pt idx="13">
                  <c:v>18.698161741640003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  <c:pt idx="32">
                  <c:v>15.046296296296296</c:v>
                </c:pt>
                <c:pt idx="33">
                  <c:v>16.996187363834423</c:v>
                </c:pt>
                <c:pt idx="34">
                  <c:v>19.595959595959599</c:v>
                </c:pt>
                <c:pt idx="35">
                  <c:v>13.630718954248364</c:v>
                </c:pt>
                <c:pt idx="36" formatCode="0.00">
                  <c:v>22.424242424242426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'G4'!$D$2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'G4'!$D$8:$D$44</c:f>
              <c:numCache>
                <c:formatCode>0.0</c:formatCode>
                <c:ptCount val="37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14.117647058823529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9.6240601503759411</c:v>
                </c:pt>
                <c:pt idx="13">
                  <c:v>8.7665474621996342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  <c:pt idx="32">
                  <c:v>9.2690058479532169</c:v>
                </c:pt>
                <c:pt idx="33">
                  <c:v>6.492374727668845</c:v>
                </c:pt>
                <c:pt idx="34">
                  <c:v>16.525252525252522</c:v>
                </c:pt>
                <c:pt idx="35">
                  <c:v>12.769607843137255</c:v>
                </c:pt>
                <c:pt idx="36" formatCode="0.00">
                  <c:v>10.909090909090908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'G4'!$G$2</c:f>
              <c:strCache>
                <c:ptCount val="1"/>
                <c:pt idx="0">
                  <c:v>Prestar a entidades financieras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'G4'!$G$8:$G$44</c:f>
              <c:numCache>
                <c:formatCode>0.0</c:formatCode>
                <c:ptCount val="37"/>
                <c:pt idx="0">
                  <c:v>11.578947368421051</c:v>
                </c:pt>
                <c:pt idx="1">
                  <c:v>10.06994610709781</c:v>
                </c:pt>
                <c:pt idx="2">
                  <c:v>11.721132897603486</c:v>
                </c:pt>
                <c:pt idx="3">
                  <c:v>11.878224974200206</c:v>
                </c:pt>
                <c:pt idx="4">
                  <c:v>9.2592592592592595</c:v>
                </c:pt>
                <c:pt idx="5">
                  <c:v>7.3684210526315779</c:v>
                </c:pt>
                <c:pt idx="6">
                  <c:v>8.235294117647058</c:v>
                </c:pt>
                <c:pt idx="7">
                  <c:v>8.7719298245614024</c:v>
                </c:pt>
                <c:pt idx="8">
                  <c:v>7.0370370370370372</c:v>
                </c:pt>
                <c:pt idx="9">
                  <c:v>6.3492063492063489</c:v>
                </c:pt>
                <c:pt idx="10">
                  <c:v>5.8412698412698418</c:v>
                </c:pt>
                <c:pt idx="11">
                  <c:v>4.4444444444444446</c:v>
                </c:pt>
                <c:pt idx="12">
                  <c:v>6.9256474519632407</c:v>
                </c:pt>
                <c:pt idx="13">
                  <c:v>7.2909216387477258</c:v>
                </c:pt>
                <c:pt idx="14">
                  <c:v>6.3743961352656999</c:v>
                </c:pt>
                <c:pt idx="15">
                  <c:v>4.8484848484848486</c:v>
                </c:pt>
                <c:pt idx="16">
                  <c:v>6.666666666666667</c:v>
                </c:pt>
                <c:pt idx="17">
                  <c:v>4.7619047619047619</c:v>
                </c:pt>
                <c:pt idx="18">
                  <c:v>5.9259259259259265</c:v>
                </c:pt>
                <c:pt idx="19">
                  <c:v>5.7699805068226127</c:v>
                </c:pt>
                <c:pt idx="20">
                  <c:v>4.8148148148148149</c:v>
                </c:pt>
                <c:pt idx="21">
                  <c:v>6.25</c:v>
                </c:pt>
                <c:pt idx="22">
                  <c:v>2.0512820512820511</c:v>
                </c:pt>
                <c:pt idx="23">
                  <c:v>4.4444444444444446</c:v>
                </c:pt>
                <c:pt idx="24">
                  <c:v>8.6274509803921564</c:v>
                </c:pt>
                <c:pt idx="25">
                  <c:v>2.3809523809523809</c:v>
                </c:pt>
                <c:pt idx="26">
                  <c:v>6.666666666666667</c:v>
                </c:pt>
                <c:pt idx="27">
                  <c:v>10.602941176470589</c:v>
                </c:pt>
                <c:pt idx="28">
                  <c:v>11.183350533195734</c:v>
                </c:pt>
                <c:pt idx="29">
                  <c:v>8.4920634920634921</c:v>
                </c:pt>
                <c:pt idx="30">
                  <c:v>7.5912698412698401</c:v>
                </c:pt>
                <c:pt idx="31">
                  <c:v>6.5912698412698409</c:v>
                </c:pt>
                <c:pt idx="32">
                  <c:v>7.3489278752436649</c:v>
                </c:pt>
                <c:pt idx="33">
                  <c:v>5.5255991285403052</c:v>
                </c:pt>
                <c:pt idx="34">
                  <c:v>8.7070707070707076</c:v>
                </c:pt>
                <c:pt idx="35">
                  <c:v>12.019607843137255</c:v>
                </c:pt>
                <c:pt idx="36" formatCode="0.00">
                  <c:v>10.303030303030303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'G4'!$N$2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'G4'!$C$8:$C$44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'G4'!$N$8:$N$44</c:f>
              <c:numCache>
                <c:formatCode>0.0</c:formatCode>
                <c:ptCount val="37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9.0196078431372548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7.1261487050960746</c:v>
                </c:pt>
                <c:pt idx="13">
                  <c:v>9.383273731099818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  <c:pt idx="30">
                  <c:v>9.4047619047619051</c:v>
                </c:pt>
                <c:pt idx="31">
                  <c:v>6.7936507936507935</c:v>
                </c:pt>
                <c:pt idx="32">
                  <c:v>6.9322612085769979</c:v>
                </c:pt>
                <c:pt idx="33">
                  <c:v>9.1775599128540311</c:v>
                </c:pt>
                <c:pt idx="34">
                  <c:v>11.81818181818182</c:v>
                </c:pt>
                <c:pt idx="35">
                  <c:v>4.6111111111111116</c:v>
                </c:pt>
                <c:pt idx="36" formatCode="0.00">
                  <c:v>9.6969696969696972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424608"/>
        <c:axId val="533307328"/>
      </c:lineChart>
      <c:dateAx>
        <c:axId val="623424608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533307328"/>
        <c:crosses val="autoZero"/>
        <c:auto val="1"/>
        <c:lblOffset val="100"/>
        <c:baseTimeUnit val="months"/>
        <c:majorUnit val="6"/>
        <c:majorTimeUnit val="months"/>
      </c:dateAx>
      <c:valAx>
        <c:axId val="53330732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623424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'G4'!$K$52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'G4'!$K$55:$K$93</c:f>
              <c:numCache>
                <c:formatCode>0.0</c:formatCode>
                <c:ptCount val="39"/>
                <c:pt idx="0">
                  <c:v>11.78066378066378</c:v>
                </c:pt>
                <c:pt idx="1">
                  <c:v>13.684210526315788</c:v>
                </c:pt>
                <c:pt idx="2">
                  <c:v>13.759398496240602</c:v>
                </c:pt>
                <c:pt idx="3">
                  <c:v>10.259332454984628</c:v>
                </c:pt>
                <c:pt idx="4">
                  <c:v>13.030303030303028</c:v>
                </c:pt>
                <c:pt idx="5">
                  <c:v>15.454545454545453</c:v>
                </c:pt>
                <c:pt idx="6">
                  <c:v>17.777777777777779</c:v>
                </c:pt>
                <c:pt idx="7">
                  <c:v>20.740740740740744</c:v>
                </c:pt>
                <c:pt idx="8">
                  <c:v>22.489393418185987</c:v>
                </c:pt>
                <c:pt idx="9">
                  <c:v>19.166666666666668</c:v>
                </c:pt>
                <c:pt idx="10">
                  <c:v>19.166666666666664</c:v>
                </c:pt>
                <c:pt idx="11">
                  <c:v>18.571428571428569</c:v>
                </c:pt>
                <c:pt idx="12">
                  <c:v>18.571428571428573</c:v>
                </c:pt>
                <c:pt idx="13">
                  <c:v>20.888888888888889</c:v>
                </c:pt>
                <c:pt idx="14">
                  <c:v>18.140056022408963</c:v>
                </c:pt>
                <c:pt idx="15">
                  <c:v>20.512820512820511</c:v>
                </c:pt>
                <c:pt idx="16">
                  <c:v>20.063492063492063</c:v>
                </c:pt>
                <c:pt idx="17">
                  <c:v>16.25</c:v>
                </c:pt>
                <c:pt idx="18">
                  <c:v>19.111111111111111</c:v>
                </c:pt>
                <c:pt idx="19">
                  <c:v>17.260348583877995</c:v>
                </c:pt>
                <c:pt idx="20">
                  <c:v>22.222222222222225</c:v>
                </c:pt>
                <c:pt idx="21">
                  <c:v>19.966329966329965</c:v>
                </c:pt>
                <c:pt idx="22">
                  <c:v>13.333333333333334</c:v>
                </c:pt>
                <c:pt idx="23">
                  <c:v>16.19047619047619</c:v>
                </c:pt>
                <c:pt idx="24">
                  <c:v>16.296296296296298</c:v>
                </c:pt>
                <c:pt idx="25">
                  <c:v>21.481481481481481</c:v>
                </c:pt>
                <c:pt idx="26">
                  <c:v>12.38095238095238</c:v>
                </c:pt>
                <c:pt idx="27">
                  <c:v>19.035409035409035</c:v>
                </c:pt>
                <c:pt idx="28">
                  <c:v>19.313131313131311</c:v>
                </c:pt>
                <c:pt idx="29">
                  <c:v>13.80952380952381</c:v>
                </c:pt>
                <c:pt idx="30">
                  <c:v>17.999999999999996</c:v>
                </c:pt>
                <c:pt idx="31">
                  <c:v>18.531746031746032</c:v>
                </c:pt>
                <c:pt idx="32">
                  <c:v>19.454545454545453</c:v>
                </c:pt>
                <c:pt idx="33">
                  <c:v>18.666666666666664</c:v>
                </c:pt>
                <c:pt idx="34">
                  <c:v>17.333333333333332</c:v>
                </c:pt>
                <c:pt idx="35">
                  <c:v>19.25925925925926</c:v>
                </c:pt>
                <c:pt idx="36">
                  <c:v>25.714285714285712</c:v>
                </c:pt>
                <c:pt idx="37">
                  <c:v>17.777777777777779</c:v>
                </c:pt>
                <c:pt idx="38" formatCode="0.00">
                  <c:v>24.166666666666664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'G4'!$P$52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'G4'!$P$55:$P$93</c:f>
              <c:numCache>
                <c:formatCode>0.0</c:formatCode>
                <c:ptCount val="39"/>
                <c:pt idx="0">
                  <c:v>4.4617604617604618</c:v>
                </c:pt>
                <c:pt idx="1">
                  <c:v>2.807017543859649</c:v>
                </c:pt>
                <c:pt idx="2">
                  <c:v>11.781954887218046</c:v>
                </c:pt>
                <c:pt idx="3">
                  <c:v>13.599316142794402</c:v>
                </c:pt>
                <c:pt idx="4">
                  <c:v>7.5757575757575761</c:v>
                </c:pt>
                <c:pt idx="5">
                  <c:v>10</c:v>
                </c:pt>
                <c:pt idx="6">
                  <c:v>12.222222222222221</c:v>
                </c:pt>
                <c:pt idx="7">
                  <c:v>15.43859649122807</c:v>
                </c:pt>
                <c:pt idx="8">
                  <c:v>13.678477238848757</c:v>
                </c:pt>
                <c:pt idx="9">
                  <c:v>12.916666666666668</c:v>
                </c:pt>
                <c:pt idx="10">
                  <c:v>11.25</c:v>
                </c:pt>
                <c:pt idx="11">
                  <c:v>13.80952380952381</c:v>
                </c:pt>
                <c:pt idx="12">
                  <c:v>17.142857142857142</c:v>
                </c:pt>
                <c:pt idx="13">
                  <c:v>15.111111111111109</c:v>
                </c:pt>
                <c:pt idx="14">
                  <c:v>17.861811391223156</c:v>
                </c:pt>
                <c:pt idx="15">
                  <c:v>19.487179487179489</c:v>
                </c:pt>
                <c:pt idx="16">
                  <c:v>16.424603174603174</c:v>
                </c:pt>
                <c:pt idx="17">
                  <c:v>14.583333333333334</c:v>
                </c:pt>
                <c:pt idx="18">
                  <c:v>16</c:v>
                </c:pt>
                <c:pt idx="19">
                  <c:v>16.225490196078432</c:v>
                </c:pt>
                <c:pt idx="20">
                  <c:v>12.888888888888889</c:v>
                </c:pt>
                <c:pt idx="21">
                  <c:v>20.45117845117845</c:v>
                </c:pt>
                <c:pt idx="22">
                  <c:v>21.212121212121211</c:v>
                </c:pt>
                <c:pt idx="23">
                  <c:v>11.904761904761905</c:v>
                </c:pt>
                <c:pt idx="24">
                  <c:v>17.777777777777779</c:v>
                </c:pt>
                <c:pt idx="25">
                  <c:v>14.814814814814813</c:v>
                </c:pt>
                <c:pt idx="26">
                  <c:v>17.142857142857142</c:v>
                </c:pt>
                <c:pt idx="27">
                  <c:v>17.216117216117219</c:v>
                </c:pt>
                <c:pt idx="28">
                  <c:v>15.535353535353536</c:v>
                </c:pt>
                <c:pt idx="29">
                  <c:v>9.9470899470899479</c:v>
                </c:pt>
                <c:pt idx="30">
                  <c:v>11.333333333333334</c:v>
                </c:pt>
                <c:pt idx="31">
                  <c:v>14.404761904761903</c:v>
                </c:pt>
                <c:pt idx="32">
                  <c:v>7.7710437710437699</c:v>
                </c:pt>
                <c:pt idx="33">
                  <c:v>14.666666666666664</c:v>
                </c:pt>
                <c:pt idx="34">
                  <c:v>13.999999999999998</c:v>
                </c:pt>
                <c:pt idx="35">
                  <c:v>14.074074074074074</c:v>
                </c:pt>
                <c:pt idx="36">
                  <c:v>20</c:v>
                </c:pt>
                <c:pt idx="37">
                  <c:v>14.074074074074074</c:v>
                </c:pt>
                <c:pt idx="38" formatCode="0.00">
                  <c:v>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'G4'!$D$52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'G4'!$D$55:$D$93</c:f>
              <c:numCache>
                <c:formatCode>0.0</c:formatCode>
                <c:ptCount val="39"/>
                <c:pt idx="0">
                  <c:v>11.763347763347763</c:v>
                </c:pt>
                <c:pt idx="1">
                  <c:v>14.035087719298245</c:v>
                </c:pt>
                <c:pt idx="2">
                  <c:v>12.355889724310778</c:v>
                </c:pt>
                <c:pt idx="3">
                  <c:v>10.857048748353098</c:v>
                </c:pt>
                <c:pt idx="4">
                  <c:v>12.727272727272728</c:v>
                </c:pt>
                <c:pt idx="5">
                  <c:v>13.030303030303028</c:v>
                </c:pt>
                <c:pt idx="6">
                  <c:v>11.481481481481481</c:v>
                </c:pt>
                <c:pt idx="7">
                  <c:v>7.6654053434239202</c:v>
                </c:pt>
                <c:pt idx="8">
                  <c:v>12.184382524939801</c:v>
                </c:pt>
                <c:pt idx="9">
                  <c:v>14.166666666666666</c:v>
                </c:pt>
                <c:pt idx="10">
                  <c:v>9.1666666666666661</c:v>
                </c:pt>
                <c:pt idx="11">
                  <c:v>10.476190476190476</c:v>
                </c:pt>
                <c:pt idx="12">
                  <c:v>10</c:v>
                </c:pt>
                <c:pt idx="13">
                  <c:v>8</c:v>
                </c:pt>
                <c:pt idx="14">
                  <c:v>9.7908496732026151</c:v>
                </c:pt>
                <c:pt idx="15">
                  <c:v>7.6923076923076925</c:v>
                </c:pt>
                <c:pt idx="16">
                  <c:v>12.198412698412698</c:v>
                </c:pt>
                <c:pt idx="17">
                  <c:v>10</c:v>
                </c:pt>
                <c:pt idx="18">
                  <c:v>9.3333333333333339</c:v>
                </c:pt>
                <c:pt idx="19">
                  <c:v>10.294117647058822</c:v>
                </c:pt>
                <c:pt idx="20">
                  <c:v>9.7777777777777786</c:v>
                </c:pt>
                <c:pt idx="21">
                  <c:v>4.6666666666666661</c:v>
                </c:pt>
                <c:pt idx="22">
                  <c:v>4.2424242424242422</c:v>
                </c:pt>
                <c:pt idx="23">
                  <c:v>10</c:v>
                </c:pt>
                <c:pt idx="24">
                  <c:v>11.851851851851853</c:v>
                </c:pt>
                <c:pt idx="25">
                  <c:v>4.4444444444444438</c:v>
                </c:pt>
                <c:pt idx="26">
                  <c:v>11.904761904761905</c:v>
                </c:pt>
                <c:pt idx="27">
                  <c:v>7.350427350427351</c:v>
                </c:pt>
                <c:pt idx="28">
                  <c:v>6.141414141414141</c:v>
                </c:pt>
                <c:pt idx="29">
                  <c:v>14.232804232804236</c:v>
                </c:pt>
                <c:pt idx="30">
                  <c:v>12.000000000000002</c:v>
                </c:pt>
                <c:pt idx="31">
                  <c:v>13.888888888888889</c:v>
                </c:pt>
                <c:pt idx="32">
                  <c:v>10.363636363636363</c:v>
                </c:pt>
                <c:pt idx="33">
                  <c:v>10</c:v>
                </c:pt>
                <c:pt idx="34">
                  <c:v>9.3333333333333339</c:v>
                </c:pt>
                <c:pt idx="35">
                  <c:v>6.6666666666666679</c:v>
                </c:pt>
                <c:pt idx="36">
                  <c:v>1.9047619047619047</c:v>
                </c:pt>
                <c:pt idx="37">
                  <c:v>9.6296296296296298</c:v>
                </c:pt>
                <c:pt idx="38" formatCode="0.00">
                  <c:v>7.5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'G4'!$F$52</c:f>
              <c:strCache>
                <c:ptCount val="1"/>
                <c:pt idx="0">
                  <c:v>Comprar títulos o bonos privados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'G4'!$F$55:$F$93</c:f>
              <c:numCache>
                <c:formatCode>0.0</c:formatCode>
                <c:ptCount val="39"/>
                <c:pt idx="0">
                  <c:v>3.8585858585858586</c:v>
                </c:pt>
                <c:pt idx="1">
                  <c:v>4.9122807017543861</c:v>
                </c:pt>
                <c:pt idx="2">
                  <c:v>4.0701754385964906</c:v>
                </c:pt>
                <c:pt idx="3">
                  <c:v>5.6776460254721126</c:v>
                </c:pt>
                <c:pt idx="4">
                  <c:v>4.8484848484848486</c:v>
                </c:pt>
                <c:pt idx="5">
                  <c:v>3.9393939393939399</c:v>
                </c:pt>
                <c:pt idx="6">
                  <c:v>4.4444444444444446</c:v>
                </c:pt>
                <c:pt idx="7">
                  <c:v>3.751863318426786</c:v>
                </c:pt>
                <c:pt idx="8">
                  <c:v>5.9133126934984519</c:v>
                </c:pt>
                <c:pt idx="9">
                  <c:v>2.9166666666666665</c:v>
                </c:pt>
                <c:pt idx="10">
                  <c:v>3.75</c:v>
                </c:pt>
                <c:pt idx="11">
                  <c:v>0.95238095238095233</c:v>
                </c:pt>
                <c:pt idx="12">
                  <c:v>2.8571428571428572</c:v>
                </c:pt>
                <c:pt idx="13">
                  <c:v>0</c:v>
                </c:pt>
                <c:pt idx="14">
                  <c:v>2.3809523809523809</c:v>
                </c:pt>
                <c:pt idx="15">
                  <c:v>2.0512820512820511</c:v>
                </c:pt>
                <c:pt idx="16">
                  <c:v>0.83333333333333337</c:v>
                </c:pt>
                <c:pt idx="17">
                  <c:v>5</c:v>
                </c:pt>
                <c:pt idx="18">
                  <c:v>3.1111111111111112</c:v>
                </c:pt>
                <c:pt idx="19">
                  <c:v>2.7723311546840956</c:v>
                </c:pt>
                <c:pt idx="20">
                  <c:v>1.7777777777777777</c:v>
                </c:pt>
                <c:pt idx="21">
                  <c:v>3.2996632996632997</c:v>
                </c:pt>
                <c:pt idx="22">
                  <c:v>0</c:v>
                </c:pt>
                <c:pt idx="23">
                  <c:v>5.7142857142857144</c:v>
                </c:pt>
                <c:pt idx="24">
                  <c:v>0</c:v>
                </c:pt>
                <c:pt idx="25">
                  <c:v>4.4444444444444438</c:v>
                </c:pt>
                <c:pt idx="26">
                  <c:v>3.8095238095238093</c:v>
                </c:pt>
                <c:pt idx="27">
                  <c:v>1.4285714285714286</c:v>
                </c:pt>
                <c:pt idx="28">
                  <c:v>3.3333333333333335</c:v>
                </c:pt>
                <c:pt idx="29">
                  <c:v>8.306878306878307</c:v>
                </c:pt>
                <c:pt idx="30">
                  <c:v>8.6666666666666661</c:v>
                </c:pt>
                <c:pt idx="31">
                  <c:v>7.5</c:v>
                </c:pt>
                <c:pt idx="32">
                  <c:v>3.4074074074074074</c:v>
                </c:pt>
                <c:pt idx="33">
                  <c:v>0.66666666666666663</c:v>
                </c:pt>
                <c:pt idx="34">
                  <c:v>6</c:v>
                </c:pt>
                <c:pt idx="35">
                  <c:v>8.1481481481481488</c:v>
                </c:pt>
                <c:pt idx="36">
                  <c:v>3.8095238095238098</c:v>
                </c:pt>
                <c:pt idx="37">
                  <c:v>8.1481481481481488</c:v>
                </c:pt>
                <c:pt idx="38" formatCode="0.00">
                  <c:v>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'G4'!$N$52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'G4'!$N$55:$N$93</c:f>
              <c:numCache>
                <c:formatCode>0.0</c:formatCode>
                <c:ptCount val="39"/>
                <c:pt idx="0">
                  <c:v>1.5584415584415585</c:v>
                </c:pt>
                <c:pt idx="1">
                  <c:v>2.4561403508771931</c:v>
                </c:pt>
                <c:pt idx="2">
                  <c:v>2.070175438596491</c:v>
                </c:pt>
                <c:pt idx="3">
                  <c:v>2.6031746031746033</c:v>
                </c:pt>
                <c:pt idx="4">
                  <c:v>3.6363636363636362</c:v>
                </c:pt>
                <c:pt idx="5">
                  <c:v>3.0303030303030307</c:v>
                </c:pt>
                <c:pt idx="6">
                  <c:v>3.3333333333333339</c:v>
                </c:pt>
                <c:pt idx="7">
                  <c:v>1.4035087719298245</c:v>
                </c:pt>
                <c:pt idx="8">
                  <c:v>1.1764705882352942</c:v>
                </c:pt>
                <c:pt idx="9">
                  <c:v>5</c:v>
                </c:pt>
                <c:pt idx="10">
                  <c:v>3.3333333333333335</c:v>
                </c:pt>
                <c:pt idx="11">
                  <c:v>3.3333333333333335</c:v>
                </c:pt>
                <c:pt idx="12">
                  <c:v>2.3809523809523809</c:v>
                </c:pt>
                <c:pt idx="13">
                  <c:v>4.8888888888888893</c:v>
                </c:pt>
                <c:pt idx="14">
                  <c:v>3.2380952380952377</c:v>
                </c:pt>
                <c:pt idx="15">
                  <c:v>3.0769230769230771</c:v>
                </c:pt>
                <c:pt idx="16">
                  <c:v>7.9444444444444446</c:v>
                </c:pt>
                <c:pt idx="17">
                  <c:v>5.416666666666667</c:v>
                </c:pt>
                <c:pt idx="18">
                  <c:v>9.3333333333333339</c:v>
                </c:pt>
                <c:pt idx="19">
                  <c:v>9.0250544662309355</c:v>
                </c:pt>
                <c:pt idx="20">
                  <c:v>5.7777777777777777</c:v>
                </c:pt>
                <c:pt idx="21">
                  <c:v>6.6329966329966323</c:v>
                </c:pt>
                <c:pt idx="22">
                  <c:v>3.0303030303030298</c:v>
                </c:pt>
                <c:pt idx="23">
                  <c:v>8.5714285714285712</c:v>
                </c:pt>
                <c:pt idx="24">
                  <c:v>8.148148148148147</c:v>
                </c:pt>
                <c:pt idx="25">
                  <c:v>7.4074074074074066</c:v>
                </c:pt>
                <c:pt idx="26">
                  <c:v>3.8095238095238093</c:v>
                </c:pt>
                <c:pt idx="27">
                  <c:v>6.0439560439560447</c:v>
                </c:pt>
                <c:pt idx="28">
                  <c:v>3.0303030303030298</c:v>
                </c:pt>
                <c:pt idx="29">
                  <c:v>6.2433862433862428</c:v>
                </c:pt>
                <c:pt idx="30">
                  <c:v>6.666666666666667</c:v>
                </c:pt>
                <c:pt idx="31">
                  <c:v>2.2222222222222223</c:v>
                </c:pt>
                <c:pt idx="32">
                  <c:v>9.0909090909090917</c:v>
                </c:pt>
                <c:pt idx="33">
                  <c:v>5.333333333333333</c:v>
                </c:pt>
                <c:pt idx="34">
                  <c:v>6.666666666666667</c:v>
                </c:pt>
                <c:pt idx="35">
                  <c:v>5.9259259259259265</c:v>
                </c:pt>
                <c:pt idx="36">
                  <c:v>6.666666666666667</c:v>
                </c:pt>
                <c:pt idx="37">
                  <c:v>5.185185185185186</c:v>
                </c:pt>
                <c:pt idx="38" formatCode="0.00">
                  <c:v>6.666666666666667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'G4'!$L$52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'G4'!$C$55:$C$93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'G4'!$L$55:$L$93</c:f>
              <c:numCache>
                <c:formatCode>0.0</c:formatCode>
                <c:ptCount val="39"/>
                <c:pt idx="0">
                  <c:v>18.112554112554111</c:v>
                </c:pt>
                <c:pt idx="1">
                  <c:v>17.543859649122805</c:v>
                </c:pt>
                <c:pt idx="2">
                  <c:v>18.854636591478695</c:v>
                </c:pt>
                <c:pt idx="3">
                  <c:v>19.548811092289352</c:v>
                </c:pt>
                <c:pt idx="4">
                  <c:v>17.878787878787879</c:v>
                </c:pt>
                <c:pt idx="5">
                  <c:v>18.181818181818183</c:v>
                </c:pt>
                <c:pt idx="6">
                  <c:v>14.444444444444448</c:v>
                </c:pt>
                <c:pt idx="7">
                  <c:v>14.819401444788442</c:v>
                </c:pt>
                <c:pt idx="8">
                  <c:v>15.231051484921455</c:v>
                </c:pt>
                <c:pt idx="9">
                  <c:v>12.5</c:v>
                </c:pt>
                <c:pt idx="10">
                  <c:v>14.583333333333334</c:v>
                </c:pt>
                <c:pt idx="11">
                  <c:v>18.571428571428573</c:v>
                </c:pt>
                <c:pt idx="12">
                  <c:v>17.619047619047617</c:v>
                </c:pt>
                <c:pt idx="13">
                  <c:v>19.555555555555557</c:v>
                </c:pt>
                <c:pt idx="14">
                  <c:v>15.671335200746963</c:v>
                </c:pt>
                <c:pt idx="15">
                  <c:v>20</c:v>
                </c:pt>
                <c:pt idx="16">
                  <c:v>18.829365079365083</c:v>
                </c:pt>
                <c:pt idx="17">
                  <c:v>19.166666666666668</c:v>
                </c:pt>
                <c:pt idx="18">
                  <c:v>14.666666666666666</c:v>
                </c:pt>
                <c:pt idx="19">
                  <c:v>12.946623093681916</c:v>
                </c:pt>
                <c:pt idx="20">
                  <c:v>11.111111111111112</c:v>
                </c:pt>
                <c:pt idx="21">
                  <c:v>15.265993265993266</c:v>
                </c:pt>
                <c:pt idx="22">
                  <c:v>16.969696969696972</c:v>
                </c:pt>
                <c:pt idx="23">
                  <c:v>10</c:v>
                </c:pt>
                <c:pt idx="24">
                  <c:v>17.037037037037038</c:v>
                </c:pt>
                <c:pt idx="25">
                  <c:v>15.555555555555555</c:v>
                </c:pt>
                <c:pt idx="26">
                  <c:v>12.857142857142859</c:v>
                </c:pt>
                <c:pt idx="27">
                  <c:v>19.780219780219781</c:v>
                </c:pt>
                <c:pt idx="28">
                  <c:v>18.202020202020201</c:v>
                </c:pt>
                <c:pt idx="29">
                  <c:v>12.751322751322752</c:v>
                </c:pt>
                <c:pt idx="30">
                  <c:v>20</c:v>
                </c:pt>
                <c:pt idx="31">
                  <c:v>10.198412698412698</c:v>
                </c:pt>
                <c:pt idx="32">
                  <c:v>13.771043771043773</c:v>
                </c:pt>
                <c:pt idx="33">
                  <c:v>18</c:v>
                </c:pt>
                <c:pt idx="34">
                  <c:v>10.666666666666668</c:v>
                </c:pt>
                <c:pt idx="35">
                  <c:v>14.074074074074074</c:v>
                </c:pt>
                <c:pt idx="36">
                  <c:v>13.333333333333334</c:v>
                </c:pt>
                <c:pt idx="37">
                  <c:v>7.4074074074074083</c:v>
                </c:pt>
                <c:pt idx="38" formatCode="0.00">
                  <c:v>9.1666666666666679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873424"/>
        <c:axId val="660873984"/>
      </c:lineChart>
      <c:dateAx>
        <c:axId val="660873424"/>
        <c:scaling>
          <c:orientation val="minMax"/>
          <c:max val="43252"/>
          <c:min val="40695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660873984"/>
        <c:crosses val="autoZero"/>
        <c:auto val="0"/>
        <c:lblOffset val="100"/>
        <c:baseTimeUnit val="months"/>
        <c:majorUnit val="6"/>
        <c:majorTimeUnit val="months"/>
      </c:dateAx>
      <c:valAx>
        <c:axId val="6608739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660873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'G4'!$K$97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'G4'!$K$100:$K$138</c:f>
              <c:numCache>
                <c:formatCode>0.0</c:formatCode>
                <c:ptCount val="39"/>
                <c:pt idx="0">
                  <c:v>32.38095238095238</c:v>
                </c:pt>
                <c:pt idx="1">
                  <c:v>21.904761904761905</c:v>
                </c:pt>
                <c:pt idx="2">
                  <c:v>18.293650793650794</c:v>
                </c:pt>
                <c:pt idx="3">
                  <c:v>24.444444444444443</c:v>
                </c:pt>
                <c:pt idx="4">
                  <c:v>21.904761904761905</c:v>
                </c:pt>
                <c:pt idx="5">
                  <c:v>26.666666666666668</c:v>
                </c:pt>
                <c:pt idx="6">
                  <c:v>28.571428571428569</c:v>
                </c:pt>
                <c:pt idx="7">
                  <c:v>23.809523809523807</c:v>
                </c:pt>
                <c:pt idx="8">
                  <c:v>28.888888888888886</c:v>
                </c:pt>
                <c:pt idx="9">
                  <c:v>29.523809523809526</c:v>
                </c:pt>
                <c:pt idx="10">
                  <c:v>25.555555555555554</c:v>
                </c:pt>
                <c:pt idx="11">
                  <c:v>29.523809523809526</c:v>
                </c:pt>
                <c:pt idx="12">
                  <c:v>30.476190476190474</c:v>
                </c:pt>
                <c:pt idx="13">
                  <c:v>30.476190476190474</c:v>
                </c:pt>
                <c:pt idx="14">
                  <c:v>29.523809523809526</c:v>
                </c:pt>
                <c:pt idx="15">
                  <c:v>33.333333333333329</c:v>
                </c:pt>
                <c:pt idx="16">
                  <c:v>28.571428571428569</c:v>
                </c:pt>
                <c:pt idx="17">
                  <c:v>28.571428571428569</c:v>
                </c:pt>
                <c:pt idx="18">
                  <c:v>29.523809523809526</c:v>
                </c:pt>
                <c:pt idx="19">
                  <c:v>32.38095238095238</c:v>
                </c:pt>
                <c:pt idx="20">
                  <c:v>29.523809523809526</c:v>
                </c:pt>
                <c:pt idx="21">
                  <c:v>33.333333333333329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31.666666666666664</c:v>
                </c:pt>
                <c:pt idx="26">
                  <c:v>29.333333333333332</c:v>
                </c:pt>
                <c:pt idx="27">
                  <c:v>32</c:v>
                </c:pt>
                <c:pt idx="28">
                  <c:v>32</c:v>
                </c:pt>
                <c:pt idx="29">
                  <c:v>33.333333333333329</c:v>
                </c:pt>
                <c:pt idx="30">
                  <c:v>30.666666666666664</c:v>
                </c:pt>
                <c:pt idx="31">
                  <c:v>31.666666666666664</c:v>
                </c:pt>
                <c:pt idx="32">
                  <c:v>32</c:v>
                </c:pt>
                <c:pt idx="33">
                  <c:v>28.333333333333332</c:v>
                </c:pt>
                <c:pt idx="34">
                  <c:v>31.666666666666664</c:v>
                </c:pt>
                <c:pt idx="35">
                  <c:v>33.333333333333329</c:v>
                </c:pt>
                <c:pt idx="36">
                  <c:v>31.666666666666664</c:v>
                </c:pt>
                <c:pt idx="37">
                  <c:v>31.666666666666664</c:v>
                </c:pt>
                <c:pt idx="38" formatCode="0.00">
                  <c:v>31.666666666666664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'G4'!$P$97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'G4'!$P$100:$P$138</c:f>
              <c:numCache>
                <c:formatCode>0.0</c:formatCode>
                <c:ptCount val="39"/>
                <c:pt idx="0">
                  <c:v>20</c:v>
                </c:pt>
                <c:pt idx="1">
                  <c:v>13.333333333333334</c:v>
                </c:pt>
                <c:pt idx="2">
                  <c:v>13.531746031746032</c:v>
                </c:pt>
                <c:pt idx="3">
                  <c:v>20</c:v>
                </c:pt>
                <c:pt idx="4">
                  <c:v>18.095238095238095</c:v>
                </c:pt>
                <c:pt idx="5">
                  <c:v>12.38095238095238</c:v>
                </c:pt>
                <c:pt idx="6">
                  <c:v>13.333333333333334</c:v>
                </c:pt>
                <c:pt idx="7">
                  <c:v>14.285714285714285</c:v>
                </c:pt>
                <c:pt idx="8">
                  <c:v>12.222222222222225</c:v>
                </c:pt>
                <c:pt idx="9">
                  <c:v>17.142857142857142</c:v>
                </c:pt>
                <c:pt idx="10">
                  <c:v>20</c:v>
                </c:pt>
                <c:pt idx="11">
                  <c:v>21.904761904761905</c:v>
                </c:pt>
                <c:pt idx="12">
                  <c:v>21.904761904761905</c:v>
                </c:pt>
                <c:pt idx="13">
                  <c:v>21.904761904761905</c:v>
                </c:pt>
                <c:pt idx="14">
                  <c:v>20.952380952380953</c:v>
                </c:pt>
                <c:pt idx="15">
                  <c:v>18.888888888888889</c:v>
                </c:pt>
                <c:pt idx="16">
                  <c:v>16.19047619047619</c:v>
                </c:pt>
                <c:pt idx="17">
                  <c:v>19.047619047619047</c:v>
                </c:pt>
                <c:pt idx="18">
                  <c:v>16.19047619047619</c:v>
                </c:pt>
                <c:pt idx="19">
                  <c:v>11.428571428571427</c:v>
                </c:pt>
                <c:pt idx="20">
                  <c:v>13.333333333333334</c:v>
                </c:pt>
                <c:pt idx="21">
                  <c:v>17.777777777777775</c:v>
                </c:pt>
                <c:pt idx="22">
                  <c:v>17.333333333333336</c:v>
                </c:pt>
                <c:pt idx="23">
                  <c:v>11.666666666666666</c:v>
                </c:pt>
                <c:pt idx="24">
                  <c:v>18.333333333333336</c:v>
                </c:pt>
                <c:pt idx="25">
                  <c:v>11.666666666666666</c:v>
                </c:pt>
                <c:pt idx="26">
                  <c:v>14.666666666666666</c:v>
                </c:pt>
                <c:pt idx="27">
                  <c:v>18.666666666666668</c:v>
                </c:pt>
                <c:pt idx="28">
                  <c:v>18.666666666666664</c:v>
                </c:pt>
                <c:pt idx="29">
                  <c:v>17.333333333333332</c:v>
                </c:pt>
                <c:pt idx="30">
                  <c:v>22.666666666666668</c:v>
                </c:pt>
                <c:pt idx="31">
                  <c:v>11.666666666666666</c:v>
                </c:pt>
                <c:pt idx="32">
                  <c:v>18.666666666666668</c:v>
                </c:pt>
                <c:pt idx="33">
                  <c:v>14.111111111111111</c:v>
                </c:pt>
                <c:pt idx="34">
                  <c:v>15</c:v>
                </c:pt>
                <c:pt idx="35">
                  <c:v>22.222222222222221</c:v>
                </c:pt>
                <c:pt idx="36">
                  <c:v>16.666666666666668</c:v>
                </c:pt>
                <c:pt idx="37">
                  <c:v>16.666666666666664</c:v>
                </c:pt>
                <c:pt idx="38" formatCode="0.00">
                  <c:v>18.333333333333336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'G4'!$N$97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'G4'!$N$100:$N$138</c:f>
              <c:numCache>
                <c:formatCode>0.0</c:formatCode>
                <c:ptCount val="39"/>
                <c:pt idx="0">
                  <c:v>8.5714285714285712</c:v>
                </c:pt>
                <c:pt idx="1">
                  <c:v>12.380952380952381</c:v>
                </c:pt>
                <c:pt idx="2">
                  <c:v>12.698412698412698</c:v>
                </c:pt>
                <c:pt idx="3">
                  <c:v>7.7777777777777777</c:v>
                </c:pt>
                <c:pt idx="4">
                  <c:v>12.380952380952381</c:v>
                </c:pt>
                <c:pt idx="5">
                  <c:v>10.476190476190474</c:v>
                </c:pt>
                <c:pt idx="6">
                  <c:v>16.19047619047619</c:v>
                </c:pt>
                <c:pt idx="7">
                  <c:v>16.19047619047619</c:v>
                </c:pt>
                <c:pt idx="8">
                  <c:v>14.444444444444446</c:v>
                </c:pt>
                <c:pt idx="9">
                  <c:v>15.238095238095237</c:v>
                </c:pt>
                <c:pt idx="10">
                  <c:v>14.444444444444446</c:v>
                </c:pt>
                <c:pt idx="11">
                  <c:v>16.19047619047619</c:v>
                </c:pt>
                <c:pt idx="12">
                  <c:v>17.142857142857142</c:v>
                </c:pt>
                <c:pt idx="13">
                  <c:v>18.095238095238095</c:v>
                </c:pt>
                <c:pt idx="14">
                  <c:v>14.285714285714285</c:v>
                </c:pt>
                <c:pt idx="15">
                  <c:v>12.222222222222223</c:v>
                </c:pt>
                <c:pt idx="16">
                  <c:v>14.285714285714285</c:v>
                </c:pt>
                <c:pt idx="17">
                  <c:v>13.333333333333334</c:v>
                </c:pt>
                <c:pt idx="18">
                  <c:v>15.238095238095239</c:v>
                </c:pt>
                <c:pt idx="19">
                  <c:v>18.095238095238095</c:v>
                </c:pt>
                <c:pt idx="20">
                  <c:v>14.285714285714288</c:v>
                </c:pt>
                <c:pt idx="21">
                  <c:v>15.555555555555555</c:v>
                </c:pt>
                <c:pt idx="22">
                  <c:v>14.666666666666666</c:v>
                </c:pt>
                <c:pt idx="23">
                  <c:v>21.666666666666668</c:v>
                </c:pt>
                <c:pt idx="24">
                  <c:v>16.666666666666668</c:v>
                </c:pt>
                <c:pt idx="25">
                  <c:v>20</c:v>
                </c:pt>
                <c:pt idx="26">
                  <c:v>21.333333333333332</c:v>
                </c:pt>
                <c:pt idx="27">
                  <c:v>20</c:v>
                </c:pt>
                <c:pt idx="28">
                  <c:v>18.666666666666668</c:v>
                </c:pt>
                <c:pt idx="29">
                  <c:v>21.333333333333332</c:v>
                </c:pt>
                <c:pt idx="30">
                  <c:v>24</c:v>
                </c:pt>
                <c:pt idx="31">
                  <c:v>16.666666666666668</c:v>
                </c:pt>
                <c:pt idx="32">
                  <c:v>24.000000000000004</c:v>
                </c:pt>
                <c:pt idx="33">
                  <c:v>13.333333333333334</c:v>
                </c:pt>
                <c:pt idx="34">
                  <c:v>23.333333333333332</c:v>
                </c:pt>
                <c:pt idx="35">
                  <c:v>15.555555555555555</c:v>
                </c:pt>
                <c:pt idx="36">
                  <c:v>23.333333333333332</c:v>
                </c:pt>
                <c:pt idx="37">
                  <c:v>16.666666666666664</c:v>
                </c:pt>
                <c:pt idx="38" formatCode="0.00">
                  <c:v>23.333333333333332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'G4'!$L$97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'G4'!$L$100:$L$138</c:f>
              <c:numCache>
                <c:formatCode>0.0</c:formatCode>
                <c:ptCount val="39"/>
                <c:pt idx="0">
                  <c:v>15.238095238095237</c:v>
                </c:pt>
                <c:pt idx="1">
                  <c:v>15.238095238095237</c:v>
                </c:pt>
                <c:pt idx="2">
                  <c:v>14.484126984126986</c:v>
                </c:pt>
                <c:pt idx="3">
                  <c:v>14.444444444444443</c:v>
                </c:pt>
                <c:pt idx="4">
                  <c:v>14.285714285714285</c:v>
                </c:pt>
                <c:pt idx="5">
                  <c:v>14.285714285714285</c:v>
                </c:pt>
                <c:pt idx="6">
                  <c:v>5.7142857142857144</c:v>
                </c:pt>
                <c:pt idx="7">
                  <c:v>17.142857142857142</c:v>
                </c:pt>
                <c:pt idx="8">
                  <c:v>12.222222222222223</c:v>
                </c:pt>
                <c:pt idx="9">
                  <c:v>7.6190476190476186</c:v>
                </c:pt>
                <c:pt idx="10">
                  <c:v>11.111111111111112</c:v>
                </c:pt>
                <c:pt idx="11">
                  <c:v>11.428571428571429</c:v>
                </c:pt>
                <c:pt idx="12">
                  <c:v>12.38095238095238</c:v>
                </c:pt>
                <c:pt idx="13">
                  <c:v>5.7142857142857135</c:v>
                </c:pt>
                <c:pt idx="14">
                  <c:v>16.19047619047619</c:v>
                </c:pt>
                <c:pt idx="15">
                  <c:v>13.333333333333334</c:v>
                </c:pt>
                <c:pt idx="16">
                  <c:v>16.19047619047619</c:v>
                </c:pt>
                <c:pt idx="17">
                  <c:v>14.285714285714285</c:v>
                </c:pt>
                <c:pt idx="18">
                  <c:v>11.428571428571427</c:v>
                </c:pt>
                <c:pt idx="19">
                  <c:v>14.285714285714285</c:v>
                </c:pt>
                <c:pt idx="20">
                  <c:v>6.6666666666666652</c:v>
                </c:pt>
                <c:pt idx="21">
                  <c:v>14.444444444444443</c:v>
                </c:pt>
                <c:pt idx="22">
                  <c:v>9.3333333333333321</c:v>
                </c:pt>
                <c:pt idx="23">
                  <c:v>16.666666666666668</c:v>
                </c:pt>
                <c:pt idx="24">
                  <c:v>16.666666666666664</c:v>
                </c:pt>
                <c:pt idx="25">
                  <c:v>15</c:v>
                </c:pt>
                <c:pt idx="26">
                  <c:v>13.333333333333334</c:v>
                </c:pt>
                <c:pt idx="27">
                  <c:v>12</c:v>
                </c:pt>
                <c:pt idx="28">
                  <c:v>14.666666666666666</c:v>
                </c:pt>
                <c:pt idx="29">
                  <c:v>17.333333333333332</c:v>
                </c:pt>
                <c:pt idx="30">
                  <c:v>10.666666666666666</c:v>
                </c:pt>
                <c:pt idx="31">
                  <c:v>20</c:v>
                </c:pt>
                <c:pt idx="32">
                  <c:v>9.3333333333333321</c:v>
                </c:pt>
                <c:pt idx="33">
                  <c:v>17.777777777777779</c:v>
                </c:pt>
                <c:pt idx="34">
                  <c:v>18.333333333333332</c:v>
                </c:pt>
                <c:pt idx="35">
                  <c:v>13.333333333333334</c:v>
                </c:pt>
                <c:pt idx="36">
                  <c:v>13.333333333333334</c:v>
                </c:pt>
                <c:pt idx="37">
                  <c:v>15</c:v>
                </c:pt>
                <c:pt idx="38" formatCode="0.00">
                  <c:v>13.333333333333334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'G4'!$M$97</c:f>
              <c:strCache>
                <c:ptCount val="1"/>
                <c:pt idx="0">
                  <c:v>Prestar a constructores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'G4'!$M$100:$M$138</c:f>
              <c:numCache>
                <c:formatCode>0.0</c:formatCode>
                <c:ptCount val="39"/>
                <c:pt idx="0">
                  <c:v>0</c:v>
                </c:pt>
                <c:pt idx="1">
                  <c:v>1.9047619047619047</c:v>
                </c:pt>
                <c:pt idx="2">
                  <c:v>3.8095238095238093</c:v>
                </c:pt>
                <c:pt idx="3">
                  <c:v>3.3333333333333335</c:v>
                </c:pt>
                <c:pt idx="4">
                  <c:v>4.7619047619047619</c:v>
                </c:pt>
                <c:pt idx="5">
                  <c:v>2.8571428571428568</c:v>
                </c:pt>
                <c:pt idx="6">
                  <c:v>1.9047619047619047</c:v>
                </c:pt>
                <c:pt idx="7">
                  <c:v>2.8571428571428568</c:v>
                </c:pt>
                <c:pt idx="8">
                  <c:v>0</c:v>
                </c:pt>
                <c:pt idx="9">
                  <c:v>6.6666666666666652</c:v>
                </c:pt>
                <c:pt idx="10">
                  <c:v>2.2222222222222223</c:v>
                </c:pt>
                <c:pt idx="11">
                  <c:v>2.8571428571428568</c:v>
                </c:pt>
                <c:pt idx="12">
                  <c:v>3.8095238095238093</c:v>
                </c:pt>
                <c:pt idx="13">
                  <c:v>5.7142857142857144</c:v>
                </c:pt>
                <c:pt idx="14">
                  <c:v>6.666666666666667</c:v>
                </c:pt>
                <c:pt idx="15">
                  <c:v>0</c:v>
                </c:pt>
                <c:pt idx="16">
                  <c:v>4.7619047619047619</c:v>
                </c:pt>
                <c:pt idx="17">
                  <c:v>7.6190476190476186</c:v>
                </c:pt>
                <c:pt idx="18">
                  <c:v>12.38095238095238</c:v>
                </c:pt>
                <c:pt idx="19">
                  <c:v>11.428571428571429</c:v>
                </c:pt>
                <c:pt idx="20">
                  <c:v>6.666666666666667</c:v>
                </c:pt>
                <c:pt idx="21">
                  <c:v>10</c:v>
                </c:pt>
                <c:pt idx="22">
                  <c:v>12</c:v>
                </c:pt>
                <c:pt idx="23">
                  <c:v>11.666666666666666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5.333333333333333</c:v>
                </c:pt>
                <c:pt idx="29">
                  <c:v>8</c:v>
                </c:pt>
                <c:pt idx="30">
                  <c:v>3.9999999999999996</c:v>
                </c:pt>
                <c:pt idx="31">
                  <c:v>5</c:v>
                </c:pt>
                <c:pt idx="32">
                  <c:v>5.333333333333333</c:v>
                </c:pt>
                <c:pt idx="33">
                  <c:v>6.666666666666667</c:v>
                </c:pt>
                <c:pt idx="34">
                  <c:v>6.666666666666667</c:v>
                </c:pt>
                <c:pt idx="35">
                  <c:v>4.4444444444444446</c:v>
                </c:pt>
                <c:pt idx="36">
                  <c:v>5</c:v>
                </c:pt>
                <c:pt idx="37">
                  <c:v>8.3333333333333339</c:v>
                </c:pt>
                <c:pt idx="38" formatCode="0.00">
                  <c:v>3.3333333333333335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'G4'!$O$97</c:f>
              <c:strCache>
                <c:ptCount val="1"/>
                <c:pt idx="0">
                  <c:v>Prestar a empresas nac. que producen en una alta proporción para m. externo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'G4'!$C$100:$C$138</c:f>
              <c:numCache>
                <c:formatCode>mmm\-yy</c:formatCode>
                <c:ptCount val="39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</c:numCache>
            </c:numRef>
          </c:cat>
          <c:val>
            <c:numRef>
              <c:f>'G4'!$O$100:$O$138</c:f>
              <c:numCache>
                <c:formatCode>0.0</c:formatCode>
                <c:ptCount val="39"/>
                <c:pt idx="0">
                  <c:v>0.95238095238095233</c:v>
                </c:pt>
                <c:pt idx="1">
                  <c:v>7.6190476190476195</c:v>
                </c:pt>
                <c:pt idx="2">
                  <c:v>3.0555555555555558</c:v>
                </c:pt>
                <c:pt idx="3">
                  <c:v>5.5555555555555554</c:v>
                </c:pt>
                <c:pt idx="4">
                  <c:v>1.9047619047619047</c:v>
                </c:pt>
                <c:pt idx="5">
                  <c:v>1.9047619047619047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2.2222222222222223</c:v>
                </c:pt>
                <c:pt idx="11">
                  <c:v>0.95238095238095233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2.8571428571428572</c:v>
                </c:pt>
                <c:pt idx="17">
                  <c:v>0.95238095238095233</c:v>
                </c:pt>
                <c:pt idx="18">
                  <c:v>0</c:v>
                </c:pt>
                <c:pt idx="19">
                  <c:v>1.9047619047619047</c:v>
                </c:pt>
                <c:pt idx="20">
                  <c:v>1.9047619047619047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1.6666666666666667</c:v>
                </c:pt>
                <c:pt idx="25">
                  <c:v>1.6666666666666667</c:v>
                </c:pt>
                <c:pt idx="26">
                  <c:v>2.6666666666666665</c:v>
                </c:pt>
                <c:pt idx="27">
                  <c:v>0</c:v>
                </c:pt>
                <c:pt idx="28">
                  <c:v>5.333333333333333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2.6666666666666665</c:v>
                </c:pt>
                <c:pt idx="33">
                  <c:v>5</c:v>
                </c:pt>
                <c:pt idx="34">
                  <c:v>0</c:v>
                </c:pt>
                <c:pt idx="35">
                  <c:v>4.4444444444444446</c:v>
                </c:pt>
                <c:pt idx="36">
                  <c:v>6.666666666666667</c:v>
                </c:pt>
                <c:pt idx="37">
                  <c:v>3.3333333333333335</c:v>
                </c:pt>
                <c:pt idx="38" formatCode="0.0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637744"/>
        <c:axId val="671638304"/>
      </c:lineChart>
      <c:dateAx>
        <c:axId val="671637744"/>
        <c:scaling>
          <c:orientation val="minMax"/>
          <c:max val="43252"/>
          <c:min val="40695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671638304"/>
        <c:crosses val="autoZero"/>
        <c:auto val="1"/>
        <c:lblOffset val="100"/>
        <c:baseTimeUnit val="months"/>
        <c:majorUnit val="6"/>
        <c:majorTimeUnit val="months"/>
      </c:dateAx>
      <c:valAx>
        <c:axId val="67163830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6716377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'G5'!$C$9:$C$50</c:f>
              <c:numCache>
                <c:formatCode>_(* #,##0.00_);_(* \(#,##0.00\);_(* "-"??_);_(@_)</c:formatCode>
                <c:ptCount val="42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  <c:pt idx="37">
                  <c:v>82.35294117647058</c:v>
                </c:pt>
                <c:pt idx="38">
                  <c:v>76.470588235294116</c:v>
                </c:pt>
                <c:pt idx="39">
                  <c:v>45.454545454545453</c:v>
                </c:pt>
                <c:pt idx="40">
                  <c:v>75</c:v>
                </c:pt>
                <c:pt idx="41" formatCode="0.00">
                  <c:v>81.818181818181827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'G5'!$D$9:$D$50</c:f>
              <c:numCache>
                <c:formatCode>_(* #,##0.00_);_(* \(#,##0.00\);_(* "-"??_);_(@_)</c:formatCode>
                <c:ptCount val="42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  <c:pt idx="37">
                  <c:v>70.588235294117652</c:v>
                </c:pt>
                <c:pt idx="38">
                  <c:v>76.470588235294116</c:v>
                </c:pt>
                <c:pt idx="39">
                  <c:v>36.363636363636367</c:v>
                </c:pt>
                <c:pt idx="40">
                  <c:v>81.25</c:v>
                </c:pt>
                <c:pt idx="41" formatCode="0.00">
                  <c:v>81.818181818181827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'G5'!$E$9:$E$50</c:f>
              <c:numCache>
                <c:formatCode>_(* #,##0.00_);_(* \(#,##0.00\);_(* "-"??_);_(@_)</c:formatCode>
                <c:ptCount val="42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  <c:pt idx="37">
                  <c:v>64.705882352941174</c:v>
                </c:pt>
                <c:pt idx="38">
                  <c:v>58.82352941176471</c:v>
                </c:pt>
                <c:pt idx="39">
                  <c:v>54.54545454545454</c:v>
                </c:pt>
                <c:pt idx="40">
                  <c:v>62.5</c:v>
                </c:pt>
                <c:pt idx="41" formatCode="0.00">
                  <c:v>63.636363636363633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'G5'!$H$9:$H$47</c:f>
              <c:numCache>
                <c:formatCode>_(* #,##0.00_);_(* \(#,##0.00\);_(* "-"??_);_(@_)</c:formatCode>
                <c:ptCount val="39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  <c:pt idx="37">
                  <c:v>35.294117647058826</c:v>
                </c:pt>
                <c:pt idx="38">
                  <c:v>41.17647058823529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'G5'!$G$9:$G$50</c:f>
              <c:numCache>
                <c:formatCode>_(* #,##0.00_);_(* \(#,##0.00\);_(* "-"??_);_(@_)</c:formatCode>
                <c:ptCount val="42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  <c:pt idx="37">
                  <c:v>-52.941176470588239</c:v>
                </c:pt>
                <c:pt idx="38">
                  <c:v>-35.294117647058826</c:v>
                </c:pt>
                <c:pt idx="39">
                  <c:v>-63.636363636363633</c:v>
                </c:pt>
                <c:pt idx="40">
                  <c:v>-56.25</c:v>
                </c:pt>
                <c:pt idx="41" formatCode="0.00">
                  <c:v>-45.454545454545453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'G5'!$I$9:$I$50</c:f>
              <c:numCache>
                <c:formatCode>_(* #,##0.00_);_(* \(#,##0.00\);_(* "-"??_);_(@_)</c:formatCode>
                <c:ptCount val="42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  <c:pt idx="37">
                  <c:v>64.705882352941174</c:v>
                </c:pt>
                <c:pt idx="38">
                  <c:v>41.17647058823529</c:v>
                </c:pt>
                <c:pt idx="39">
                  <c:v>40</c:v>
                </c:pt>
                <c:pt idx="40">
                  <c:v>31.25</c:v>
                </c:pt>
                <c:pt idx="41" formatCode="0.00">
                  <c:v>36.363636363636367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'G5'!$L$9:$L$50</c:f>
              <c:numCache>
                <c:formatCode>_(* #,##0.00_);_(* \(#,##0.00\);_(* "-"??_);_(@_)</c:formatCode>
                <c:ptCount val="42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  <c:pt idx="37">
                  <c:v>41.17647058823529</c:v>
                </c:pt>
                <c:pt idx="38">
                  <c:v>58.82352941176471</c:v>
                </c:pt>
                <c:pt idx="39">
                  <c:v>36.363636363636367</c:v>
                </c:pt>
                <c:pt idx="40">
                  <c:v>62.5</c:v>
                </c:pt>
                <c:pt idx="41" formatCode="0.00">
                  <c:v>72.727272727272734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'G5'!$J$9:$J$50</c:f>
              <c:numCache>
                <c:formatCode>_(* #,##0.00_);_(* \(#,##0.00\);_(* "-"??_);_(@_)</c:formatCode>
                <c:ptCount val="42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  <c:pt idx="37">
                  <c:v>-5.8823529411764701</c:v>
                </c:pt>
                <c:pt idx="38">
                  <c:v>5.8823529411764701</c:v>
                </c:pt>
                <c:pt idx="39">
                  <c:v>-9.0909090909090917</c:v>
                </c:pt>
                <c:pt idx="40">
                  <c:v>-12.5</c:v>
                </c:pt>
                <c:pt idx="41" formatCode="0.00">
                  <c:v>9.0909090909090917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'G5'!$B$9:$B$50</c:f>
              <c:numCache>
                <c:formatCode>mmm\-yy</c:formatCode>
                <c:ptCount val="42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'G5'!$F$9:$F$50</c:f>
              <c:numCache>
                <c:formatCode>_(* #,##0.00_);_(* \(#,##0.00\);_(* "-"??_);_(@_)</c:formatCode>
                <c:ptCount val="42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  <c:pt idx="37">
                  <c:v>35.294117647058826</c:v>
                </c:pt>
                <c:pt idx="38">
                  <c:v>11.76470588235294</c:v>
                </c:pt>
                <c:pt idx="39">
                  <c:v>-27.27272727272727</c:v>
                </c:pt>
                <c:pt idx="40">
                  <c:v>-18.75</c:v>
                </c:pt>
                <c:pt idx="41" formatCode="0.00">
                  <c:v>-9.0909090909090917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44720"/>
        <c:axId val="533545280"/>
      </c:lineChart>
      <c:dateAx>
        <c:axId val="533544720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533545280"/>
        <c:crosses val="autoZero"/>
        <c:auto val="0"/>
        <c:lblOffset val="100"/>
        <c:baseTimeUnit val="months"/>
        <c:majorUnit val="3"/>
        <c:majorTimeUnit val="months"/>
      </c:dateAx>
      <c:valAx>
        <c:axId val="533545280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5335447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'G5'!$C$95:$C$135</c:f>
              <c:numCache>
                <c:formatCode>_(* #,##0.00_);_(* \(#,##0.00\);_(* "-"??_);_(@_)</c:formatCode>
                <c:ptCount val="41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  <c:pt idx="36">
                  <c:v>50</c:v>
                </c:pt>
                <c:pt idx="37">
                  <c:v>66.666666666666657</c:v>
                </c:pt>
                <c:pt idx="38">
                  <c:v>57.142857142857103</c:v>
                </c:pt>
                <c:pt idx="39">
                  <c:v>55.555555555555557</c:v>
                </c:pt>
                <c:pt idx="40" formatCode="0.00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'G5'!$D$95:$D$135</c:f>
              <c:numCache>
                <c:formatCode>_(* #,##0.00_);_(* \(#,##0.00\);_(* "-"??_);_(@_)</c:formatCode>
                <c:ptCount val="41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50</c:v>
                </c:pt>
                <c:pt idx="37">
                  <c:v>11.111111111111111</c:v>
                </c:pt>
                <c:pt idx="38">
                  <c:v>71.428571428571431</c:v>
                </c:pt>
                <c:pt idx="39">
                  <c:v>33.333333333333329</c:v>
                </c:pt>
                <c:pt idx="40" formatCode="0.0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'G5'!$E$95:$E$135</c:f>
              <c:numCache>
                <c:formatCode>_(* #,##0.00_);_(* \(#,##0.00\);_(* "-"??_);_(@_)</c:formatCode>
                <c:ptCount val="41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40</c:v>
                </c:pt>
                <c:pt idx="37">
                  <c:v>22.222222222222221</c:v>
                </c:pt>
                <c:pt idx="38">
                  <c:v>42.857142857142854</c:v>
                </c:pt>
                <c:pt idx="39">
                  <c:v>55.555555555555557</c:v>
                </c:pt>
                <c:pt idx="40" formatCode="0.00">
                  <c:v>37.5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'G5'!$H$95:$H$135</c:f>
              <c:numCache>
                <c:formatCode>_(* #,##0.00_);_(* \(#,##0.00\);_(* "-"??_);_(@_)</c:formatCode>
                <c:ptCount val="41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  <c:pt idx="36">
                  <c:v>30</c:v>
                </c:pt>
                <c:pt idx="37">
                  <c:v>-11.111111111111111</c:v>
                </c:pt>
                <c:pt idx="38">
                  <c:v>57.142857142857139</c:v>
                </c:pt>
                <c:pt idx="39">
                  <c:v>11.111111111111111</c:v>
                </c:pt>
                <c:pt idx="40" formatCode="0.00">
                  <c:v>-25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'G5'!$G$95:$G$135</c:f>
              <c:numCache>
                <c:formatCode>_(* #,##0.00_);_(* \(#,##0.00\);_(* "-"??_);_(@_)</c:formatCode>
                <c:ptCount val="41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  <c:pt idx="36">
                  <c:v>-80</c:v>
                </c:pt>
                <c:pt idx="37">
                  <c:v>-33.333333333333329</c:v>
                </c:pt>
                <c:pt idx="38">
                  <c:v>-28.571428571428569</c:v>
                </c:pt>
                <c:pt idx="39">
                  <c:v>-55.555555555555557</c:v>
                </c:pt>
                <c:pt idx="40" formatCode="0.00">
                  <c:v>-25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'G5'!$I$95:$I$135</c:f>
              <c:numCache>
                <c:formatCode>_(* #,##0.00_);_(* \(#,##0.00\);_(* "-"??_);_(@_)</c:formatCode>
                <c:ptCount val="41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  <c:pt idx="36">
                  <c:v>20</c:v>
                </c:pt>
                <c:pt idx="37">
                  <c:v>44.444444444444443</c:v>
                </c:pt>
                <c:pt idx="38">
                  <c:v>14.285714285714285</c:v>
                </c:pt>
                <c:pt idx="39">
                  <c:v>44.444444444444443</c:v>
                </c:pt>
                <c:pt idx="40" formatCode="0.00">
                  <c:v>12.5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'G5'!$L$94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'G5'!$L$95:$L$135</c:f>
              <c:numCache>
                <c:formatCode>_(* #,##0.00_);_(* \(#,##0.00\);_(* "-"??_);_(@_)</c:formatCode>
                <c:ptCount val="41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  <c:pt idx="36">
                  <c:v>20</c:v>
                </c:pt>
                <c:pt idx="37">
                  <c:v>22.222222222222221</c:v>
                </c:pt>
                <c:pt idx="38">
                  <c:v>57.142857142857139</c:v>
                </c:pt>
                <c:pt idx="39">
                  <c:v>22.222222222222221</c:v>
                </c:pt>
                <c:pt idx="40" formatCode="0.00">
                  <c:v>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'G5'!$J$94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'G5'!$J$95:$J$135</c:f>
              <c:numCache>
                <c:formatCode>_(* #,##0.00_);_(* \(#,##0.00\);_(* "-"??_);_(@_)</c:formatCode>
                <c:ptCount val="41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  <c:pt idx="36">
                  <c:v>-10</c:v>
                </c:pt>
                <c:pt idx="37">
                  <c:v>11.111111111111111</c:v>
                </c:pt>
                <c:pt idx="38">
                  <c:v>42.857142857142854</c:v>
                </c:pt>
                <c:pt idx="39">
                  <c:v>33.333333333333329</c:v>
                </c:pt>
                <c:pt idx="40" formatCode="0.00">
                  <c:v>-25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'G5'!$F$94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'G5'!$B$95:$B$135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'G5'!$F$95:$F$135</c:f>
              <c:numCache>
                <c:formatCode>_(* #,##0.00_);_(* \(#,##0.00\);_(* "-"??_);_(@_)</c:formatCode>
                <c:ptCount val="41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  <c:pt idx="36">
                  <c:v>-10</c:v>
                </c:pt>
                <c:pt idx="37">
                  <c:v>-11.111111111111111</c:v>
                </c:pt>
                <c:pt idx="38">
                  <c:v>42.857142857142854</c:v>
                </c:pt>
                <c:pt idx="39">
                  <c:v>-11.111111111111111</c:v>
                </c:pt>
                <c:pt idx="40" formatCode="0.00">
                  <c:v>-12.5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75328"/>
        <c:axId val="481375888"/>
      </c:lineChart>
      <c:dateAx>
        <c:axId val="481375328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481375888"/>
        <c:crosses val="autoZero"/>
        <c:auto val="0"/>
        <c:lblOffset val="100"/>
        <c:baseTimeUnit val="months"/>
        <c:majorUnit val="3"/>
        <c:majorTimeUnit val="months"/>
      </c:dateAx>
      <c:valAx>
        <c:axId val="481375888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137532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'G5'!$C$140:$C$180</c:f>
              <c:numCache>
                <c:formatCode>_(* #,##0.00_);_(* \(#,##0.00\);_(* "-"??_);_(@_)</c:formatCode>
                <c:ptCount val="41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  <c:pt idx="36" formatCode="General">
                  <c:v>50</c:v>
                </c:pt>
                <c:pt idx="37" formatCode="General">
                  <c:v>-33.333333333333329</c:v>
                </c:pt>
                <c:pt idx="38">
                  <c:v>0</c:v>
                </c:pt>
                <c:pt idx="39">
                  <c:v>50</c:v>
                </c:pt>
                <c:pt idx="40" formatCode="0.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'G5'!$D$140:$D$180</c:f>
              <c:numCache>
                <c:formatCode>_(* #,##0.00_);_(* \(#,##0.00\);_(* "-"??_);_(@_)</c:formatCode>
                <c:ptCount val="41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75</c:v>
                </c:pt>
                <c:pt idx="37" formatCode="General">
                  <c:v>-33.333333333333329</c:v>
                </c:pt>
                <c:pt idx="38">
                  <c:v>25</c:v>
                </c:pt>
                <c:pt idx="39">
                  <c:v>50</c:v>
                </c:pt>
                <c:pt idx="40" formatCode="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'G5'!$E$140:$E$180</c:f>
              <c:numCache>
                <c:formatCode>_(* #,##0.00_);_(* \(#,##0.00\);_(* "-"??_);_(@_)</c:formatCode>
                <c:ptCount val="41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50</c:v>
                </c:pt>
                <c:pt idx="37" formatCode="General">
                  <c:v>-66.666666666666657</c:v>
                </c:pt>
                <c:pt idx="38">
                  <c:v>50</c:v>
                </c:pt>
                <c:pt idx="39">
                  <c:v>50</c:v>
                </c:pt>
                <c:pt idx="40" formatCode="0.00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'G5'!$H$140:$H$180</c:f>
              <c:numCache>
                <c:formatCode>_(* #,##0.00_);_(* \(#,##0.00\);_(* "-"??_);_(@_)</c:formatCode>
                <c:ptCount val="41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  <c:pt idx="36" formatCode="General">
                  <c:v>0</c:v>
                </c:pt>
                <c:pt idx="37" formatCode="General">
                  <c:v>-33.333333333333329</c:v>
                </c:pt>
                <c:pt idx="38">
                  <c:v>50</c:v>
                </c:pt>
                <c:pt idx="39">
                  <c:v>50</c:v>
                </c:pt>
                <c:pt idx="40" formatCode="0.00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'G5'!$G$140:$G$180</c:f>
              <c:numCache>
                <c:formatCode>_(* #,##0.00_);_(* \(#,##0.00\);_(* "-"??_);_(@_)</c:formatCode>
                <c:ptCount val="41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  <c:pt idx="36" formatCode="General">
                  <c:v>-75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  <c:pt idx="40" formatCode="0.00">
                  <c:v>-50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'G5'!$I$140:$I$180</c:f>
              <c:numCache>
                <c:formatCode>_(* #,##0.00_);_(* \(#,##0.00\);_(* "-"??_);_(@_)</c:formatCode>
                <c:ptCount val="41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  <c:pt idx="36" formatCode="General">
                  <c:v>-50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  <c:pt idx="40" formatCode="0.00">
                  <c:v>-25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'G5'!$L$139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'G5'!$L$140:$L$180</c:f>
              <c:numCache>
                <c:formatCode>_(* #,##0.00_);_(* \(#,##0.00\);_(* "-"??_);_(@_)</c:formatCode>
                <c:ptCount val="41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  <c:pt idx="36" formatCode="General">
                  <c:v>75</c:v>
                </c:pt>
                <c:pt idx="37" formatCode="General">
                  <c:v>0</c:v>
                </c:pt>
                <c:pt idx="38">
                  <c:v>50</c:v>
                </c:pt>
                <c:pt idx="39">
                  <c:v>100</c:v>
                </c:pt>
                <c:pt idx="40" formatCode="0.00">
                  <c:v>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'G5'!$J$139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'G5'!$J$140:$J$180</c:f>
              <c:numCache>
                <c:formatCode>_(* #,##0.00_);_(* \(#,##0.00\);_(* "-"??_);_(@_)</c:formatCode>
                <c:ptCount val="41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  <c:pt idx="36" formatCode="General">
                  <c:v>-50</c:v>
                </c:pt>
                <c:pt idx="37" formatCode="General">
                  <c:v>-100</c:v>
                </c:pt>
                <c:pt idx="38">
                  <c:v>-50</c:v>
                </c:pt>
                <c:pt idx="39">
                  <c:v>-75</c:v>
                </c:pt>
                <c:pt idx="40" formatCode="0.0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'G5'!$F$139</c:f>
              <c:strCache>
                <c:ptCount val="1"/>
                <c:pt idx="0">
                  <c:v>Construcción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'G5'!$B$140:$B$180</c:f>
              <c:numCache>
                <c:formatCode>mmm\-yy</c:formatCode>
                <c:ptCount val="41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'G5'!$F$140:$F$180</c:f>
              <c:numCache>
                <c:formatCode>_(* #,##0.00_);_(* \(#,##0.00\);_(* "-"??_);_(@_)</c:formatCode>
                <c:ptCount val="41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  <c:pt idx="36" formatCode="General">
                  <c:v>-25</c:v>
                </c:pt>
                <c:pt idx="37" formatCode="General">
                  <c:v>-33.333333333333329</c:v>
                </c:pt>
                <c:pt idx="38">
                  <c:v>-25</c:v>
                </c:pt>
                <c:pt idx="39">
                  <c:v>-25</c:v>
                </c:pt>
                <c:pt idx="40" formatCode="0.00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16560"/>
        <c:axId val="528717120"/>
      </c:lineChart>
      <c:dateAx>
        <c:axId val="528716560"/>
        <c:scaling>
          <c:orientation val="minMax"/>
          <c:min val="4179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528717120"/>
        <c:crosses val="autoZero"/>
        <c:auto val="0"/>
        <c:lblOffset val="100"/>
        <c:baseTimeUnit val="months"/>
        <c:majorUnit val="3"/>
        <c:majorTimeUnit val="months"/>
      </c:dateAx>
      <c:valAx>
        <c:axId val="528717120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5287165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'G6'!$C$6:$C$9</c:f>
              <c:numCache>
                <c:formatCode>_(* #,##0.00_);_(* \(#,##0.00\);_(* "-"??_);_(@_)</c:formatCode>
                <c:ptCount val="4"/>
                <c:pt idx="0">
                  <c:v>-27.27272727272727</c:v>
                </c:pt>
                <c:pt idx="1">
                  <c:v>-27.27272727272727</c:v>
                </c:pt>
                <c:pt idx="2">
                  <c:v>9.0909090909090917</c:v>
                </c:pt>
                <c:pt idx="3">
                  <c:v>18.181818181818183</c:v>
                </c:pt>
              </c:numCache>
            </c:numRef>
          </c:val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195151950454167E-4"/>
                  <c:y val="5.1139738574495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'G6'!$D$6:$D$9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-22.222222222222221</c:v>
                </c:pt>
                <c:pt idx="2">
                  <c:v>22.222222222222221</c:v>
                </c:pt>
                <c:pt idx="3">
                  <c:v>-11.111111111111111</c:v>
                </c:pt>
              </c:numCache>
            </c:numRef>
          </c:val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'G6'!$E$6:$E$9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-25</c:v>
                </c:pt>
                <c:pt idx="2">
                  <c:v>-50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28721040"/>
        <c:axId val="528721600"/>
      </c:barChart>
      <c:catAx>
        <c:axId val="528721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528721600"/>
        <c:crosses val="autoZero"/>
        <c:auto val="1"/>
        <c:lblAlgn val="ctr"/>
        <c:lblOffset val="100"/>
        <c:noMultiLvlLbl val="0"/>
      </c:catAx>
      <c:valAx>
        <c:axId val="528721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528721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'G6'!$G$5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'G6'!$G$6:$G$9</c:f>
              <c:numCache>
                <c:formatCode>_(* #,##0.00_);_(* \(#,##0.00\);_(* "-"??_);_(@_)</c:formatCode>
                <c:ptCount val="4"/>
                <c:pt idx="0">
                  <c:v>-37.5</c:v>
                </c:pt>
                <c:pt idx="1">
                  <c:v>-25</c:v>
                </c:pt>
                <c:pt idx="2">
                  <c:v>31.25</c:v>
                </c:pt>
                <c:pt idx="3">
                  <c:v>25</c:v>
                </c:pt>
              </c:numCache>
            </c:numRef>
          </c:val>
        </c:ser>
        <c:ser>
          <c:idx val="0"/>
          <c:order val="1"/>
          <c:tx>
            <c:strRef>
              <c:f>'G6'!$H$5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'G6'!$H$6:$H$9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-55.555555555555557</c:v>
                </c:pt>
                <c:pt idx="2">
                  <c:v>0</c:v>
                </c:pt>
                <c:pt idx="3">
                  <c:v>-11.111111111111111</c:v>
                </c:pt>
              </c:numCache>
            </c:numRef>
          </c:val>
        </c:ser>
        <c:ser>
          <c:idx val="1"/>
          <c:order val="2"/>
          <c:tx>
            <c:strRef>
              <c:f>'G6'!$I$5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'G6'!$I$6:$I$9</c:f>
              <c:numCache>
                <c:formatCode>_(* #,##0.00_);_(* \(#,##0.00\);_(* "-"??_);_(@_)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-50</c:v>
                </c:pt>
                <c:pt idx="3">
                  <c:v>-50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3115664"/>
        <c:axId val="313116224"/>
      </c:barChart>
      <c:catAx>
        <c:axId val="31311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13116224"/>
        <c:crosses val="autoZero"/>
        <c:auto val="1"/>
        <c:lblAlgn val="ctr"/>
        <c:lblOffset val="100"/>
        <c:noMultiLvlLbl val="0"/>
      </c:catAx>
      <c:valAx>
        <c:axId val="313116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131156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2226372791709089"/>
          <c:w val="0.91369475831242464"/>
          <c:h val="0.7655127252204631"/>
        </c:manualLayout>
      </c:layout>
      <c:lineChart>
        <c:grouping val="standard"/>
        <c:varyColors val="0"/>
        <c:ser>
          <c:idx val="0"/>
          <c:order val="0"/>
          <c:tx>
            <c:strRef>
              <c:f>'G7'!$H$6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'G7'!$H$7:$H$23</c:f>
              <c:numCache>
                <c:formatCode>0.0</c:formatCode>
                <c:ptCount val="17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  <c:pt idx="12">
                  <c:v>0</c:v>
                </c:pt>
                <c:pt idx="13">
                  <c:v>5.8823529411764701</c:v>
                </c:pt>
                <c:pt idx="14">
                  <c:v>-9.0909090909090917</c:v>
                </c:pt>
                <c:pt idx="15">
                  <c:v>18.75</c:v>
                </c:pt>
                <c:pt idx="16" formatCode="_(* #,##0.00_);_(* \(#,##0.00\);_(* &quot;-&quot;??_);_(@_)">
                  <c:v>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'G7'!$I$7:$I$23</c:f>
              <c:numCache>
                <c:formatCode>0.0</c:formatCode>
                <c:ptCount val="17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10.88371766100869</c:v>
                </c:pt>
                <c:pt idx="12">
                  <c:v>4.9567928092520903</c:v>
                </c:pt>
                <c:pt idx="13">
                  <c:v>3.5753670453315594</c:v>
                </c:pt>
                <c:pt idx="14">
                  <c:v>-4.1944298332988472</c:v>
                </c:pt>
                <c:pt idx="15">
                  <c:v>17.97240566140438</c:v>
                </c:pt>
                <c:pt idx="16" formatCode="_(* #,##0.00_);_(* \(#,##0.00\);_(* &quot;-&quot;??_);_(@_)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'G7'!$J$7:$J$23</c:f>
              <c:numCache>
                <c:formatCode>0.0</c:formatCode>
                <c:ptCount val="17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  <c:pt idx="12">
                  <c:v>29.411764705882355</c:v>
                </c:pt>
                <c:pt idx="13">
                  <c:v>17.647058823529413</c:v>
                </c:pt>
                <c:pt idx="14">
                  <c:v>0</c:v>
                </c:pt>
                <c:pt idx="15">
                  <c:v>6.25</c:v>
                </c:pt>
                <c:pt idx="16" formatCode="_(* #,##0.00_);_(* \(#,##0.00\);_(* &quot;-&quot;??_);_(@_)">
                  <c:v>-6.25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'G7'!$K$6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'G7'!$K$7:$K$23</c:f>
              <c:numCache>
                <c:formatCode>0.0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  <c:pt idx="12">
                  <c:v>5.8823529411764701</c:v>
                </c:pt>
                <c:pt idx="13">
                  <c:v>17.647058823529413</c:v>
                </c:pt>
                <c:pt idx="14">
                  <c:v>-18.181818181818183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120704"/>
        <c:axId val="313121264"/>
      </c:lineChart>
      <c:dateAx>
        <c:axId val="313120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313121264"/>
        <c:crosses val="autoZero"/>
        <c:auto val="1"/>
        <c:lblOffset val="100"/>
        <c:baseTimeUnit val="months"/>
        <c:majorUnit val="3"/>
        <c:majorTimeUnit val="months"/>
      </c:dateAx>
      <c:valAx>
        <c:axId val="313121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3120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'G1'!$G$6:$G$43</c:f>
              <c:numCache>
                <c:formatCode>0.00</c:formatCode>
                <c:ptCount val="38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  <c:pt idx="32">
                  <c:v>14.01596561246048</c:v>
                </c:pt>
                <c:pt idx="33">
                  <c:v>12.641880689079743</c:v>
                </c:pt>
                <c:pt idx="34">
                  <c:v>12.025212691964327</c:v>
                </c:pt>
                <c:pt idx="35">
                  <c:v>11.380420637959542</c:v>
                </c:pt>
                <c:pt idx="36">
                  <c:v>11.261617602817076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669578432"/>
        <c:axId val="669577872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'G1'!$H$6:$H$43</c:f>
              <c:numCache>
                <c:formatCode>0.00</c:formatCode>
                <c:ptCount val="38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-26.046725802342714</c:v>
                </c:pt>
                <c:pt idx="32">
                  <c:v>-19.378504252011425</c:v>
                </c:pt>
                <c:pt idx="33">
                  <c:v>5.8579130970507629</c:v>
                </c:pt>
                <c:pt idx="34">
                  <c:v>5.9358986221884074</c:v>
                </c:pt>
                <c:pt idx="35">
                  <c:v>-8.5299171925858275</c:v>
                </c:pt>
                <c:pt idx="36">
                  <c:v>5.9984570959990293</c:v>
                </c:pt>
                <c:pt idx="37">
                  <c:v>9.2217265891163045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28800"/>
        <c:axId val="669529360"/>
      </c:lineChart>
      <c:dateAx>
        <c:axId val="669528800"/>
        <c:scaling>
          <c:orientation val="minMax"/>
          <c:max val="43252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695293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9529360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9528800"/>
        <c:crosses val="autoZero"/>
        <c:crossBetween val="between"/>
      </c:valAx>
      <c:valAx>
        <c:axId val="66957787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9578432"/>
        <c:crosses val="max"/>
        <c:crossBetween val="between"/>
      </c:valAx>
      <c:dateAx>
        <c:axId val="6695784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66957787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897390965771044E-2"/>
          <c:w val="0.91457272386406241"/>
          <c:h val="0.77863836092857341"/>
        </c:manualLayout>
      </c:layout>
      <c:lineChart>
        <c:grouping val="standard"/>
        <c:varyColors val="0"/>
        <c:ser>
          <c:idx val="0"/>
          <c:order val="0"/>
          <c:tx>
            <c:strRef>
              <c:f>'G7'!$L$6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'G7'!$L$7:$L$23</c:f>
              <c:numCache>
                <c:formatCode>0.0</c:formatCode>
                <c:ptCount val="17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  <c:pt idx="12">
                  <c:v>30</c:v>
                </c:pt>
                <c:pt idx="13">
                  <c:v>33.333333333333329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22.222222222222221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'G7'!$M$7:$M$23</c:f>
              <c:numCache>
                <c:formatCode>0.0</c:formatCode>
                <c:ptCount val="17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-41.006482743235274</c:v>
                </c:pt>
                <c:pt idx="12">
                  <c:v>0.90639546555721706</c:v>
                </c:pt>
                <c:pt idx="13">
                  <c:v>46.909790021668158</c:v>
                </c:pt>
                <c:pt idx="14">
                  <c:v>9.1377108276774699</c:v>
                </c:pt>
                <c:pt idx="15">
                  <c:v>-0.39126634322969173</c:v>
                </c:pt>
                <c:pt idx="16" formatCode="_(* #,##0.00_);_(* \(#,##0.00\);_(* &quot;-&quot;??_);_(@_)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'G7'!$N$7:$N$23</c:f>
              <c:numCache>
                <c:formatCode>0.0</c:formatCode>
                <c:ptCount val="17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  <c:pt idx="13">
                  <c:v>11.111111111111111</c:v>
                </c:pt>
                <c:pt idx="14">
                  <c:v>42.857142857142854</c:v>
                </c:pt>
                <c:pt idx="15">
                  <c:v>0</c:v>
                </c:pt>
                <c:pt idx="16" formatCode="_(* #,##0.00_);_(* \(#,##0.00\);_(* &quot;-&quot;??_);_(@_)">
                  <c:v>22.222222222222221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'G7'!$O$6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'G7'!$O$7:$O$23</c:f>
              <c:numCache>
                <c:formatCode>0.0</c:formatCode>
                <c:ptCount val="17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-11.111111111111111</c:v>
                </c:pt>
                <c:pt idx="14">
                  <c:v>14.285714285714285</c:v>
                </c:pt>
                <c:pt idx="15">
                  <c:v>-11.111111111111111</c:v>
                </c:pt>
                <c:pt idx="16" formatCode="_(* #,##0.00_);_(* \(#,##0.00\);_(* &quot;-&quot;??_);_(@_)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660496"/>
        <c:axId val="481661056"/>
      </c:lineChart>
      <c:dateAx>
        <c:axId val="481660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481661056"/>
        <c:crosses val="autoZero"/>
        <c:auto val="1"/>
        <c:lblOffset val="100"/>
        <c:baseTimeUnit val="months"/>
        <c:majorUnit val="3"/>
        <c:majorTimeUnit val="months"/>
      </c:dateAx>
      <c:valAx>
        <c:axId val="481661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39490502316671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1660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0.11912837456467153"/>
          <c:w val="0.90194389337696435"/>
          <c:h val="0.76864797516196559"/>
        </c:manualLayout>
      </c:layout>
      <c:lineChart>
        <c:grouping val="standard"/>
        <c:varyColors val="0"/>
        <c:ser>
          <c:idx val="0"/>
          <c:order val="0"/>
          <c:tx>
            <c:strRef>
              <c:f>'G7'!$P$6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'G7'!$P$7:$P$23</c:f>
              <c:numCache>
                <c:formatCode>0.0</c:formatCode>
                <c:ptCount val="17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50</c:v>
                </c:pt>
                <c:pt idx="13">
                  <c:v>33.333333333333329</c:v>
                </c:pt>
                <c:pt idx="14">
                  <c:v>25</c:v>
                </c:pt>
                <c:pt idx="15">
                  <c:v>-25</c:v>
                </c:pt>
                <c:pt idx="16" formatCode="_(* #,##0.00_);_(* \(#,##0.00\);_(* &quot;-&quot;??_);_(@_)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'G7'!$Q$7:$Q$23</c:f>
              <c:numCache>
                <c:formatCode>0.0</c:formatCode>
                <c:ptCount val="17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-18.463102427604234</c:v>
                </c:pt>
                <c:pt idx="12">
                  <c:v>23.119130643486223</c:v>
                </c:pt>
                <c:pt idx="13">
                  <c:v>35.598680501999496</c:v>
                </c:pt>
                <c:pt idx="14">
                  <c:v>-26.545780542222904</c:v>
                </c:pt>
                <c:pt idx="15">
                  <c:v>-33.044564668455592</c:v>
                </c:pt>
                <c:pt idx="16" formatCode="_(* #,##0.00_);_(* \(#,##0.00\);_(* &quot;-&quot;??_);_(@_)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'G7'!$R$7:$R$23</c:f>
              <c:numCache>
                <c:formatCode>0.0</c:formatCode>
                <c:ptCount val="17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50</c:v>
                </c:pt>
                <c:pt idx="16" formatCode="_(* #,##0.00_);_(* \(#,##0.00\);_(* &quot;-&quot;??_);_(@_)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'G7'!$S$6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'G7'!$C$7:$C$23</c:f>
              <c:numCache>
                <c:formatCode>mmm\-yy</c:formatCode>
                <c:ptCount val="17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</c:numCache>
            </c:numRef>
          </c:cat>
          <c:val>
            <c:numRef>
              <c:f>'G7'!$S$7:$S$23</c:f>
              <c:numCache>
                <c:formatCode>0.0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66.666666666666657</c:v>
                </c:pt>
                <c:pt idx="14">
                  <c:v>-25</c:v>
                </c:pt>
                <c:pt idx="15">
                  <c:v>-25</c:v>
                </c:pt>
                <c:pt idx="16" formatCode="_(* #,##0.00_);_(* \(#,##0.00\);_(* &quot;-&quot;??_);_(@_)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45216"/>
        <c:axId val="312545776"/>
      </c:lineChart>
      <c:dateAx>
        <c:axId val="31254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312545776"/>
        <c:crosses val="autoZero"/>
        <c:auto val="1"/>
        <c:lblOffset val="100"/>
        <c:baseTimeUnit val="months"/>
        <c:majorUnit val="3"/>
        <c:majorTimeUnit val="months"/>
      </c:dateAx>
      <c:valAx>
        <c:axId val="312545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9264069264069264E-3"/>
              <c:y val="1.4113692276060371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2545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'G8'!$B$7:$B$10</c:f>
              <c:numCache>
                <c:formatCode>0.00</c:formatCode>
                <c:ptCount val="4"/>
                <c:pt idx="0">
                  <c:v>66.962200257619926</c:v>
                </c:pt>
                <c:pt idx="1">
                  <c:v>29.636926269531251</c:v>
                </c:pt>
                <c:pt idx="2">
                  <c:v>34.470274961536937</c:v>
                </c:pt>
                <c:pt idx="3">
                  <c:v>37.567065151164989</c:v>
                </c:pt>
              </c:numCache>
            </c:numRef>
          </c:val>
        </c:ser>
        <c:ser>
          <c:idx val="1"/>
          <c:order val="1"/>
          <c:tx>
            <c:strRef>
              <c:f>'G8'!$C$6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'G8'!$C$7:$C$10</c:f>
              <c:numCache>
                <c:formatCode>0.00</c:formatCode>
                <c:ptCount val="4"/>
                <c:pt idx="0">
                  <c:v>38.097839803618513</c:v>
                </c:pt>
                <c:pt idx="1">
                  <c:v>47.716448516579405</c:v>
                </c:pt>
                <c:pt idx="2">
                  <c:v>31.195935498122378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'G8'!$D$7:$D$10</c:f>
              <c:numCache>
                <c:formatCode>0.00</c:formatCode>
                <c:ptCount val="4"/>
                <c:pt idx="0">
                  <c:v>5.9056628223402878</c:v>
                </c:pt>
                <c:pt idx="1">
                  <c:v>5.5343511450381682</c:v>
                </c:pt>
                <c:pt idx="2">
                  <c:v>4.0551181102362204</c:v>
                </c:pt>
                <c:pt idx="3">
                  <c:v>14.066371681415928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49696"/>
        <c:axId val="312550256"/>
      </c:barChart>
      <c:catAx>
        <c:axId val="312549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312550256"/>
        <c:crosses val="autoZero"/>
        <c:auto val="1"/>
        <c:lblAlgn val="ctr"/>
        <c:lblOffset val="100"/>
        <c:noMultiLvlLbl val="0"/>
      </c:catAx>
      <c:valAx>
        <c:axId val="312550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3125496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'G8'!$B$14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'G8'!$B$15:$B$18</c:f>
              <c:numCache>
                <c:formatCode>0.00</c:formatCode>
                <c:ptCount val="4"/>
                <c:pt idx="0">
                  <c:v>31.892919263082053</c:v>
                </c:pt>
                <c:pt idx="1">
                  <c:v>19.691415469275451</c:v>
                </c:pt>
                <c:pt idx="2">
                  <c:v>29.843535830727262</c:v>
                </c:pt>
                <c:pt idx="3">
                  <c:v>36.139469879518074</c:v>
                </c:pt>
              </c:numCache>
            </c:numRef>
          </c:val>
        </c:ser>
        <c:ser>
          <c:idx val="0"/>
          <c:order val="1"/>
          <c:tx>
            <c:strRef>
              <c:f>'G8'!$C$14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'G8'!$C$15:$C$18</c:f>
              <c:numCache>
                <c:formatCode>0.00</c:formatCode>
                <c:ptCount val="4"/>
                <c:pt idx="0">
                  <c:v>44.586731127679407</c:v>
                </c:pt>
                <c:pt idx="1">
                  <c:v>56.051933064050772</c:v>
                </c:pt>
                <c:pt idx="2">
                  <c:v>38.092493674444761</c:v>
                </c:pt>
                <c:pt idx="3">
                  <c:v>40</c:v>
                </c:pt>
              </c:numCache>
            </c:numRef>
          </c:val>
        </c:ser>
        <c:ser>
          <c:idx val="1"/>
          <c:order val="2"/>
          <c:tx>
            <c:strRef>
              <c:f>'G8'!$D$14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'G8'!$A$15:$A$18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'G8'!$D$15:$D$18</c:f>
              <c:numCache>
                <c:formatCode>0.00</c:formatCode>
                <c:ptCount val="4"/>
                <c:pt idx="0">
                  <c:v>10.201822682834727</c:v>
                </c:pt>
                <c:pt idx="1">
                  <c:v>23.697497536945814</c:v>
                </c:pt>
                <c:pt idx="2">
                  <c:v>2.2424242424242427</c:v>
                </c:pt>
                <c:pt idx="3">
                  <c:v>21.817804154302671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5811408"/>
        <c:axId val="485811968"/>
      </c:barChart>
      <c:catAx>
        <c:axId val="485811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485811968"/>
        <c:crosses val="autoZero"/>
        <c:auto val="1"/>
        <c:lblAlgn val="ctr"/>
        <c:lblOffset val="100"/>
        <c:noMultiLvlLbl val="0"/>
      </c:catAx>
      <c:valAx>
        <c:axId val="485811968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858114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'G9'!$A$7:$A$48</c:f>
              <c:numCache>
                <c:formatCode>mmm\-yy</c:formatCode>
                <c:ptCount val="4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'G9'!$B$7:$B$48</c:f>
              <c:numCache>
                <c:formatCode>0.00</c:formatCode>
                <c:ptCount val="42"/>
                <c:pt idx="0">
                  <c:v>0</c:v>
                </c:pt>
                <c:pt idx="1">
                  <c:v>-35.714285714285715</c:v>
                </c:pt>
                <c:pt idx="2">
                  <c:v>-78.571428571428569</c:v>
                </c:pt>
                <c:pt idx="3">
                  <c:v>-80</c:v>
                </c:pt>
                <c:pt idx="4">
                  <c:v>-77.777777777777786</c:v>
                </c:pt>
                <c:pt idx="5">
                  <c:v>-52.631578947368418</c:v>
                </c:pt>
                <c:pt idx="6">
                  <c:v>-50</c:v>
                </c:pt>
                <c:pt idx="7">
                  <c:v>-41.17647058823529</c:v>
                </c:pt>
                <c:pt idx="8">
                  <c:v>-33.333333333333329</c:v>
                </c:pt>
                <c:pt idx="9">
                  <c:v>0</c:v>
                </c:pt>
                <c:pt idx="10">
                  <c:v>15.789473684210526</c:v>
                </c:pt>
                <c:pt idx="11">
                  <c:v>17.647058823529413</c:v>
                </c:pt>
                <c:pt idx="12">
                  <c:v>5.2631578947368416</c:v>
                </c:pt>
                <c:pt idx="13">
                  <c:v>-16.666666666666664</c:v>
                </c:pt>
                <c:pt idx="14">
                  <c:v>-4.7619047619047619</c:v>
                </c:pt>
                <c:pt idx="15">
                  <c:v>-23.809523809523807</c:v>
                </c:pt>
                <c:pt idx="16">
                  <c:v>-38.888888888888893</c:v>
                </c:pt>
                <c:pt idx="17">
                  <c:v>-52.631578947368418</c:v>
                </c:pt>
                <c:pt idx="18">
                  <c:v>-50</c:v>
                </c:pt>
                <c:pt idx="19">
                  <c:v>-45.454545454545453</c:v>
                </c:pt>
                <c:pt idx="20">
                  <c:v>-47.368421052631575</c:v>
                </c:pt>
                <c:pt idx="21">
                  <c:v>-37.5</c:v>
                </c:pt>
                <c:pt idx="22">
                  <c:v>-21.052631578947366</c:v>
                </c:pt>
                <c:pt idx="23">
                  <c:v>-12.5</c:v>
                </c:pt>
                <c:pt idx="24">
                  <c:v>11.76470588235294</c:v>
                </c:pt>
                <c:pt idx="25">
                  <c:v>-17.647058823529413</c:v>
                </c:pt>
                <c:pt idx="26">
                  <c:v>-21.428571428571427</c:v>
                </c:pt>
                <c:pt idx="27">
                  <c:v>0</c:v>
                </c:pt>
                <c:pt idx="28">
                  <c:v>-23.076923076923077</c:v>
                </c:pt>
                <c:pt idx="29">
                  <c:v>-46.666666666666664</c:v>
                </c:pt>
                <c:pt idx="30">
                  <c:v>-66.666666666666657</c:v>
                </c:pt>
                <c:pt idx="31">
                  <c:v>-46.153846153846153</c:v>
                </c:pt>
                <c:pt idx="32">
                  <c:v>-38.461538461538467</c:v>
                </c:pt>
                <c:pt idx="33">
                  <c:v>-53.333333333333336</c:v>
                </c:pt>
                <c:pt idx="34">
                  <c:v>-46.153846153846153</c:v>
                </c:pt>
                <c:pt idx="35">
                  <c:v>-42.857142857142854</c:v>
                </c:pt>
                <c:pt idx="36">
                  <c:v>-23.076923076923077</c:v>
                </c:pt>
                <c:pt idx="37">
                  <c:v>-69.230769230769226</c:v>
                </c:pt>
                <c:pt idx="38">
                  <c:v>-69.230769230769226</c:v>
                </c:pt>
                <c:pt idx="39">
                  <c:v>-77.777777777777786</c:v>
                </c:pt>
                <c:pt idx="40">
                  <c:v>-25</c:v>
                </c:pt>
                <c:pt idx="41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15328"/>
        <c:axId val="485815888"/>
      </c:lineChart>
      <c:dateAx>
        <c:axId val="485815328"/>
        <c:scaling>
          <c:orientation val="minMax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4858158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581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58153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'G9'!$A$7:$A$48</c:f>
              <c:numCache>
                <c:formatCode>mmm\-yy</c:formatCode>
                <c:ptCount val="4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'G9'!$C$7:$C$48</c:f>
              <c:numCache>
                <c:formatCode>0.00</c:formatCode>
                <c:ptCount val="42"/>
                <c:pt idx="0">
                  <c:v>-16.666666666666664</c:v>
                </c:pt>
                <c:pt idx="1">
                  <c:v>-64.285714285714292</c:v>
                </c:pt>
                <c:pt idx="2">
                  <c:v>-71.428571428571431</c:v>
                </c:pt>
                <c:pt idx="3">
                  <c:v>-73.333333333333329</c:v>
                </c:pt>
                <c:pt idx="4">
                  <c:v>-50</c:v>
                </c:pt>
                <c:pt idx="5">
                  <c:v>-52.631578947368418</c:v>
                </c:pt>
                <c:pt idx="6">
                  <c:v>-27.777777777777779</c:v>
                </c:pt>
                <c:pt idx="7">
                  <c:v>-35.294117647058826</c:v>
                </c:pt>
                <c:pt idx="8">
                  <c:v>-22.222222222222221</c:v>
                </c:pt>
                <c:pt idx="9">
                  <c:v>-11.111111111111111</c:v>
                </c:pt>
                <c:pt idx="10">
                  <c:v>0</c:v>
                </c:pt>
                <c:pt idx="11">
                  <c:v>11.76470588235294</c:v>
                </c:pt>
                <c:pt idx="12">
                  <c:v>5.2631578947368416</c:v>
                </c:pt>
                <c:pt idx="13">
                  <c:v>-11.111111111111111</c:v>
                </c:pt>
                <c:pt idx="14">
                  <c:v>-4.7619047619047619</c:v>
                </c:pt>
                <c:pt idx="15">
                  <c:v>-14.285714285714285</c:v>
                </c:pt>
                <c:pt idx="16">
                  <c:v>-23.809523809523807</c:v>
                </c:pt>
                <c:pt idx="17">
                  <c:v>-30</c:v>
                </c:pt>
                <c:pt idx="18">
                  <c:v>-25</c:v>
                </c:pt>
                <c:pt idx="19">
                  <c:v>-40.909090909090914</c:v>
                </c:pt>
                <c:pt idx="20">
                  <c:v>-40</c:v>
                </c:pt>
                <c:pt idx="21">
                  <c:v>-44.444444444444443</c:v>
                </c:pt>
                <c:pt idx="22">
                  <c:v>-31.578947368421101</c:v>
                </c:pt>
                <c:pt idx="23">
                  <c:v>-29.411764705882348</c:v>
                </c:pt>
                <c:pt idx="24">
                  <c:v>-26.315789473684209</c:v>
                </c:pt>
                <c:pt idx="25">
                  <c:v>-23.52941176470588</c:v>
                </c:pt>
                <c:pt idx="26">
                  <c:v>-31.25</c:v>
                </c:pt>
                <c:pt idx="27">
                  <c:v>7.6923076923076925</c:v>
                </c:pt>
                <c:pt idx="28">
                  <c:v>-38.461538461538467</c:v>
                </c:pt>
                <c:pt idx="29">
                  <c:v>-37.5</c:v>
                </c:pt>
                <c:pt idx="30">
                  <c:v>-57.142857142857139</c:v>
                </c:pt>
                <c:pt idx="31">
                  <c:v>-66.666666666666657</c:v>
                </c:pt>
                <c:pt idx="32">
                  <c:v>-53.333333333333336</c:v>
                </c:pt>
                <c:pt idx="33">
                  <c:v>-53.333333333333336</c:v>
                </c:pt>
                <c:pt idx="34">
                  <c:v>-64.285714285714292</c:v>
                </c:pt>
                <c:pt idx="35">
                  <c:v>-33.333333333333329</c:v>
                </c:pt>
                <c:pt idx="36">
                  <c:v>-33.333333333333329</c:v>
                </c:pt>
                <c:pt idx="37">
                  <c:v>-50</c:v>
                </c:pt>
                <c:pt idx="38">
                  <c:v>-31.25</c:v>
                </c:pt>
                <c:pt idx="39">
                  <c:v>-60</c:v>
                </c:pt>
                <c:pt idx="40">
                  <c:v>-28.571428571428569</c:v>
                </c:pt>
                <c:pt idx="41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18128"/>
        <c:axId val="485818688"/>
      </c:lineChart>
      <c:dateAx>
        <c:axId val="485818128"/>
        <c:scaling>
          <c:orientation val="minMax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4858186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5818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58181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'G9'!$A$7:$A$48</c:f>
              <c:numCache>
                <c:formatCode>mmm\-yy</c:formatCode>
                <c:ptCount val="4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'G9'!$D$7:$D$48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-21.428571428571427</c:v>
                </c:pt>
                <c:pt idx="3">
                  <c:v>-20</c:v>
                </c:pt>
                <c:pt idx="4">
                  <c:v>-27.777777777777779</c:v>
                </c:pt>
                <c:pt idx="5">
                  <c:v>-10.526315789473683</c:v>
                </c:pt>
                <c:pt idx="6">
                  <c:v>-11.111111111111111</c:v>
                </c:pt>
                <c:pt idx="7">
                  <c:v>0</c:v>
                </c:pt>
                <c:pt idx="8">
                  <c:v>-11.111111111111111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5.8823529411764701</c:v>
                </c:pt>
                <c:pt idx="12">
                  <c:v>5.2631578947368416</c:v>
                </c:pt>
                <c:pt idx="13">
                  <c:v>11.111111111111111</c:v>
                </c:pt>
                <c:pt idx="14">
                  <c:v>9.5238095238095237</c:v>
                </c:pt>
                <c:pt idx="15">
                  <c:v>9.5238095238095237</c:v>
                </c:pt>
                <c:pt idx="16">
                  <c:v>21.428571428571427</c:v>
                </c:pt>
                <c:pt idx="17">
                  <c:v>-14.285714285714285</c:v>
                </c:pt>
                <c:pt idx="18">
                  <c:v>0</c:v>
                </c:pt>
                <c:pt idx="19">
                  <c:v>-7.1428571428571423</c:v>
                </c:pt>
                <c:pt idx="20">
                  <c:v>-7.6923076923076925</c:v>
                </c:pt>
                <c:pt idx="21">
                  <c:v>18.181818181818183</c:v>
                </c:pt>
                <c:pt idx="22">
                  <c:v>0</c:v>
                </c:pt>
                <c:pt idx="23">
                  <c:v>0</c:v>
                </c:pt>
                <c:pt idx="24">
                  <c:v>11.111111111111111</c:v>
                </c:pt>
                <c:pt idx="25">
                  <c:v>0</c:v>
                </c:pt>
                <c:pt idx="26">
                  <c:v>0</c:v>
                </c:pt>
                <c:pt idx="27">
                  <c:v>-11.111111111111111</c:v>
                </c:pt>
                <c:pt idx="28">
                  <c:v>-28.571428571428569</c:v>
                </c:pt>
                <c:pt idx="29">
                  <c:v>-27.27272727272727</c:v>
                </c:pt>
                <c:pt idx="30">
                  <c:v>-22.222222222222221</c:v>
                </c:pt>
                <c:pt idx="31">
                  <c:v>-20</c:v>
                </c:pt>
                <c:pt idx="32">
                  <c:v>-14.285714285714285</c:v>
                </c:pt>
                <c:pt idx="33">
                  <c:v>-28.571428571428569</c:v>
                </c:pt>
                <c:pt idx="34">
                  <c:v>0</c:v>
                </c:pt>
                <c:pt idx="35">
                  <c:v>0</c:v>
                </c:pt>
                <c:pt idx="36">
                  <c:v>-25</c:v>
                </c:pt>
                <c:pt idx="37">
                  <c:v>11.111111111111111</c:v>
                </c:pt>
                <c:pt idx="38">
                  <c:v>-22.222222222222221</c:v>
                </c:pt>
                <c:pt idx="39">
                  <c:v>-75</c:v>
                </c:pt>
                <c:pt idx="40">
                  <c:v>-14.285714285714285</c:v>
                </c:pt>
                <c:pt idx="41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20928"/>
        <c:axId val="485821488"/>
      </c:lineChart>
      <c:dateAx>
        <c:axId val="485820928"/>
        <c:scaling>
          <c:orientation val="minMax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4858214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5821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58209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'G9'!$A$7:$A$48</c:f>
              <c:numCache>
                <c:formatCode>mmm\-yy</c:formatCode>
                <c:ptCount val="4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</c:numCache>
            </c:numRef>
          </c:cat>
          <c:val>
            <c:numRef>
              <c:f>'G9'!$E$7:$E$48</c:f>
              <c:numCache>
                <c:formatCode>0.00</c:formatCode>
                <c:ptCount val="42"/>
                <c:pt idx="0">
                  <c:v>-33.333333333333329</c:v>
                </c:pt>
                <c:pt idx="1">
                  <c:v>-14.285714285714285</c:v>
                </c:pt>
                <c:pt idx="2">
                  <c:v>-35.714285714285715</c:v>
                </c:pt>
                <c:pt idx="3">
                  <c:v>-40</c:v>
                </c:pt>
                <c:pt idx="4">
                  <c:v>-55.555555555555557</c:v>
                </c:pt>
                <c:pt idx="5">
                  <c:v>-36.84210526315789</c:v>
                </c:pt>
                <c:pt idx="6">
                  <c:v>-44.444444444444443</c:v>
                </c:pt>
                <c:pt idx="7">
                  <c:v>-29.411764705882355</c:v>
                </c:pt>
                <c:pt idx="8">
                  <c:v>-16.666666666666664</c:v>
                </c:pt>
                <c:pt idx="9">
                  <c:v>-27.777777777777779</c:v>
                </c:pt>
                <c:pt idx="10">
                  <c:v>-21.052631578947366</c:v>
                </c:pt>
                <c:pt idx="11">
                  <c:v>-23.52941176470588</c:v>
                </c:pt>
                <c:pt idx="12">
                  <c:v>10.526315789473683</c:v>
                </c:pt>
                <c:pt idx="13">
                  <c:v>-5.5555555555555554</c:v>
                </c:pt>
                <c:pt idx="14">
                  <c:v>-14.285714285714285</c:v>
                </c:pt>
                <c:pt idx="15">
                  <c:v>-9.5238095238095237</c:v>
                </c:pt>
                <c:pt idx="16">
                  <c:v>-23.076923076923077</c:v>
                </c:pt>
                <c:pt idx="17">
                  <c:v>-45.454545454545453</c:v>
                </c:pt>
                <c:pt idx="18">
                  <c:v>-20</c:v>
                </c:pt>
                <c:pt idx="19">
                  <c:v>-41.666666666666671</c:v>
                </c:pt>
                <c:pt idx="20">
                  <c:v>-36.363636363636367</c:v>
                </c:pt>
                <c:pt idx="21">
                  <c:v>-44.444444444444443</c:v>
                </c:pt>
                <c:pt idx="22">
                  <c:v>-33.333333333333329</c:v>
                </c:pt>
                <c:pt idx="23">
                  <c:v>-42.857142857142854</c:v>
                </c:pt>
                <c:pt idx="24">
                  <c:v>-33.333333333333329</c:v>
                </c:pt>
                <c:pt idx="25">
                  <c:v>-22.222222222222221</c:v>
                </c:pt>
                <c:pt idx="26">
                  <c:v>-25</c:v>
                </c:pt>
                <c:pt idx="27">
                  <c:v>-28.571428571428569</c:v>
                </c:pt>
                <c:pt idx="28">
                  <c:v>-16.666666666666664</c:v>
                </c:pt>
                <c:pt idx="29">
                  <c:v>-55.555555555555557</c:v>
                </c:pt>
                <c:pt idx="30">
                  <c:v>-75</c:v>
                </c:pt>
                <c:pt idx="31">
                  <c:v>-62.5</c:v>
                </c:pt>
                <c:pt idx="32">
                  <c:v>-33.333333333333329</c:v>
                </c:pt>
                <c:pt idx="33">
                  <c:v>-44.444444444444443</c:v>
                </c:pt>
                <c:pt idx="34">
                  <c:v>-14.285714285714285</c:v>
                </c:pt>
                <c:pt idx="35">
                  <c:v>-33.333333333333329</c:v>
                </c:pt>
                <c:pt idx="36">
                  <c:v>-30</c:v>
                </c:pt>
                <c:pt idx="37">
                  <c:v>-11.111111111111111</c:v>
                </c:pt>
                <c:pt idx="38">
                  <c:v>-60</c:v>
                </c:pt>
                <c:pt idx="39">
                  <c:v>-25</c:v>
                </c:pt>
                <c:pt idx="40">
                  <c:v>-11.111111111111111</c:v>
                </c:pt>
                <c:pt idx="41">
                  <c:v>-33.333333333333329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23728"/>
        <c:axId val="485824288"/>
      </c:lineChart>
      <c:dateAx>
        <c:axId val="485823728"/>
        <c:scaling>
          <c:orientation val="minMax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4858242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858242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58237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'G10'!$C$19:$C$49</c:f>
              <c:numCache>
                <c:formatCode>mmm\-yy</c:formatCode>
                <c:ptCount val="31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</c:numCache>
            </c:numRef>
          </c:cat>
          <c:val>
            <c:numRef>
              <c:f>'G10'!$D$19:$D$49</c:f>
              <c:numCache>
                <c:formatCode>0.0%</c:formatCode>
                <c:ptCount val="31"/>
                <c:pt idx="0">
                  <c:v>0.10526315789473684</c:v>
                </c:pt>
                <c:pt idx="1">
                  <c:v>0.22222222222222221</c:v>
                </c:pt>
                <c:pt idx="2">
                  <c:v>0.14285714285714285</c:v>
                </c:pt>
                <c:pt idx="3">
                  <c:v>0.19047619047619047</c:v>
                </c:pt>
                <c:pt idx="4">
                  <c:v>0.28599999999999998</c:v>
                </c:pt>
                <c:pt idx="5">
                  <c:v>0.26300000000000001</c:v>
                </c:pt>
                <c:pt idx="6">
                  <c:v>0.28599999999999998</c:v>
                </c:pt>
                <c:pt idx="7">
                  <c:v>0.39100000000000001</c:v>
                </c:pt>
                <c:pt idx="8">
                  <c:v>0.45</c:v>
                </c:pt>
                <c:pt idx="9">
                  <c:v>0.5</c:v>
                </c:pt>
                <c:pt idx="10">
                  <c:v>0.31578947368421051</c:v>
                </c:pt>
                <c:pt idx="11">
                  <c:v>0.41176470588235292</c:v>
                </c:pt>
                <c:pt idx="12">
                  <c:v>0.36842105263157893</c:v>
                </c:pt>
                <c:pt idx="13">
                  <c:v>0.29411764705882354</c:v>
                </c:pt>
                <c:pt idx="14">
                  <c:v>0.3125</c:v>
                </c:pt>
                <c:pt idx="15">
                  <c:v>0.15384615384615385</c:v>
                </c:pt>
                <c:pt idx="16">
                  <c:v>0.38461538461538464</c:v>
                </c:pt>
                <c:pt idx="17">
                  <c:v>0.4375</c:v>
                </c:pt>
                <c:pt idx="18">
                  <c:v>0.5714285714285714</c:v>
                </c:pt>
                <c:pt idx="19">
                  <c:v>0.66666666666666663</c:v>
                </c:pt>
                <c:pt idx="20">
                  <c:v>0.53333333333333333</c:v>
                </c:pt>
                <c:pt idx="21">
                  <c:v>0.53333333333333333</c:v>
                </c:pt>
                <c:pt idx="22">
                  <c:v>0.7142857142857143</c:v>
                </c:pt>
                <c:pt idx="23">
                  <c:v>0.41666666666666663</c:v>
                </c:pt>
                <c:pt idx="24">
                  <c:v>0.33333333333333331</c:v>
                </c:pt>
                <c:pt idx="25">
                  <c:v>0.5625</c:v>
                </c:pt>
                <c:pt idx="26">
                  <c:v>0.4375</c:v>
                </c:pt>
                <c:pt idx="27">
                  <c:v>0.60000000000000009</c:v>
                </c:pt>
                <c:pt idx="28">
                  <c:v>0.2857142857142857</c:v>
                </c:pt>
                <c:pt idx="29">
                  <c:v>0.4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'G10'!$C$19:$C$49</c:f>
              <c:numCache>
                <c:formatCode>mmm\-yy</c:formatCode>
                <c:ptCount val="31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</c:numCache>
            </c:numRef>
          </c:cat>
          <c:val>
            <c:numRef>
              <c:f>'G10'!$E$19:$E$49</c:f>
              <c:numCache>
                <c:formatCode>0.0%</c:formatCode>
                <c:ptCount val="31"/>
                <c:pt idx="0">
                  <c:v>0.73684210526315785</c:v>
                </c:pt>
                <c:pt idx="1">
                  <c:v>0.66666666666666663</c:v>
                </c:pt>
                <c:pt idx="2">
                  <c:v>0.76190476190476186</c:v>
                </c:pt>
                <c:pt idx="3">
                  <c:v>0.76190476190476186</c:v>
                </c:pt>
                <c:pt idx="4">
                  <c:v>0.66600000000000004</c:v>
                </c:pt>
                <c:pt idx="5">
                  <c:v>0.73699999999999999</c:v>
                </c:pt>
                <c:pt idx="6">
                  <c:v>0.61899999999999999</c:v>
                </c:pt>
                <c:pt idx="7">
                  <c:v>0.60899999999999999</c:v>
                </c:pt>
                <c:pt idx="8">
                  <c:v>0.5</c:v>
                </c:pt>
                <c:pt idx="9">
                  <c:v>0.44444444444444442</c:v>
                </c:pt>
                <c:pt idx="10">
                  <c:v>0.68421052631578949</c:v>
                </c:pt>
                <c:pt idx="11">
                  <c:v>0.47058823529411764</c:v>
                </c:pt>
                <c:pt idx="12">
                  <c:v>0.52631578947368418</c:v>
                </c:pt>
                <c:pt idx="13">
                  <c:v>0.6470588235294118</c:v>
                </c:pt>
                <c:pt idx="14">
                  <c:v>0.6875</c:v>
                </c:pt>
                <c:pt idx="15">
                  <c:v>0.61538461538461542</c:v>
                </c:pt>
                <c:pt idx="16">
                  <c:v>0.61538461538461542</c:v>
                </c:pt>
                <c:pt idx="17">
                  <c:v>0.5</c:v>
                </c:pt>
                <c:pt idx="18">
                  <c:v>0.42857142857142855</c:v>
                </c:pt>
                <c:pt idx="19">
                  <c:v>0.33333333333333331</c:v>
                </c:pt>
                <c:pt idx="20">
                  <c:v>0.46666666666666667</c:v>
                </c:pt>
                <c:pt idx="21">
                  <c:v>0.46666666666666667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0.66666666666666663</c:v>
                </c:pt>
                <c:pt idx="25">
                  <c:v>0.375</c:v>
                </c:pt>
                <c:pt idx="26">
                  <c:v>0.4375</c:v>
                </c:pt>
                <c:pt idx="27">
                  <c:v>0.4</c:v>
                </c:pt>
                <c:pt idx="28">
                  <c:v>0.7142857142857143</c:v>
                </c:pt>
                <c:pt idx="29">
                  <c:v>0.6</c:v>
                </c:pt>
                <c:pt idx="30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'G10'!$C$19:$C$49</c:f>
              <c:numCache>
                <c:formatCode>mmm\-yy</c:formatCode>
                <c:ptCount val="31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</c:numCache>
            </c:numRef>
          </c:cat>
          <c:val>
            <c:numRef>
              <c:f>'G10'!$F$19:$F$49</c:f>
              <c:numCache>
                <c:formatCode>0.0%</c:formatCode>
                <c:ptCount val="31"/>
                <c:pt idx="0">
                  <c:v>0.15789473684210525</c:v>
                </c:pt>
                <c:pt idx="1">
                  <c:v>0.1111111111111111</c:v>
                </c:pt>
                <c:pt idx="2">
                  <c:v>9.5238095238095233E-2</c:v>
                </c:pt>
                <c:pt idx="3">
                  <c:v>4.7619047619047616E-2</c:v>
                </c:pt>
                <c:pt idx="4">
                  <c:v>4.8000000000000001E-2</c:v>
                </c:pt>
                <c:pt idx="5">
                  <c:v>0</c:v>
                </c:pt>
                <c:pt idx="6">
                  <c:v>9.5000000000000001E-2</c:v>
                </c:pt>
                <c:pt idx="7">
                  <c:v>0</c:v>
                </c:pt>
                <c:pt idx="8">
                  <c:v>0.05</c:v>
                </c:pt>
                <c:pt idx="9">
                  <c:v>5.5555555555555552E-2</c:v>
                </c:pt>
                <c:pt idx="10">
                  <c:v>0</c:v>
                </c:pt>
                <c:pt idx="11">
                  <c:v>0.11764705882352941</c:v>
                </c:pt>
                <c:pt idx="12">
                  <c:v>0.10526315789473684</c:v>
                </c:pt>
                <c:pt idx="13">
                  <c:v>5.8823529411764705E-2</c:v>
                </c:pt>
                <c:pt idx="14">
                  <c:v>0</c:v>
                </c:pt>
                <c:pt idx="15">
                  <c:v>0.23076923076923078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7.1428571428571425E-2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6.25E-2</c:v>
                </c:pt>
                <c:pt idx="26">
                  <c:v>0.125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6446336"/>
        <c:axId val="486446896"/>
      </c:barChart>
      <c:dateAx>
        <c:axId val="48644633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6446896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48644689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864463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9257497477034331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'G11'!$D$16:$D$49</c:f>
              <c:numCache>
                <c:formatCode>0.0%</c:formatCode>
                <c:ptCount val="34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0.69230769230769229</c:v>
                </c:pt>
                <c:pt idx="29">
                  <c:v>0.69230769230769229</c:v>
                </c:pt>
                <c:pt idx="30">
                  <c:v>0.77777777777777779</c:v>
                </c:pt>
                <c:pt idx="31">
                  <c:v>0.33333333333333331</c:v>
                </c:pt>
                <c:pt idx="32">
                  <c:v>0.1111111111111111</c:v>
                </c:pt>
                <c:pt idx="33">
                  <c:v>0.1111111111111111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'G11'!$E$16:$E$49</c:f>
              <c:numCache>
                <c:formatCode>0.0%</c:formatCode>
                <c:ptCount val="34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0.30769230769230771</c:v>
                </c:pt>
                <c:pt idx="29">
                  <c:v>0.30769230769230771</c:v>
                </c:pt>
                <c:pt idx="30">
                  <c:v>0.22222222222222221</c:v>
                </c:pt>
                <c:pt idx="31">
                  <c:v>0.58333333333333337</c:v>
                </c:pt>
                <c:pt idx="32">
                  <c:v>0.88888888888888884</c:v>
                </c:pt>
                <c:pt idx="33">
                  <c:v>0.77777777777777779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'G11'!$F$16:$F$49</c:f>
              <c:numCache>
                <c:formatCode>0.0%</c:formatCode>
                <c:ptCount val="34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8.3333333333333329E-2</c:v>
                </c:pt>
                <c:pt idx="32">
                  <c:v>0</c:v>
                </c:pt>
                <c:pt idx="33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6450816"/>
        <c:axId val="486451376"/>
      </c:barChart>
      <c:dateAx>
        <c:axId val="48645081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6451376"/>
        <c:crosses val="autoZero"/>
        <c:auto val="1"/>
        <c:lblOffset val="100"/>
        <c:baseTimeUnit val="months"/>
        <c:majorUnit val="6"/>
        <c:majorTimeUnit val="months"/>
      </c:dateAx>
      <c:valAx>
        <c:axId val="48645137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864508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'G1'!$I$6:$I$43</c:f>
              <c:numCache>
                <c:formatCode>0.00</c:formatCode>
                <c:ptCount val="38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  <c:pt idx="32">
                  <c:v>8.1154892897335138</c:v>
                </c:pt>
                <c:pt idx="33">
                  <c:v>8.5802078183224282</c:v>
                </c:pt>
                <c:pt idx="34">
                  <c:v>8.1792771371388628</c:v>
                </c:pt>
                <c:pt idx="35">
                  <c:v>7.7394804819790552</c:v>
                </c:pt>
                <c:pt idx="36">
                  <c:v>6.7102655662302224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660881616"/>
        <c:axId val="660881056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'G1'!$J$6:$J$43</c:f>
              <c:numCache>
                <c:formatCode>0.00</c:formatCode>
                <c:ptCount val="38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-0.53025147433576858</c:v>
                </c:pt>
                <c:pt idx="31">
                  <c:v>5.2317454672391106</c:v>
                </c:pt>
                <c:pt idx="32">
                  <c:v>-8.6001133454496864E-2</c:v>
                </c:pt>
                <c:pt idx="33">
                  <c:v>-17.001778621726547</c:v>
                </c:pt>
                <c:pt idx="34">
                  <c:v>-12.545352784190445</c:v>
                </c:pt>
                <c:pt idx="35">
                  <c:v>-19.170789010457405</c:v>
                </c:pt>
                <c:pt idx="36">
                  <c:v>-7.529036140176383</c:v>
                </c:pt>
                <c:pt idx="37">
                  <c:v>-36.538723762731742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79936"/>
        <c:axId val="660880496"/>
      </c:lineChart>
      <c:dateAx>
        <c:axId val="660879936"/>
        <c:scaling>
          <c:orientation val="minMax"/>
          <c:max val="43252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6608804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0880496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0879936"/>
        <c:crosses val="autoZero"/>
        <c:crossBetween val="between"/>
      </c:valAx>
      <c:valAx>
        <c:axId val="66088105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0881616"/>
        <c:crosses val="max"/>
        <c:crossBetween val="between"/>
      </c:valAx>
      <c:dateAx>
        <c:axId val="6608816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66088105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'G12'!$D$16:$D$49</c:f>
              <c:numCache>
                <c:formatCode>0.0%</c:formatCode>
                <c:ptCount val="34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</c:v>
                </c:pt>
                <c:pt idx="29">
                  <c:v>0.33333333333333331</c:v>
                </c:pt>
                <c:pt idx="30">
                  <c:v>0.75</c:v>
                </c:pt>
                <c:pt idx="31">
                  <c:v>0.14285714285714285</c:v>
                </c:pt>
                <c:pt idx="32">
                  <c:v>0.5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'G12'!$E$16:$E$49</c:f>
              <c:numCache>
                <c:formatCode>0.0%</c:formatCode>
                <c:ptCount val="34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0.88888888888888884</c:v>
                </c:pt>
                <c:pt idx="29">
                  <c:v>0.55555555555555558</c:v>
                </c:pt>
                <c:pt idx="30">
                  <c:v>0.25</c:v>
                </c:pt>
                <c:pt idx="31">
                  <c:v>0.8571428571428571</c:v>
                </c:pt>
                <c:pt idx="32">
                  <c:v>0.5</c:v>
                </c:pt>
                <c:pt idx="33">
                  <c:v>1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'G12'!$F$16:$F$49</c:f>
              <c:numCache>
                <c:formatCode>0.0%</c:formatCode>
                <c:ptCount val="34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6455296"/>
        <c:axId val="486455856"/>
      </c:barChart>
      <c:dateAx>
        <c:axId val="48645529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ctr" anchorCtr="0"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486455856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48645585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864552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'G13'!$D$16:$D$49</c:f>
              <c:numCache>
                <c:formatCode>0.0%</c:formatCode>
                <c:ptCount val="34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0.1111111111111111</c:v>
                </c:pt>
                <c:pt idx="29">
                  <c:v>0.79999999999999993</c:v>
                </c:pt>
                <c:pt idx="30">
                  <c:v>0.25</c:v>
                </c:pt>
                <c:pt idx="31">
                  <c:v>0.1111111111111111</c:v>
                </c:pt>
                <c:pt idx="32">
                  <c:v>0.33333333333333331</c:v>
                </c:pt>
                <c:pt idx="33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'G13'!$E$16:$E$49</c:f>
              <c:numCache>
                <c:formatCode>0.0%</c:formatCode>
                <c:ptCount val="34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0.88888888888888884</c:v>
                </c:pt>
                <c:pt idx="29">
                  <c:v>0</c:v>
                </c:pt>
                <c:pt idx="30">
                  <c:v>0.75</c:v>
                </c:pt>
                <c:pt idx="31">
                  <c:v>0.88888888888888884</c:v>
                </c:pt>
                <c:pt idx="32">
                  <c:v>0.66666666666666663</c:v>
                </c:pt>
                <c:pt idx="33">
                  <c:v>0.83333333333333337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'G13'!$C$16:$C$49</c:f>
              <c:numCache>
                <c:formatCode>mmm\-yy</c:formatCode>
                <c:ptCount val="34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  <c:pt idx="31">
                  <c:v>43160</c:v>
                </c:pt>
                <c:pt idx="32">
                  <c:v>43252</c:v>
                </c:pt>
                <c:pt idx="33">
                  <c:v>43344</c:v>
                </c:pt>
              </c:numCache>
            </c:numRef>
          </c:cat>
          <c:val>
            <c:numRef>
              <c:f>'G13'!$F$16:$F$49</c:f>
              <c:numCache>
                <c:formatCode>0.0%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6459776"/>
        <c:axId val="486460336"/>
      </c:barChart>
      <c:dateAx>
        <c:axId val="486459776"/>
        <c:scaling>
          <c:orientation val="minMax"/>
          <c:max val="43344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6460336"/>
        <c:crosses val="autoZero"/>
        <c:auto val="1"/>
        <c:lblOffset val="100"/>
        <c:baseTimeUnit val="months"/>
        <c:majorUnit val="6"/>
        <c:majorTimeUnit val="months"/>
      </c:dateAx>
      <c:valAx>
        <c:axId val="48646033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4864597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'G14'!$D$5:$D$11</c:f>
              <c:numCache>
                <c:formatCode>0.0</c:formatCode>
                <c:ptCount val="7"/>
                <c:pt idx="0">
                  <c:v>25.757575757575754</c:v>
                </c:pt>
                <c:pt idx="1">
                  <c:v>25.757575757575754</c:v>
                </c:pt>
                <c:pt idx="2">
                  <c:v>15.151515151515147</c:v>
                </c:pt>
                <c:pt idx="3">
                  <c:v>13.636363636363633</c:v>
                </c:pt>
                <c:pt idx="4">
                  <c:v>3.0303030303030294</c:v>
                </c:pt>
                <c:pt idx="5">
                  <c:v>7.5757575757575752</c:v>
                </c:pt>
                <c:pt idx="6">
                  <c:v>9.0909090909090882</c:v>
                </c:pt>
              </c:numCache>
            </c:numRef>
          </c:val>
        </c:ser>
        <c:ser>
          <c:idx val="1"/>
          <c:order val="1"/>
          <c:tx>
            <c:strRef>
              <c:f>'G14'!$E$4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'G14'!$E$5:$E$11</c:f>
              <c:numCache>
                <c:formatCode>0.0</c:formatCode>
                <c:ptCount val="7"/>
                <c:pt idx="0">
                  <c:v>16.666666666666664</c:v>
                </c:pt>
                <c:pt idx="1">
                  <c:v>27.083333333333329</c:v>
                </c:pt>
                <c:pt idx="2">
                  <c:v>14.583333333333332</c:v>
                </c:pt>
                <c:pt idx="3">
                  <c:v>14.583333333333329</c:v>
                </c:pt>
                <c:pt idx="4">
                  <c:v>14.583333333333332</c:v>
                </c:pt>
                <c:pt idx="5">
                  <c:v>12.499999999999998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'G14'!$F$4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'G14'!$F$5:$F$11</c:f>
              <c:numCache>
                <c:formatCode>0.0</c:formatCode>
                <c:ptCount val="7"/>
                <c:pt idx="0">
                  <c:v>24.999999999999993</c:v>
                </c:pt>
                <c:pt idx="1">
                  <c:v>24.999999999999996</c:v>
                </c:pt>
                <c:pt idx="2">
                  <c:v>4.1666666666666661</c:v>
                </c:pt>
                <c:pt idx="3">
                  <c:v>8.3333333333333321</c:v>
                </c:pt>
                <c:pt idx="4">
                  <c:v>24.999999999999993</c:v>
                </c:pt>
                <c:pt idx="5">
                  <c:v>4.1666666666666661</c:v>
                </c:pt>
                <c:pt idx="6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606496"/>
        <c:axId val="318607056"/>
      </c:barChart>
      <c:catAx>
        <c:axId val="318606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31860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607056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18606496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'G15'!$C$4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'G15'!$C$5:$C$9</c:f>
              <c:numCache>
                <c:formatCode>_(* #,##0.00_);_(* \(#,##0.00\);_(* "-"??_);_(@_)</c:formatCode>
                <c:ptCount val="5"/>
                <c:pt idx="0">
                  <c:v>43.333333333333329</c:v>
                </c:pt>
                <c:pt idx="1">
                  <c:v>10.158730158730158</c:v>
                </c:pt>
                <c:pt idx="2">
                  <c:v>17.063492063492063</c:v>
                </c:pt>
                <c:pt idx="3">
                  <c:v>7.8571428571428568</c:v>
                </c:pt>
                <c:pt idx="4">
                  <c:v>4.4444444444444438</c:v>
                </c:pt>
              </c:numCache>
            </c:numRef>
          </c:val>
        </c:ser>
        <c:ser>
          <c:idx val="3"/>
          <c:order val="1"/>
          <c:tx>
            <c:strRef>
              <c:f>'G15'!$D$4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'G15'!$B$5:$B$9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'G15'!$D$5:$D$9</c:f>
              <c:numCache>
                <c:formatCode>_(* #,##0.00_);_(* \(#,##0.00\);_(* "-"??_);_(@_)</c:formatCode>
                <c:ptCount val="5"/>
                <c:pt idx="0">
                  <c:v>37.878787878787875</c:v>
                </c:pt>
                <c:pt idx="1">
                  <c:v>13.636363636363635</c:v>
                </c:pt>
                <c:pt idx="2">
                  <c:v>18.18181818181818</c:v>
                </c:pt>
                <c:pt idx="3">
                  <c:v>16.666666666666664</c:v>
                </c:pt>
                <c:pt idx="4">
                  <c:v>6.0606060606060597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610416"/>
        <c:axId val="658573280"/>
      </c:barChart>
      <c:catAx>
        <c:axId val="318610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8573280"/>
        <c:crosses val="autoZero"/>
        <c:auto val="1"/>
        <c:lblAlgn val="ctr"/>
        <c:lblOffset val="100"/>
        <c:noMultiLvlLbl val="0"/>
      </c:catAx>
      <c:valAx>
        <c:axId val="65857328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861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'G15'!$G$4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'G15'!$G$5:$G$9</c:f>
              <c:numCache>
                <c:formatCode>_(* #,##0.00_);_(* \(#,##0.00\);_(* "-"??_);_(@_)</c:formatCode>
                <c:ptCount val="5"/>
                <c:pt idx="0">
                  <c:v>31.481481481481477</c:v>
                </c:pt>
                <c:pt idx="1">
                  <c:v>16.666666666666664</c:v>
                </c:pt>
                <c:pt idx="2">
                  <c:v>3.7037037037037033</c:v>
                </c:pt>
                <c:pt idx="3">
                  <c:v>14.814814814814813</c:v>
                </c:pt>
                <c:pt idx="4">
                  <c:v>7.4074074074074066</c:v>
                </c:pt>
              </c:numCache>
            </c:numRef>
          </c:val>
        </c:ser>
        <c:ser>
          <c:idx val="2"/>
          <c:order val="1"/>
          <c:tx>
            <c:strRef>
              <c:f>'G15'!$H$4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'G15'!$F$5:$F$9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'G15'!$H$5:$H$9</c:f>
              <c:numCache>
                <c:formatCode>_(* #,##0.00_);_(* \(#,##0.00\);_(* "-"??_);_(@_)</c:formatCode>
                <c:ptCount val="5"/>
                <c:pt idx="0" formatCode="_(* #,##0.0_);_(* \(#,##0.0\);_(* &quot;-&quot;??_);_(@_)">
                  <c:v>33.333333333333336</c:v>
                </c:pt>
                <c:pt idx="1">
                  <c:v>4.1666666666666661</c:v>
                </c:pt>
                <c:pt idx="2">
                  <c:v>14.583333333333334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58576640"/>
        <c:axId val="658577200"/>
      </c:barChart>
      <c:catAx>
        <c:axId val="65857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8577200"/>
        <c:crosses val="autoZero"/>
        <c:auto val="1"/>
        <c:lblAlgn val="ctr"/>
        <c:lblOffset val="100"/>
        <c:noMultiLvlLbl val="0"/>
      </c:catAx>
      <c:valAx>
        <c:axId val="65857720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857664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147932271266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'G15'!$L$4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'G15'!$L$5:$L$9</c:f>
              <c:numCache>
                <c:formatCode>_(* #,##0.00_);_(* \(#,##0.00\);_(* "-"??_);_(@_)</c:formatCode>
                <c:ptCount val="5"/>
                <c:pt idx="0">
                  <c:v>45.833333333333329</c:v>
                </c:pt>
                <c:pt idx="1">
                  <c:v>12.5</c:v>
                </c:pt>
                <c:pt idx="2">
                  <c:v>16.666666666666664</c:v>
                </c:pt>
                <c:pt idx="3">
                  <c:v>8.3333333333333321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'G15'!$M$4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'G15'!$K$5:$K$9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Falta de información financiera de nuevos clientes</c:v>
                </c:pt>
                <c:pt idx="3">
                  <c:v>Niveles de capital del cliente</c:v>
                </c:pt>
                <c:pt idx="4">
                  <c:v>Reestructuración de préstamos con los clientes</c:v>
                </c:pt>
              </c:strCache>
            </c:strRef>
          </c:cat>
          <c:val>
            <c:numRef>
              <c:f>'G15'!$M$5:$M$9</c:f>
              <c:numCache>
                <c:formatCode>_(* #,##0.00_);_(* \(#,##0.00\);_(* "-"??_);_(@_)</c:formatCode>
                <c:ptCount val="5"/>
                <c:pt idx="0">
                  <c:v>45.833333333333329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58580560"/>
        <c:axId val="658581120"/>
      </c:barChart>
      <c:catAx>
        <c:axId val="65858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8581120"/>
        <c:crosses val="autoZero"/>
        <c:auto val="1"/>
        <c:lblAlgn val="ctr"/>
        <c:lblOffset val="100"/>
        <c:noMultiLvlLbl val="0"/>
      </c:catAx>
      <c:valAx>
        <c:axId val="65858112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858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'G16'!$B$5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'G16'!$B$6:$B$13</c:f>
              <c:numCache>
                <c:formatCode>0.0</c:formatCode>
                <c:ptCount val="8"/>
                <c:pt idx="0">
                  <c:v>24.242424242424242</c:v>
                </c:pt>
                <c:pt idx="1">
                  <c:v>21.212121212121211</c:v>
                </c:pt>
                <c:pt idx="2">
                  <c:v>13.636363636363635</c:v>
                </c:pt>
                <c:pt idx="3">
                  <c:v>6.0606060606060597</c:v>
                </c:pt>
                <c:pt idx="4">
                  <c:v>24.242424242424239</c:v>
                </c:pt>
                <c:pt idx="5">
                  <c:v>9.0909090909090899</c:v>
                </c:pt>
                <c:pt idx="6">
                  <c:v>1.5151515151515149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'G16'!$C$5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'G16'!$A$6:$A$13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</c:v>
                </c:pt>
              </c:strCache>
            </c:strRef>
          </c:cat>
          <c:val>
            <c:numRef>
              <c:f>'G16'!$C$6:$C$13</c:f>
              <c:numCache>
                <c:formatCode>0.0</c:formatCode>
                <c:ptCount val="8"/>
                <c:pt idx="0">
                  <c:v>32.242063492063487</c:v>
                </c:pt>
                <c:pt idx="1">
                  <c:v>24.834656084656086</c:v>
                </c:pt>
                <c:pt idx="2">
                  <c:v>16.038359788359788</c:v>
                </c:pt>
                <c:pt idx="3">
                  <c:v>4.7619047619047619</c:v>
                </c:pt>
                <c:pt idx="4">
                  <c:v>9.9537037037037042</c:v>
                </c:pt>
                <c:pt idx="5">
                  <c:v>4.7619047619047619</c:v>
                </c:pt>
                <c:pt idx="6">
                  <c:v>7.4074074074074066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'G16'!$D$5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'G16'!$D$6:$D$13</c:f>
              <c:numCache>
                <c:formatCode>0.0</c:formatCode>
                <c:ptCount val="8"/>
                <c:pt idx="0">
                  <c:v>16.666666666666664</c:v>
                </c:pt>
                <c:pt idx="1">
                  <c:v>20.833333333333332</c:v>
                </c:pt>
                <c:pt idx="2">
                  <c:v>41.666666666666664</c:v>
                </c:pt>
                <c:pt idx="3">
                  <c:v>4.1666666666666661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585040"/>
        <c:axId val="658585600"/>
      </c:barChart>
      <c:catAx>
        <c:axId val="658585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658585600"/>
        <c:crosses val="autoZero"/>
        <c:auto val="1"/>
        <c:lblAlgn val="ctr"/>
        <c:lblOffset val="100"/>
        <c:noMultiLvlLbl val="0"/>
      </c:catAx>
      <c:valAx>
        <c:axId val="658585600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58585040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3456790122"/>
          <c:y val="4.2014743339218091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4.6511627906976747</c:v>
                </c:pt>
                <c:pt idx="1">
                  <c:v>6.9767441860465116</c:v>
                </c:pt>
                <c:pt idx="2">
                  <c:v>4.6511627906976747</c:v>
                </c:pt>
                <c:pt idx="3">
                  <c:v>2.3255813953488373</c:v>
                </c:pt>
                <c:pt idx="4">
                  <c:v>13.953488372093023</c:v>
                </c:pt>
                <c:pt idx="5">
                  <c:v>6.9767441860465116</c:v>
                </c:pt>
                <c:pt idx="6">
                  <c:v>9.3023255813953494</c:v>
                </c:pt>
                <c:pt idx="7">
                  <c:v>11.627906976744185</c:v>
                </c:pt>
                <c:pt idx="8">
                  <c:v>16.279069767441861</c:v>
                </c:pt>
                <c:pt idx="9">
                  <c:v>23.255813953488371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Condonación parcial del crédito</c:v>
                </c:pt>
                <c:pt idx="3">
                  <c:v>Capitalización de cuotas atrasadas</c:v>
                </c:pt>
                <c:pt idx="4">
                  <c:v>Disminución de la tasa de interés del crédito</c:v>
                </c:pt>
                <c:pt idx="5">
                  <c:v>Otorgamiento de nuevos créditos para cumplir con obligaciones anteriores</c:v>
                </c:pt>
                <c:pt idx="6">
                  <c:v>Períodos de gracia</c:v>
                </c:pt>
                <c:pt idx="7">
                  <c:v>Reducción en el monto de los pagos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'G17'!$C$5:$C$14</c:f>
              <c:numCache>
                <c:formatCode>0.00</c:formatCode>
                <c:ptCount val="10"/>
                <c:pt idx="0">
                  <c:v>2.9411764705882351</c:v>
                </c:pt>
                <c:pt idx="1">
                  <c:v>5.8823529411764701</c:v>
                </c:pt>
                <c:pt idx="2">
                  <c:v>5.8823529411764701</c:v>
                </c:pt>
                <c:pt idx="3">
                  <c:v>7.3529411764705888</c:v>
                </c:pt>
                <c:pt idx="4">
                  <c:v>7.3529411764705888</c:v>
                </c:pt>
                <c:pt idx="5">
                  <c:v>10.294117647058822</c:v>
                </c:pt>
                <c:pt idx="6">
                  <c:v>13.23529411764706</c:v>
                </c:pt>
                <c:pt idx="7">
                  <c:v>13.23529411764706</c:v>
                </c:pt>
                <c:pt idx="8">
                  <c:v>13.23529411764706</c:v>
                </c:pt>
                <c:pt idx="9">
                  <c:v>20.588235294117645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588960"/>
        <c:axId val="411846720"/>
      </c:barChart>
      <c:catAx>
        <c:axId val="6585889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11846720"/>
        <c:crosses val="autoZero"/>
        <c:auto val="1"/>
        <c:lblAlgn val="ctr"/>
        <c:lblOffset val="100"/>
        <c:noMultiLvlLbl val="0"/>
      </c:catAx>
      <c:valAx>
        <c:axId val="41184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585889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'G17'!$B$18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'G17'!$A$19:$A$28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'G17'!$B$19:$B$28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9.0909090909090917</c:v>
                </c:pt>
                <c:pt idx="4">
                  <c:v>9.0909090909090917</c:v>
                </c:pt>
                <c:pt idx="5">
                  <c:v>0</c:v>
                </c:pt>
                <c:pt idx="6">
                  <c:v>27.27272727272727</c:v>
                </c:pt>
                <c:pt idx="7">
                  <c:v>9.0909090909090917</c:v>
                </c:pt>
                <c:pt idx="8">
                  <c:v>0</c:v>
                </c:pt>
                <c:pt idx="9">
                  <c:v>45.454545454545453</c:v>
                </c:pt>
              </c:numCache>
            </c:numRef>
          </c:val>
        </c:ser>
        <c:ser>
          <c:idx val="0"/>
          <c:order val="1"/>
          <c:tx>
            <c:strRef>
              <c:f>'G17'!$C$18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'G17'!$A$19:$A$28</c:f>
              <c:strCache>
                <c:ptCount val="10"/>
                <c:pt idx="0">
                  <c:v>Condonación parcial del crédito</c:v>
                </c:pt>
                <c:pt idx="1">
                  <c:v>Otorgamiento de nuevos créditos para cumplir con obligaciones anteriores</c:v>
                </c:pt>
                <c:pt idx="2">
                  <c:v>Reducción de cuota a solo el pago de intereses</c:v>
                </c:pt>
                <c:pt idx="3">
                  <c:v>Diferimiento del pago de intereses</c:v>
                </c:pt>
                <c:pt idx="4">
                  <c:v>Reducción en el monto de los pagos</c:v>
                </c:pt>
                <c:pt idx="5">
                  <c:v>Capitalización de cuotas atrasadas</c:v>
                </c:pt>
                <c:pt idx="6">
                  <c:v>Períodos de gracia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'G17'!$C$19:$C$28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13.333333333333334</c:v>
                </c:pt>
                <c:pt idx="6">
                  <c:v>13.333333333333334</c:v>
                </c:pt>
                <c:pt idx="7">
                  <c:v>13.333333333333334</c:v>
                </c:pt>
                <c:pt idx="8">
                  <c:v>13.333333333333334</c:v>
                </c:pt>
                <c:pt idx="9">
                  <c:v>46.666666666666664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50080"/>
        <c:axId val="411850640"/>
      </c:barChart>
      <c:catAx>
        <c:axId val="41185008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11850640"/>
        <c:crosses val="autoZero"/>
        <c:auto val="1"/>
        <c:lblAlgn val="ctr"/>
        <c:lblOffset val="100"/>
        <c:noMultiLvlLbl val="0"/>
      </c:catAx>
      <c:valAx>
        <c:axId val="41185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4118500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'G17'!$A$33:$A$42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'G17'!$B$33:$B$42</c:f>
              <c:numCache>
                <c:formatCode>0.0</c:formatCode>
                <c:ptCount val="10"/>
                <c:pt idx="0">
                  <c:v>0</c:v>
                </c:pt>
                <c:pt idx="1">
                  <c:v>8.3333333333333321</c:v>
                </c:pt>
                <c:pt idx="2">
                  <c:v>8.3333333333333321</c:v>
                </c:pt>
                <c:pt idx="3">
                  <c:v>8.3333333333333321</c:v>
                </c:pt>
                <c:pt idx="4">
                  <c:v>8.3333333333333321</c:v>
                </c:pt>
                <c:pt idx="5">
                  <c:v>0</c:v>
                </c:pt>
                <c:pt idx="6">
                  <c:v>16.666666666666664</c:v>
                </c:pt>
                <c:pt idx="7">
                  <c:v>8.3333333333333321</c:v>
                </c:pt>
                <c:pt idx="8">
                  <c:v>25</c:v>
                </c:pt>
                <c:pt idx="9">
                  <c:v>16.666666666666664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'G17'!$A$33:$A$42</c:f>
              <c:strCache>
                <c:ptCount val="10"/>
                <c:pt idx="0">
                  <c:v>Diferimiento del pago de intereses</c:v>
                </c:pt>
                <c:pt idx="1">
                  <c:v>Reducción en el monto de los pagos</c:v>
                </c:pt>
                <c:pt idx="2">
                  <c:v>Disminución de la tasa de interés del crédito</c:v>
                </c:pt>
                <c:pt idx="3">
                  <c:v>Períodos de gracia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Condonación parcial del crédito</c:v>
                </c:pt>
                <c:pt idx="7">
                  <c:v>Capitalización de cuotas atrasadas</c:v>
                </c:pt>
                <c:pt idx="8">
                  <c:v>Otorgamiento de nuevos créditos para cumplir con obligaciones anteriores</c:v>
                </c:pt>
                <c:pt idx="9">
                  <c:v>Extensión del plazo del crédito</c:v>
                </c:pt>
              </c:strCache>
            </c:strRef>
          </c:cat>
          <c:val>
            <c:numRef>
              <c:f>'G17'!$C$33:$C$42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12.5</c:v>
                </c:pt>
                <c:pt idx="8">
                  <c:v>25</c:v>
                </c:pt>
                <c:pt idx="9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54000"/>
        <c:axId val="411854560"/>
      </c:barChart>
      <c:catAx>
        <c:axId val="41185400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411854560"/>
        <c:crosses val="autoZero"/>
        <c:auto val="1"/>
        <c:lblAlgn val="ctr"/>
        <c:lblOffset val="100"/>
        <c:noMultiLvlLbl val="0"/>
      </c:catAx>
      <c:valAx>
        <c:axId val="4118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118540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'G1'!$E$6:$E$43</c:f>
              <c:numCache>
                <c:formatCode>0.00</c:formatCode>
                <c:ptCount val="38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  <c:pt idx="32">
                  <c:v>2.8688352242885795</c:v>
                </c:pt>
                <c:pt idx="33">
                  <c:v>3.8629721248258919</c:v>
                </c:pt>
                <c:pt idx="34">
                  <c:v>2.9314847167071667</c:v>
                </c:pt>
                <c:pt idx="35">
                  <c:v>3.3246033166814959</c:v>
                </c:pt>
                <c:pt idx="36">
                  <c:v>3.5556985990585321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315967824"/>
        <c:axId val="31596726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'G1'!$B$6:$B$43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'G1'!$F$6:$F$43</c:f>
              <c:numCache>
                <c:formatCode>0.00</c:formatCode>
                <c:ptCount val="38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-30.821415075877002</c:v>
                </c:pt>
                <c:pt idx="31">
                  <c:v>-8.1121805229023938</c:v>
                </c:pt>
                <c:pt idx="32">
                  <c:v>-31.332650891390916</c:v>
                </c:pt>
                <c:pt idx="33">
                  <c:v>-11.85607100308037</c:v>
                </c:pt>
                <c:pt idx="34">
                  <c:v>-31.327852736227886</c:v>
                </c:pt>
                <c:pt idx="35">
                  <c:v>-17.884596410612534</c:v>
                </c:pt>
                <c:pt idx="36">
                  <c:v>-23.502840197456898</c:v>
                </c:pt>
                <c:pt idx="37">
                  <c:v>-2.0483684079774767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966144"/>
        <c:axId val="315966704"/>
      </c:lineChart>
      <c:dateAx>
        <c:axId val="315966144"/>
        <c:scaling>
          <c:orientation val="minMax"/>
          <c:max val="43252"/>
          <c:min val="41061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159667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1596670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15966144"/>
        <c:crosses val="autoZero"/>
        <c:crossBetween val="between"/>
      </c:valAx>
      <c:valAx>
        <c:axId val="31596726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15967824"/>
        <c:crosses val="max"/>
        <c:crossBetween val="between"/>
      </c:valAx>
      <c:dateAx>
        <c:axId val="3159678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1596726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0.0</c:formatCode>
                <c:ptCount val="4"/>
                <c:pt idx="0">
                  <c:v>32.333333333333336</c:v>
                </c:pt>
                <c:pt idx="1">
                  <c:v>33.583333333333329</c:v>
                </c:pt>
                <c:pt idx="2">
                  <c:v>13.750000000000002</c:v>
                </c:pt>
                <c:pt idx="3">
                  <c:v>20.333333333333336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0.0</c:formatCode>
                <c:ptCount val="4"/>
                <c:pt idx="0">
                  <c:v>35.000000000000007</c:v>
                </c:pt>
                <c:pt idx="1">
                  <c:v>42.777777777777779</c:v>
                </c:pt>
                <c:pt idx="2">
                  <c:v>22.222222222222225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10.000000000000002</c:v>
                </c:pt>
                <c:pt idx="3">
                  <c:v>20.000000000000004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58480"/>
        <c:axId val="411859040"/>
      </c:barChart>
      <c:catAx>
        <c:axId val="4118584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411859040"/>
        <c:crosses val="autoZero"/>
        <c:auto val="1"/>
        <c:lblAlgn val="ctr"/>
        <c:lblOffset val="100"/>
        <c:noMultiLvlLbl val="0"/>
      </c:catAx>
      <c:valAx>
        <c:axId val="411859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118584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0.0</c:formatCode>
                <c:ptCount val="4"/>
                <c:pt idx="0">
                  <c:v>30.357142857142861</c:v>
                </c:pt>
                <c:pt idx="1">
                  <c:v>32.142857142857146</c:v>
                </c:pt>
                <c:pt idx="2">
                  <c:v>13.214285714285717</c:v>
                </c:pt>
                <c:pt idx="3">
                  <c:v>24.285714285714288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0.0</c:formatCode>
                <c:ptCount val="4"/>
                <c:pt idx="0">
                  <c:v>31.666666666666664</c:v>
                </c:pt>
                <c:pt idx="1">
                  <c:v>50.833333333333329</c:v>
                </c:pt>
                <c:pt idx="2">
                  <c:v>10</c:v>
                </c:pt>
                <c:pt idx="3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0.0</c:formatCode>
                <c:ptCount val="4"/>
                <c:pt idx="0">
                  <c:v>40</c:v>
                </c:pt>
                <c:pt idx="1">
                  <c:v>26.666666666666668</c:v>
                </c:pt>
                <c:pt idx="2">
                  <c:v>10</c:v>
                </c:pt>
                <c:pt idx="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68064"/>
        <c:axId val="486368624"/>
      </c:barChart>
      <c:catAx>
        <c:axId val="486368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486368624"/>
        <c:crosses val="autoZero"/>
        <c:auto val="1"/>
        <c:lblAlgn val="ctr"/>
        <c:lblOffset val="100"/>
        <c:noMultiLvlLbl val="0"/>
      </c:catAx>
      <c:valAx>
        <c:axId val="486368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863680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8.3333333333333321</c:v>
                </c:pt>
                <c:pt idx="4">
                  <c:v>0</c:v>
                </c:pt>
                <c:pt idx="5">
                  <c:v>8.3333333333333321</c:v>
                </c:pt>
                <c:pt idx="6">
                  <c:v>25</c:v>
                </c:pt>
                <c:pt idx="7">
                  <c:v>8.3333333333333321</c:v>
                </c:pt>
                <c:pt idx="8">
                  <c:v>16.666666666666664</c:v>
                </c:pt>
                <c:pt idx="9">
                  <c:v>8.3333333333333321</c:v>
                </c:pt>
                <c:pt idx="10">
                  <c:v>25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Exportadores</c:v>
                </c:pt>
                <c:pt idx="1">
                  <c:v>Comunicaciones</c:v>
                </c:pt>
                <c:pt idx="2">
                  <c:v>Importadores</c:v>
                </c:pt>
                <c:pt idx="3">
                  <c:v>Minería y petróleo</c:v>
                </c:pt>
                <c:pt idx="4">
                  <c:v>Agropecuario</c:v>
                </c:pt>
                <c:pt idx="5">
                  <c:v>Transporte</c:v>
                </c:pt>
                <c:pt idx="6">
                  <c:v>Construcción</c:v>
                </c:pt>
                <c:pt idx="7">
                  <c:v>Servicios</c:v>
                </c:pt>
                <c:pt idx="8">
                  <c:v>Industria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8</c:v>
                </c:pt>
                <c:pt idx="9">
                  <c:v>24</c:v>
                </c:pt>
                <c:pt idx="1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72544"/>
        <c:axId val="486373104"/>
      </c:barChart>
      <c:catAx>
        <c:axId val="4863725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86373104"/>
        <c:crosses val="autoZero"/>
        <c:auto val="1"/>
        <c:lblAlgn val="ctr"/>
        <c:lblOffset val="100"/>
        <c:noMultiLvlLbl val="0"/>
      </c:catAx>
      <c:valAx>
        <c:axId val="4863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863725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0.0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76464"/>
        <c:axId val="486377024"/>
      </c:barChart>
      <c:catAx>
        <c:axId val="486376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486377024"/>
        <c:crosses val="autoZero"/>
        <c:auto val="1"/>
        <c:lblAlgn val="ctr"/>
        <c:lblOffset val="100"/>
        <c:noMultiLvlLbl val="0"/>
      </c:catAx>
      <c:valAx>
        <c:axId val="486377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4863764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80384"/>
        <c:axId val="486380944"/>
      </c:barChart>
      <c:catAx>
        <c:axId val="486380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486380944"/>
        <c:crosses val="autoZero"/>
        <c:auto val="1"/>
        <c:lblAlgn val="ctr"/>
        <c:lblOffset val="100"/>
        <c:noMultiLvlLbl val="0"/>
      </c:catAx>
      <c:valAx>
        <c:axId val="486380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4863803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82192"/>
        <c:axId val="316682752"/>
      </c:barChart>
      <c:catAx>
        <c:axId val="316682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316682752"/>
        <c:crosses val="autoZero"/>
        <c:auto val="1"/>
        <c:lblAlgn val="ctr"/>
        <c:lblOffset val="100"/>
        <c:noMultiLvlLbl val="0"/>
      </c:catAx>
      <c:valAx>
        <c:axId val="316682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3166821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85552"/>
        <c:axId val="316686112"/>
      </c:barChart>
      <c:catAx>
        <c:axId val="31668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316686112"/>
        <c:crosses val="autoZero"/>
        <c:auto val="1"/>
        <c:lblAlgn val="ctr"/>
        <c:lblOffset val="100"/>
        <c:noMultiLvlLbl val="0"/>
      </c:catAx>
      <c:valAx>
        <c:axId val="316686112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668555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88352"/>
        <c:axId val="316688912"/>
      </c:barChart>
      <c:catAx>
        <c:axId val="31668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316688912"/>
        <c:crosses val="autoZero"/>
        <c:auto val="1"/>
        <c:lblAlgn val="ctr"/>
        <c:lblOffset val="100"/>
        <c:noMultiLvlLbl val="0"/>
      </c:catAx>
      <c:valAx>
        <c:axId val="3166889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668835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91152"/>
        <c:axId val="316691712"/>
      </c:barChart>
      <c:catAx>
        <c:axId val="31669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316691712"/>
        <c:crosses val="autoZero"/>
        <c:auto val="1"/>
        <c:lblAlgn val="ctr"/>
        <c:lblOffset val="100"/>
        <c:noMultiLvlLbl val="0"/>
      </c:catAx>
      <c:valAx>
        <c:axId val="316691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6691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93952"/>
        <c:axId val="316694512"/>
      </c:barChart>
      <c:catAx>
        <c:axId val="31669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316694512"/>
        <c:crosses val="autoZero"/>
        <c:auto val="1"/>
        <c:lblAlgn val="ctr"/>
        <c:lblOffset val="100"/>
        <c:noMultiLvlLbl val="0"/>
      </c:catAx>
      <c:valAx>
        <c:axId val="316694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669395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'G2'!$C$12:$AM$12</c:f>
              <c:numCache>
                <c:formatCode>_(* #,##0.00_);_(* \(#,##0.00\);_(* "-"??_);_(@_)</c:formatCode>
                <c:ptCount val="37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>
                  <c:v>-10</c:v>
                </c:pt>
                <c:pt idx="31">
                  <c:v>0</c:v>
                </c:pt>
                <c:pt idx="32">
                  <c:v>10</c:v>
                </c:pt>
                <c:pt idx="33">
                  <c:v>22.222222222222221</c:v>
                </c:pt>
                <c:pt idx="34">
                  <c:v>0</c:v>
                </c:pt>
                <c:pt idx="35">
                  <c:v>22.222222222222221</c:v>
                </c:pt>
                <c:pt idx="36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'G2'!$C$13:$AM$13</c:f>
              <c:numCache>
                <c:formatCode>_(* #,##0.00_);_(* \(#,##0.00\);_(* "-"??_);_(@_)</c:formatCode>
                <c:ptCount val="37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>
                  <c:v>-7.7462942725954802</c:v>
                </c:pt>
                <c:pt idx="31">
                  <c:v>-22.946519975025804</c:v>
                </c:pt>
                <c:pt idx="32">
                  <c:v>-45.309178625757504</c:v>
                </c:pt>
                <c:pt idx="33">
                  <c:v>6.3370987148811704</c:v>
                </c:pt>
                <c:pt idx="34">
                  <c:v>-11.285038301968292</c:v>
                </c:pt>
                <c:pt idx="35">
                  <c:v>-0.41189508587161394</c:v>
                </c:pt>
                <c:pt idx="36">
                  <c:v>-2.8392873199176254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'G2'!$C$14:$AM$14</c:f>
              <c:numCache>
                <c:formatCode>_(* #,##0.00_);_(* \(#,##0.00\);_(* "-"??_);_(@_)</c:formatCode>
                <c:ptCount val="37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>
                  <c:v>10</c:v>
                </c:pt>
                <c:pt idx="31">
                  <c:v>0</c:v>
                </c:pt>
                <c:pt idx="32">
                  <c:v>-10</c:v>
                </c:pt>
                <c:pt idx="33">
                  <c:v>-11.111111111111111</c:v>
                </c:pt>
                <c:pt idx="34">
                  <c:v>14.285714285714285</c:v>
                </c:pt>
                <c:pt idx="35">
                  <c:v>0</c:v>
                </c:pt>
                <c:pt idx="36">
                  <c:v>12.5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'G2'!$C$15:$AM$15</c:f>
              <c:numCache>
                <c:formatCode>_(* #,##0.00_);_(* \(#,##0.00\);_(* "-"??_);_(@_)</c:formatCode>
                <c:ptCount val="37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>
                  <c:v>10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-11.111111111111111</c:v>
                </c:pt>
                <c:pt idx="3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28944"/>
        <c:axId val="619827808"/>
      </c:lineChart>
      <c:dateAx>
        <c:axId val="487628944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198278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19827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76289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96752"/>
        <c:axId val="316697312"/>
      </c:barChart>
      <c:catAx>
        <c:axId val="31669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316697312"/>
        <c:crosses val="autoZero"/>
        <c:auto val="1"/>
        <c:lblAlgn val="ctr"/>
        <c:lblOffset val="100"/>
        <c:noMultiLvlLbl val="0"/>
      </c:catAx>
      <c:valAx>
        <c:axId val="316697312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669675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948880"/>
        <c:axId val="709949440"/>
      </c:barChart>
      <c:catAx>
        <c:axId val="70994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09949440"/>
        <c:crosses val="autoZero"/>
        <c:auto val="1"/>
        <c:lblAlgn val="ctr"/>
        <c:lblOffset val="100"/>
        <c:noMultiLvlLbl val="0"/>
      </c:catAx>
      <c:valAx>
        <c:axId val="7099494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0994888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'G2'!$C$5:$AM$5</c:f>
              <c:numCache>
                <c:formatCode>_(* #,##0.00_);_(* \(#,##0.00\);_(* "-"??_);_(@_)</c:formatCode>
                <c:ptCount val="37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-20</c:v>
                </c:pt>
                <c:pt idx="30">
                  <c:v>0</c:v>
                </c:pt>
                <c:pt idx="31">
                  <c:v>-33.333333333333329</c:v>
                </c:pt>
                <c:pt idx="32">
                  <c:v>-17.647058823529413</c:v>
                </c:pt>
                <c:pt idx="33">
                  <c:v>-23.52941176470588</c:v>
                </c:pt>
                <c:pt idx="34">
                  <c:v>0</c:v>
                </c:pt>
                <c:pt idx="35">
                  <c:v>-6.25</c:v>
                </c:pt>
                <c:pt idx="36">
                  <c:v>9.0909090909090917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'G2'!$C$6:$AM$6</c:f>
              <c:numCache>
                <c:formatCode>_(* #,##0.00_);_(* \(#,##0.00\);_(* "-"??_);_(@_)</c:formatCode>
                <c:ptCount val="37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-29.674724993103808</c:v>
                </c:pt>
                <c:pt idx="30">
                  <c:v>-8.0688769811466763</c:v>
                </c:pt>
                <c:pt idx="31">
                  <c:v>-31.469999395386751</c:v>
                </c:pt>
                <c:pt idx="32">
                  <c:v>-11.358139397047987</c:v>
                </c:pt>
                <c:pt idx="33">
                  <c:v>-31.859813821417855</c:v>
                </c:pt>
                <c:pt idx="34">
                  <c:v>-17.926662226747844</c:v>
                </c:pt>
                <c:pt idx="35">
                  <c:v>-23.770332382942851</c:v>
                </c:pt>
                <c:pt idx="36">
                  <c:v>-1.9344530164915676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'G2'!$C$7:$AM$7</c:f>
              <c:numCache>
                <c:formatCode>_(* #,##0.00_);_(* \(#,##0.00\);_(* "-"??_);_(@_)</c:formatCode>
                <c:ptCount val="37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>
                  <c:v>6.666666666666667</c:v>
                </c:pt>
                <c:pt idx="30">
                  <c:v>-26.666666666666668</c:v>
                </c:pt>
                <c:pt idx="31">
                  <c:v>-20</c:v>
                </c:pt>
                <c:pt idx="32">
                  <c:v>-5.8823529411764701</c:v>
                </c:pt>
                <c:pt idx="33">
                  <c:v>5.8823529411764701</c:v>
                </c:pt>
                <c:pt idx="34">
                  <c:v>-9.0909090909090917</c:v>
                </c:pt>
                <c:pt idx="35">
                  <c:v>6.25</c:v>
                </c:pt>
                <c:pt idx="36">
                  <c:v>9.0909090909090917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'G2'!$C$8:$AM$8</c:f>
              <c:numCache>
                <c:formatCode>_(* #,##0.00_);_(* \(#,##0.00\);_(* "-"??_);_(@_)</c:formatCode>
                <c:ptCount val="37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>
                  <c:v>0</c:v>
                </c:pt>
                <c:pt idx="30">
                  <c:v>6.666666666666667</c:v>
                </c:pt>
                <c:pt idx="31">
                  <c:v>0</c:v>
                </c:pt>
                <c:pt idx="32">
                  <c:v>-17.647058823529413</c:v>
                </c:pt>
                <c:pt idx="33">
                  <c:v>-11.76470588235294</c:v>
                </c:pt>
                <c:pt idx="34">
                  <c:v>-18.181818181818183</c:v>
                </c:pt>
                <c:pt idx="35">
                  <c:v>-6.25</c:v>
                </c:pt>
                <c:pt idx="36">
                  <c:v>-36.363636363636367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094944"/>
        <c:axId val="669095504"/>
      </c:lineChart>
      <c:dateAx>
        <c:axId val="669094944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6690955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69095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690949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'G2'!$C$19:$AM$19</c:f>
              <c:numCache>
                <c:formatCode>_(* #,##0.00_);_(* \(#,##0.00\);_(* "-"??_);_(@_)</c:formatCode>
                <c:ptCount val="37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>
                  <c:v>-20</c:v>
                </c:pt>
                <c:pt idx="31">
                  <c:v>40</c:v>
                </c:pt>
                <c:pt idx="32">
                  <c:v>40</c:v>
                </c:pt>
                <c:pt idx="33">
                  <c:v>-33.333333333333329</c:v>
                </c:pt>
                <c:pt idx="34">
                  <c:v>-25</c:v>
                </c:pt>
                <c:pt idx="35">
                  <c:v>-100</c:v>
                </c:pt>
                <c:pt idx="36">
                  <c:v>-50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'G2'!$C$20:$AM$20</c:f>
              <c:numCache>
                <c:formatCode>_(* #,##0.00_);_(* \(#,##0.00\);_(* "-"??_);_(@_)</c:formatCode>
                <c:ptCount val="37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>
                  <c:v>-44.739553800380783</c:v>
                </c:pt>
                <c:pt idx="31">
                  <c:v>-33.805712174270042</c:v>
                </c:pt>
                <c:pt idx="32">
                  <c:v>16.16038230894047</c:v>
                </c:pt>
                <c:pt idx="33">
                  <c:v>-74.006613712635016</c:v>
                </c:pt>
                <c:pt idx="34">
                  <c:v>-58.044564668455592</c:v>
                </c:pt>
                <c:pt idx="35">
                  <c:v>-70.036765999188901</c:v>
                </c:pt>
                <c:pt idx="36">
                  <c:v>-72.755936601069124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'G2'!$C$21:$AM$21</c:f>
              <c:numCache>
                <c:formatCode>_(* #,##0.00_);_(* \(#,##0.00\);_(* "-"??_);_(@_)</c:formatCode>
                <c:ptCount val="37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>
                  <c:v>40</c:v>
                </c:pt>
                <c:pt idx="31">
                  <c:v>60</c:v>
                </c:pt>
                <c:pt idx="32">
                  <c:v>20</c:v>
                </c:pt>
                <c:pt idx="33">
                  <c:v>33.333333333333329</c:v>
                </c:pt>
                <c:pt idx="34">
                  <c:v>50</c:v>
                </c:pt>
                <c:pt idx="35">
                  <c:v>-25</c:v>
                </c:pt>
                <c:pt idx="36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'G2'!$C$4:$AM$4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'G2'!$C$22:$AM$22</c:f>
              <c:numCache>
                <c:formatCode>_(* #,##0.00_);_(* \(#,##0.00\);_(* "-"??_);_(@_)</c:formatCode>
                <c:ptCount val="37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>
                  <c:v>-80</c:v>
                </c:pt>
                <c:pt idx="31">
                  <c:v>0</c:v>
                </c:pt>
                <c:pt idx="32">
                  <c:v>20</c:v>
                </c:pt>
                <c:pt idx="33">
                  <c:v>-66.666666666666657</c:v>
                </c:pt>
                <c:pt idx="34">
                  <c:v>-75</c:v>
                </c:pt>
                <c:pt idx="35">
                  <c:v>-75</c:v>
                </c:pt>
                <c:pt idx="36">
                  <c:v>-75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028096"/>
        <c:axId val="313028656"/>
      </c:lineChart>
      <c:dateAx>
        <c:axId val="313028096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130286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313028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130280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'G3'!$C$5:$C$41</c:f>
              <c:numCache>
                <c:formatCode>_(* #,##0.00_);_(* \(#,##0.00\);_(* "-"??_);_(@_)</c:formatCode>
                <c:ptCount val="37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-6.666666666666667</c:v>
                </c:pt>
                <c:pt idx="30">
                  <c:v>20</c:v>
                </c:pt>
                <c:pt idx="31">
                  <c:v>-6.666666666666667</c:v>
                </c:pt>
                <c:pt idx="32">
                  <c:v>-23.52941176470588</c:v>
                </c:pt>
                <c:pt idx="33">
                  <c:v>0</c:v>
                </c:pt>
                <c:pt idx="34">
                  <c:v>0</c:v>
                </c:pt>
                <c:pt idx="35">
                  <c:v>-12.5</c:v>
                </c:pt>
                <c:pt idx="36" formatCode="0.00">
                  <c:v>-27.27272727272727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'G3'!$D$5:$D$41</c:f>
              <c:numCache>
                <c:formatCode>_(* #,##0.00_);_(* \(#,##0.00\);_(* "-"??_);_(@_)</c:formatCode>
                <c:ptCount val="37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-6.666666666666667</c:v>
                </c:pt>
                <c:pt idx="30">
                  <c:v>13.333333333333334</c:v>
                </c:pt>
                <c:pt idx="31">
                  <c:v>-46.666666666666664</c:v>
                </c:pt>
                <c:pt idx="32">
                  <c:v>-5.8823529411764701</c:v>
                </c:pt>
                <c:pt idx="33">
                  <c:v>-29.411764705882355</c:v>
                </c:pt>
                <c:pt idx="34">
                  <c:v>-18.181818181818183</c:v>
                </c:pt>
                <c:pt idx="35">
                  <c:v>-25</c:v>
                </c:pt>
                <c:pt idx="36" formatCode="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'G3'!$E$5:$E$41</c:f>
              <c:numCache>
                <c:formatCode>_(* #,##0.00_);_(* \(#,##0.00\);_(* "-"??_);_(@_)</c:formatCode>
                <c:ptCount val="37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-20</c:v>
                </c:pt>
                <c:pt idx="30">
                  <c:v>13.333333333333334</c:v>
                </c:pt>
                <c:pt idx="31">
                  <c:v>-20</c:v>
                </c:pt>
                <c:pt idx="32">
                  <c:v>5.8823529411764701</c:v>
                </c:pt>
                <c:pt idx="33">
                  <c:v>-23.52941176470588</c:v>
                </c:pt>
                <c:pt idx="34">
                  <c:v>-36.363636363636367</c:v>
                </c:pt>
                <c:pt idx="35">
                  <c:v>-18.75</c:v>
                </c:pt>
                <c:pt idx="36" formatCode="0.0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'G3'!$F$5:$F$41</c:f>
              <c:numCache>
                <c:formatCode>_(* #,##0.00_);_(* \(#,##0.00\);_(* "-"??_);_(@_)</c:formatCode>
                <c:ptCount val="37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-33.333333333333329</c:v>
                </c:pt>
                <c:pt idx="30">
                  <c:v>-13.333333333333334</c:v>
                </c:pt>
                <c:pt idx="31">
                  <c:v>-33.333333333333329</c:v>
                </c:pt>
                <c:pt idx="32">
                  <c:v>-11.76470588235294</c:v>
                </c:pt>
                <c:pt idx="33">
                  <c:v>-35.294117647058826</c:v>
                </c:pt>
                <c:pt idx="34">
                  <c:v>-18.181818181818183</c:v>
                </c:pt>
                <c:pt idx="35">
                  <c:v>-25</c:v>
                </c:pt>
                <c:pt idx="36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848480"/>
        <c:axId val="414849040"/>
      </c:lineChart>
      <c:dateAx>
        <c:axId val="414848480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4148490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14849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48484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'G3'!$G$5:$G$41</c:f>
              <c:numCache>
                <c:formatCode>_(* #,##0.00_);_(* \(#,##0.00\);_(* "-"??_);_(@_)</c:formatCode>
                <c:ptCount val="37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  <c:pt idx="32">
                  <c:v>-10</c:v>
                </c:pt>
                <c:pt idx="33">
                  <c:v>0</c:v>
                </c:pt>
                <c:pt idx="34">
                  <c:v>-14.285714285714285</c:v>
                </c:pt>
                <c:pt idx="35">
                  <c:v>11.111111111111111</c:v>
                </c:pt>
                <c:pt idx="36" formatCode="0.0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'G3'!$H$5:$H$41</c:f>
              <c:numCache>
                <c:formatCode>_(* #,##0.00_);_(* \(#,##0.00\);_(* "-"??_);_(@_)</c:formatCode>
                <c:ptCount val="37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  <c:pt idx="34">
                  <c:v>0</c:v>
                </c:pt>
                <c:pt idx="35">
                  <c:v>-11.111111111111111</c:v>
                </c:pt>
                <c:pt idx="36" formatCode="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'G3'!$I$5:$I$41</c:f>
              <c:numCache>
                <c:formatCode>_(* #,##0.00_);_(* \(#,##0.00\);_(* "-"??_);_(@_)</c:formatCode>
                <c:ptCount val="37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  <c:pt idx="32">
                  <c:v>-50</c:v>
                </c:pt>
                <c:pt idx="33">
                  <c:v>-11.111111111111111</c:v>
                </c:pt>
                <c:pt idx="34">
                  <c:v>0</c:v>
                </c:pt>
                <c:pt idx="35">
                  <c:v>-11.111111111111111</c:v>
                </c:pt>
                <c:pt idx="36" formatCode="0.0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'G3'!$B$5:$B$41</c:f>
              <c:numCache>
                <c:formatCode>mmm\-yy</c:formatCode>
                <c:ptCount val="3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</c:numCache>
            </c:numRef>
          </c:cat>
          <c:val>
            <c:numRef>
              <c:f>'G3'!$J$5:$J$41</c:f>
              <c:numCache>
                <c:formatCode>_(* #,##0.00_);_(* \(#,##0.00\);_(* "-"??_);_(@_)</c:formatCode>
                <c:ptCount val="37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  <c:pt idx="32">
                  <c:v>-60</c:v>
                </c:pt>
                <c:pt idx="33">
                  <c:v>11.111111111111111</c:v>
                </c:pt>
                <c:pt idx="34">
                  <c:v>-14.285714285714285</c:v>
                </c:pt>
                <c:pt idx="35">
                  <c:v>0</c:v>
                </c:pt>
                <c:pt idx="36" formatCode="0.00">
                  <c:v>-12.5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500320"/>
        <c:axId val="541500880"/>
      </c:lineChart>
      <c:dateAx>
        <c:axId val="541500320"/>
        <c:scaling>
          <c:orientation val="minMax"/>
          <c:max val="43252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541500880"/>
        <c:crosses val="autoZero"/>
        <c:auto val="0"/>
        <c:lblOffset val="100"/>
        <c:baseTimeUnit val="months"/>
        <c:majorUnit val="6"/>
        <c:majorTimeUnit val="months"/>
        <c:minorUnit val="3"/>
        <c:minorTimeUnit val="months"/>
      </c:dateAx>
      <c:valAx>
        <c:axId val="541500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41500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149678</xdr:colOff>
      <xdr:row>48</xdr:row>
      <xdr:rowOff>13607</xdr:rowOff>
    </xdr:from>
    <xdr:to>
      <xdr:col>15</xdr:col>
      <xdr:colOff>22411</xdr:colOff>
      <xdr:row>65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66</xdr:row>
      <xdr:rowOff>139773</xdr:rowOff>
    </xdr:from>
    <xdr:to>
      <xdr:col>7</xdr:col>
      <xdr:colOff>653143</xdr:colOff>
      <xdr:row>83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66</xdr:row>
      <xdr:rowOff>58410</xdr:rowOff>
    </xdr:from>
    <xdr:to>
      <xdr:col>14</xdr:col>
      <xdr:colOff>143434</xdr:colOff>
      <xdr:row>82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49</xdr:row>
      <xdr:rowOff>17318</xdr:rowOff>
    </xdr:from>
    <xdr:to>
      <xdr:col>7</xdr:col>
      <xdr:colOff>489858</xdr:colOff>
      <xdr:row>63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84</xdr:row>
      <xdr:rowOff>95250</xdr:rowOff>
    </xdr:from>
    <xdr:to>
      <xdr:col>3</xdr:col>
      <xdr:colOff>1074965</xdr:colOff>
      <xdr:row>84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84</xdr:row>
      <xdr:rowOff>122464</xdr:rowOff>
    </xdr:from>
    <xdr:to>
      <xdr:col>8</xdr:col>
      <xdr:colOff>911679</xdr:colOff>
      <xdr:row>84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mar-2018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253092</xdr:colOff>
      <xdr:row>25</xdr:row>
      <xdr:rowOff>0</xdr:rowOff>
    </xdr:from>
    <xdr:to>
      <xdr:col>11</xdr:col>
      <xdr:colOff>450272</xdr:colOff>
      <xdr:row>50</xdr:row>
      <xdr:rowOff>17691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24</xdr:row>
      <xdr:rowOff>176893</xdr:rowOff>
    </xdr:from>
    <xdr:to>
      <xdr:col>21</xdr:col>
      <xdr:colOff>299357</xdr:colOff>
      <xdr:row>50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606879</xdr:colOff>
      <xdr:row>51</xdr:row>
      <xdr:rowOff>31298</xdr:rowOff>
    </xdr:from>
    <xdr:to>
      <xdr:col>16</xdr:col>
      <xdr:colOff>321129</xdr:colOff>
      <xdr:row>77</xdr:row>
      <xdr:rowOff>117022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33132</xdr:colOff>
      <xdr:row>21</xdr:row>
      <xdr:rowOff>140805</xdr:rowOff>
    </xdr:from>
    <xdr:to>
      <xdr:col>16</xdr:col>
      <xdr:colOff>274332</xdr:colOff>
      <xdr:row>37</xdr:row>
      <xdr:rowOff>116805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mar-2018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</xdr:colOff>
      <xdr:row>8</xdr:row>
      <xdr:rowOff>77560</xdr:rowOff>
    </xdr:from>
    <xdr:to>
      <xdr:col>15</xdr:col>
      <xdr:colOff>649941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12</xdr:row>
      <xdr:rowOff>85725</xdr:rowOff>
    </xdr:from>
    <xdr:to>
      <xdr:col>8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16</xdr:col>
      <xdr:colOff>693964</xdr:colOff>
      <xdr:row>8</xdr:row>
      <xdr:rowOff>104776</xdr:rowOff>
    </xdr:from>
    <xdr:to>
      <xdr:col>24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597833</xdr:colOff>
      <xdr:row>12</xdr:row>
      <xdr:rowOff>96931</xdr:rowOff>
    </xdr:from>
    <xdr:to>
      <xdr:col>17</xdr:col>
      <xdr:colOff>26334</xdr:colOff>
      <xdr:row>15</xdr:row>
      <xdr:rowOff>49306</xdr:rowOff>
    </xdr:to>
    <xdr:sp macro="" textlink="">
      <xdr:nvSpPr>
        <xdr:cNvPr id="6" name="5 CuadroTexto"/>
        <xdr:cNvSpPr txBox="1"/>
      </xdr:nvSpPr>
      <xdr:spPr>
        <a:xfrm>
          <a:off x="15914033" y="3792631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15</xdr:col>
      <xdr:colOff>568699</xdr:colOff>
      <xdr:row>19</xdr:row>
      <xdr:rowOff>106456</xdr:rowOff>
    </xdr:from>
    <xdr:to>
      <xdr:col>16</xdr:col>
      <xdr:colOff>759200</xdr:colOff>
      <xdr:row>22</xdr:row>
      <xdr:rowOff>58831</xdr:rowOff>
    </xdr:to>
    <xdr:sp macro="" textlink="">
      <xdr:nvSpPr>
        <xdr:cNvPr id="7" name="6 CuadroTexto"/>
        <xdr:cNvSpPr txBox="1"/>
      </xdr:nvSpPr>
      <xdr:spPr>
        <a:xfrm>
          <a:off x="15884899" y="5135656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8</xdr:col>
      <xdr:colOff>292554</xdr:colOff>
      <xdr:row>30</xdr:row>
      <xdr:rowOff>172811</xdr:rowOff>
    </xdr:from>
    <xdr:to>
      <xdr:col>16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91167</xdr:colOff>
      <xdr:row>35</xdr:row>
      <xdr:rowOff>126547</xdr:rowOff>
    </xdr:from>
    <xdr:to>
      <xdr:col>8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7</xdr:col>
      <xdr:colOff>129268</xdr:colOff>
      <xdr:row>42</xdr:row>
      <xdr:rowOff>136072</xdr:rowOff>
    </xdr:from>
    <xdr:to>
      <xdr:col>8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16</xdr:col>
      <xdr:colOff>707572</xdr:colOff>
      <xdr:row>30</xdr:row>
      <xdr:rowOff>149679</xdr:rowOff>
    </xdr:from>
    <xdr:to>
      <xdr:col>24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605118</xdr:colOff>
      <xdr:row>35</xdr:row>
      <xdr:rowOff>44824</xdr:rowOff>
    </xdr:from>
    <xdr:to>
      <xdr:col>17</xdr:col>
      <xdr:colOff>33619</xdr:colOff>
      <xdr:row>37</xdr:row>
      <xdr:rowOff>187699</xdr:rowOff>
    </xdr:to>
    <xdr:sp macro="" textlink="">
      <xdr:nvSpPr>
        <xdr:cNvPr id="12" name="11 CuadroTexto"/>
        <xdr:cNvSpPr txBox="1"/>
      </xdr:nvSpPr>
      <xdr:spPr>
        <a:xfrm>
          <a:off x="15921318" y="8122024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15</xdr:col>
      <xdr:colOff>643219</xdr:colOff>
      <xdr:row>42</xdr:row>
      <xdr:rowOff>31937</xdr:rowOff>
    </xdr:from>
    <xdr:to>
      <xdr:col>17</xdr:col>
      <xdr:colOff>71720</xdr:colOff>
      <xdr:row>44</xdr:row>
      <xdr:rowOff>174812</xdr:rowOff>
    </xdr:to>
    <xdr:sp macro="" textlink="">
      <xdr:nvSpPr>
        <xdr:cNvPr id="13" name="12 CuadroTexto"/>
        <xdr:cNvSpPr txBox="1"/>
      </xdr:nvSpPr>
      <xdr:spPr>
        <a:xfrm>
          <a:off x="15959419" y="944263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8544</xdr:rowOff>
    </xdr:from>
    <xdr:to>
      <xdr:col>7</xdr:col>
      <xdr:colOff>809627</xdr:colOff>
      <xdr:row>78</xdr:row>
      <xdr:rowOff>8544</xdr:rowOff>
    </xdr:to>
    <xdr:grpSp>
      <xdr:nvGrpSpPr>
        <xdr:cNvPr id="2" name="1 Grupo"/>
        <xdr:cNvGrpSpPr/>
      </xdr:nvGrpSpPr>
      <xdr:grpSpPr>
        <a:xfrm>
          <a:off x="0" y="11176607"/>
          <a:ext cx="9977440" cy="4572000"/>
          <a:chOff x="348" y="9657370"/>
          <a:chExt cx="9081402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348" y="9657370"/>
          <a:ext cx="9019488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230807" y="13625514"/>
            <a:ext cx="850943" cy="26193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sep-18 (a)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54</xdr:row>
      <xdr:rowOff>89647</xdr:rowOff>
    </xdr:from>
    <xdr:to>
      <xdr:col>8</xdr:col>
      <xdr:colOff>489858</xdr:colOff>
      <xdr:row>78</xdr:row>
      <xdr:rowOff>56029</xdr:rowOff>
    </xdr:to>
    <xdr:grpSp>
      <xdr:nvGrpSpPr>
        <xdr:cNvPr id="2" name="1 Grupo"/>
        <xdr:cNvGrpSpPr/>
      </xdr:nvGrpSpPr>
      <xdr:grpSpPr>
        <a:xfrm>
          <a:off x="75237" y="11261111"/>
          <a:ext cx="11041800" cy="4538382"/>
          <a:chOff x="75237" y="9728947"/>
          <a:chExt cx="9402978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648946" y="13759457"/>
            <a:ext cx="829269" cy="356593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sep-18 (a)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53</xdr:row>
      <xdr:rowOff>76198</xdr:rowOff>
    </xdr:from>
    <xdr:to>
      <xdr:col>8</xdr:col>
      <xdr:colOff>12700</xdr:colOff>
      <xdr:row>79</xdr:row>
      <xdr:rowOff>50800</xdr:rowOff>
    </xdr:to>
    <xdr:grpSp>
      <xdr:nvGrpSpPr>
        <xdr:cNvPr id="2" name="1 Grupo"/>
        <xdr:cNvGrpSpPr/>
      </xdr:nvGrpSpPr>
      <xdr:grpSpPr>
        <a:xfrm>
          <a:off x="1511300" y="11048998"/>
          <a:ext cx="9067800" cy="4927602"/>
          <a:chOff x="2198090" y="9757538"/>
          <a:chExt cx="10323492" cy="4680573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198090" y="9757538"/>
          <a:ext cx="10311390" cy="46805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1588821" y="13807041"/>
            <a:ext cx="932761" cy="29329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sep- 18 (a)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69739</xdr:rowOff>
    </xdr:from>
    <xdr:to>
      <xdr:col>6</xdr:col>
      <xdr:colOff>1803400</xdr:colOff>
      <xdr:row>80</xdr:row>
      <xdr:rowOff>20919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0.89295</cdr:x>
      <cdr:y>0.865</cdr:y>
    </cdr:from>
    <cdr:to>
      <cdr:x>0.98564</cdr:x>
      <cdr:y>0.92561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686780" y="4406884"/>
          <a:ext cx="901707" cy="308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sep-18 (a)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183619</xdr:colOff>
      <xdr:row>6</xdr:row>
      <xdr:rowOff>101067</xdr:rowOff>
    </xdr:from>
    <xdr:to>
      <xdr:col>12</xdr:col>
      <xdr:colOff>567619</xdr:colOff>
      <xdr:row>29</xdr:row>
      <xdr:rowOff>128217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742950</xdr:colOff>
      <xdr:row>35</xdr:row>
      <xdr:rowOff>95250</xdr:rowOff>
    </xdr:from>
    <xdr:to>
      <xdr:col>15</xdr:col>
      <xdr:colOff>742950</xdr:colOff>
      <xdr:row>36</xdr:row>
      <xdr:rowOff>133350</xdr:rowOff>
    </xdr:to>
    <xdr:sp macro="" textlink="">
      <xdr:nvSpPr>
        <xdr:cNvPr id="4" name="1 CuadroTexto"/>
        <xdr:cNvSpPr txBox="1"/>
      </xdr:nvSpPr>
      <xdr:spPr>
        <a:xfrm>
          <a:off x="11725275" y="72199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mar-18</a:t>
          </a:r>
        </a:p>
      </xdr:txBody>
    </xdr:sp>
    <xdr:clientData/>
  </xdr:twoCellAnchor>
  <xdr:twoCellAnchor>
    <xdr:from>
      <xdr:col>14</xdr:col>
      <xdr:colOff>657225</xdr:colOff>
      <xdr:row>35</xdr:row>
      <xdr:rowOff>180975</xdr:rowOff>
    </xdr:from>
    <xdr:to>
      <xdr:col>15</xdr:col>
      <xdr:colOff>20659</xdr:colOff>
      <xdr:row>36</xdr:row>
      <xdr:rowOff>106231</xdr:rowOff>
    </xdr:to>
    <xdr:sp macro="" textlink="">
      <xdr:nvSpPr>
        <xdr:cNvPr id="5" name="1 Rectángulo"/>
        <xdr:cNvSpPr/>
      </xdr:nvSpPr>
      <xdr:spPr>
        <a:xfrm>
          <a:off x="11639550" y="73056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45</xdr:row>
      <xdr:rowOff>120649</xdr:rowOff>
    </xdr:from>
    <xdr:to>
      <xdr:col>5</xdr:col>
      <xdr:colOff>1059656</xdr:colOff>
      <xdr:row>66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45</xdr:row>
      <xdr:rowOff>4763</xdr:rowOff>
    </xdr:from>
    <xdr:to>
      <xdr:col>11</xdr:col>
      <xdr:colOff>905667</xdr:colOff>
      <xdr:row>65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68</xdr:row>
      <xdr:rowOff>146846</xdr:rowOff>
    </xdr:from>
    <xdr:to>
      <xdr:col>9</xdr:col>
      <xdr:colOff>250031</xdr:colOff>
      <xdr:row>87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24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145</xdr:row>
      <xdr:rowOff>88629</xdr:rowOff>
    </xdr:from>
    <xdr:to>
      <xdr:col>5</xdr:col>
      <xdr:colOff>2008910</xdr:colOff>
      <xdr:row>168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</xdr:colOff>
      <xdr:row>145</xdr:row>
      <xdr:rowOff>25086</xdr:rowOff>
    </xdr:from>
    <xdr:to>
      <xdr:col>10</xdr:col>
      <xdr:colOff>537882</xdr:colOff>
      <xdr:row>167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44504</xdr:colOff>
      <xdr:row>169</xdr:row>
      <xdr:rowOff>123391</xdr:rowOff>
    </xdr:from>
    <xdr:to>
      <xdr:col>8</xdr:col>
      <xdr:colOff>493059</xdr:colOff>
      <xdr:row>192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55</xdr:row>
      <xdr:rowOff>77221</xdr:rowOff>
    </xdr:from>
    <xdr:to>
      <xdr:col>8</xdr:col>
      <xdr:colOff>930087</xdr:colOff>
      <xdr:row>83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55</xdr:row>
      <xdr:rowOff>4173</xdr:rowOff>
    </xdr:from>
    <xdr:to>
      <xdr:col>15</xdr:col>
      <xdr:colOff>444500</xdr:colOff>
      <xdr:row>84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25</xdr:col>
      <xdr:colOff>116863</xdr:colOff>
      <xdr:row>84</xdr:row>
      <xdr:rowOff>66676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6/Junio%20de%202017/Plantillas/PlantillaCFC2018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CREDITO/Reporte%20201806/Junio%20de%202017/Plantillas/PlantillaCoop2018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R1"/>
      <sheetName val="R2A"/>
      <sheetName val="R2B"/>
      <sheetName val="R3"/>
      <sheetName val="R4"/>
      <sheetName val="R5"/>
      <sheetName val="Question 3"/>
      <sheetName val="Question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"/>
      <sheetName val="Question 26"/>
      <sheetName val="Question 27"/>
      <sheetName val="Coyuntural"/>
      <sheetName val="Question 28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Sobre el total de respuestas</v>
          </cell>
          <cell r="H2" t="str">
            <v>Sobre el total de encuestados</v>
          </cell>
          <cell r="J2" t="str">
            <v>Sobre el total de respuestas</v>
          </cell>
        </row>
        <row r="3">
          <cell r="F3" t="str">
            <v>Extensión del plazo del crédito</v>
          </cell>
          <cell r="G3">
            <v>45.454545454545453</v>
          </cell>
          <cell r="H3">
            <v>100</v>
          </cell>
          <cell r="J3">
            <v>46.666666666666664</v>
          </cell>
        </row>
        <row r="4">
          <cell r="F4" t="str">
            <v>Diferimiento del pago de intereses</v>
          </cell>
          <cell r="G4">
            <v>9.0909090909090917</v>
          </cell>
          <cell r="H4">
            <v>20</v>
          </cell>
          <cell r="J4">
            <v>0</v>
          </cell>
        </row>
        <row r="5">
          <cell r="F5" t="str">
            <v>Reducción de cuota a solo el pago de intereses</v>
          </cell>
          <cell r="G5">
            <v>0</v>
          </cell>
          <cell r="H5">
            <v>0</v>
          </cell>
          <cell r="J5">
            <v>0</v>
          </cell>
        </row>
        <row r="6">
          <cell r="F6" t="str">
            <v>Capitalización de cuotas atrasadas</v>
          </cell>
          <cell r="G6">
            <v>0</v>
          </cell>
          <cell r="H6">
            <v>0</v>
          </cell>
          <cell r="J6">
            <v>13.333333333333334</v>
          </cell>
        </row>
        <row r="7">
          <cell r="F7" t="str">
            <v>Períodos de gracia</v>
          </cell>
          <cell r="G7">
            <v>27.27272727272727</v>
          </cell>
          <cell r="H7">
            <v>60</v>
          </cell>
          <cell r="J7">
            <v>13.333333333333334</v>
          </cell>
        </row>
        <row r="8">
          <cell r="F8" t="str">
            <v>Condonación parcial del crédito</v>
          </cell>
          <cell r="G8">
            <v>0</v>
          </cell>
          <cell r="H8">
            <v>0</v>
          </cell>
          <cell r="J8">
            <v>0</v>
          </cell>
        </row>
        <row r="9">
          <cell r="F9" t="str">
            <v>Disminución de la tasa de interés del crédito</v>
          </cell>
          <cell r="G9">
            <v>9.0909090909090917</v>
          </cell>
          <cell r="H9">
            <v>20</v>
          </cell>
          <cell r="J9">
            <v>13.333333333333334</v>
          </cell>
        </row>
        <row r="10">
          <cell r="F10" t="str">
            <v>Reducción en el monto de los pagos</v>
          </cell>
          <cell r="G10">
            <v>9.0909090909090917</v>
          </cell>
          <cell r="H10">
            <v>20</v>
          </cell>
          <cell r="J10">
            <v>0</v>
          </cell>
        </row>
        <row r="11">
          <cell r="F11" t="str">
            <v>Otorgamiento de nuevos créditos para cumplir con obligaciones anteriores</v>
          </cell>
          <cell r="G11">
            <v>0</v>
          </cell>
          <cell r="H11">
            <v>0</v>
          </cell>
          <cell r="J11">
            <v>0</v>
          </cell>
        </row>
        <row r="12">
          <cell r="F12" t="str">
            <v>Consolidación de créditos</v>
          </cell>
          <cell r="G12">
            <v>0</v>
          </cell>
          <cell r="H12">
            <v>0</v>
          </cell>
          <cell r="J12">
            <v>13.333333333333334</v>
          </cell>
        </row>
        <row r="13">
          <cell r="F13" t="str">
            <v>Otro</v>
          </cell>
          <cell r="G13">
            <v>0</v>
          </cell>
          <cell r="H13">
            <v>0</v>
          </cell>
          <cell r="J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L3">
            <v>0.22222222222222221</v>
          </cell>
        </row>
        <row r="8">
          <cell r="L8">
            <v>0.22222222222222221</v>
          </cell>
        </row>
        <row r="9">
          <cell r="L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R1"/>
      <sheetName val="R2A"/>
      <sheetName val="R2B"/>
      <sheetName val="R3"/>
      <sheetName val="R4"/>
      <sheetName val="R5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NC 1"/>
      <sheetName val="QNC 2"/>
      <sheetName val="Question 16"/>
      <sheetName val="Question 17-18"/>
      <sheetName val="Question 19"/>
      <sheetName val="Question 20"/>
      <sheetName val="Question 21-22"/>
      <sheetName val="Question 23"/>
      <sheetName val="Question 24"/>
      <sheetName val="Question 25-26"/>
      <sheetName val="Question 27"/>
      <sheetName val="Question 28"/>
      <sheetName val="Coyuntural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G4" t="str">
            <v>Sobre el total de respuestas</v>
          </cell>
        </row>
        <row r="5">
          <cell r="F5" t="str">
            <v>Extensión del plazo del crédito</v>
          </cell>
          <cell r="G5">
            <v>16.666666666666664</v>
          </cell>
        </row>
        <row r="6">
          <cell r="F6" t="str">
            <v>Diferimiento del pago de intereses</v>
          </cell>
          <cell r="G6">
            <v>0</v>
          </cell>
        </row>
        <row r="7">
          <cell r="F7" t="str">
            <v>Reducción de cuota a solo el pago de intereses</v>
          </cell>
          <cell r="G7">
            <v>0</v>
          </cell>
        </row>
        <row r="8">
          <cell r="F8" t="str">
            <v>Capitalización de cuotas atrasadas</v>
          </cell>
          <cell r="G8">
            <v>8.3333333333333321</v>
          </cell>
        </row>
        <row r="9">
          <cell r="F9" t="str">
            <v>Períodos de gracia</v>
          </cell>
          <cell r="G9">
            <v>8.3333333333333321</v>
          </cell>
        </row>
        <row r="10">
          <cell r="F10" t="str">
            <v>Condonación parcial del crédito</v>
          </cell>
          <cell r="G10">
            <v>16.666666666666664</v>
          </cell>
        </row>
        <row r="11">
          <cell r="F11" t="str">
            <v>Disminución de la tasa de interés del crédito</v>
          </cell>
          <cell r="G11">
            <v>8.3333333333333321</v>
          </cell>
        </row>
        <row r="12">
          <cell r="F12" t="str">
            <v>Reducción en el monto de los pagos</v>
          </cell>
          <cell r="G12">
            <v>8.3333333333333321</v>
          </cell>
        </row>
        <row r="13">
          <cell r="F13" t="str">
            <v>Otorgamiento de nuevos créditos para cumplir con obligaciones anteriores</v>
          </cell>
          <cell r="G13">
            <v>25</v>
          </cell>
        </row>
        <row r="14">
          <cell r="F14" t="str">
            <v>Consolidación de créditos</v>
          </cell>
          <cell r="G14">
            <v>8.3333333333333321</v>
          </cell>
        </row>
        <row r="15">
          <cell r="F15" t="str">
            <v>Otro (especifique)</v>
          </cell>
          <cell r="G1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J3">
            <v>-0.25</v>
          </cell>
        </row>
        <row r="9">
          <cell r="J9">
            <v>0.75</v>
          </cell>
        </row>
        <row r="10">
          <cell r="J10">
            <v>-0.25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U93"/>
  <sheetViews>
    <sheetView view="pageBreakPreview" zoomScale="85" zoomScaleNormal="85" zoomScaleSheetLayoutView="85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J43" sqref="J43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34</v>
      </c>
    </row>
    <row r="2" spans="2:21" x14ac:dyDescent="0.25">
      <c r="B2" s="5" t="s">
        <v>35</v>
      </c>
      <c r="I2" s="6"/>
      <c r="J2" s="6"/>
    </row>
    <row r="3" spans="2:21" ht="15.75" thickBot="1" x14ac:dyDescent="0.3">
      <c r="G3" s="5" t="s">
        <v>36</v>
      </c>
      <c r="I3" s="5" t="s">
        <v>37</v>
      </c>
    </row>
    <row r="4" spans="2:21" ht="15.75" thickBot="1" x14ac:dyDescent="0.3">
      <c r="B4" s="28"/>
      <c r="C4" s="372" t="s">
        <v>2</v>
      </c>
      <c r="D4" s="373"/>
      <c r="E4" s="372" t="s">
        <v>3</v>
      </c>
      <c r="F4" s="373"/>
      <c r="G4" s="372" t="s">
        <v>4</v>
      </c>
      <c r="H4" s="373"/>
      <c r="I4" s="374" t="s">
        <v>38</v>
      </c>
      <c r="J4" s="373"/>
    </row>
    <row r="5" spans="2:21" ht="80.25" customHeight="1" thickBot="1" x14ac:dyDescent="0.3">
      <c r="B5" s="29" t="s">
        <v>39</v>
      </c>
      <c r="C5" s="30" t="s">
        <v>40</v>
      </c>
      <c r="D5" s="30" t="s">
        <v>41</v>
      </c>
      <c r="E5" s="30" t="s">
        <v>42</v>
      </c>
      <c r="F5" s="30" t="s">
        <v>43</v>
      </c>
      <c r="G5" s="30" t="s">
        <v>42</v>
      </c>
      <c r="H5" s="30" t="s">
        <v>43</v>
      </c>
      <c r="I5" s="31" t="s">
        <v>42</v>
      </c>
      <c r="J5" s="30" t="s">
        <v>43</v>
      </c>
      <c r="O5" s="6"/>
      <c r="P5" s="6"/>
      <c r="Q5" s="6"/>
      <c r="R5" s="6"/>
    </row>
    <row r="6" spans="2:21" x14ac:dyDescent="0.25">
      <c r="B6" s="32">
        <v>39873</v>
      </c>
      <c r="C6" s="33">
        <v>7.4261138210334643</v>
      </c>
      <c r="D6" s="34">
        <v>-61.438514555384096</v>
      </c>
      <c r="E6" s="35">
        <v>17.490761534005461</v>
      </c>
      <c r="F6" s="34">
        <v>-25.366669212108189</v>
      </c>
      <c r="G6" s="36">
        <v>15.261191061525409</v>
      </c>
      <c r="H6" s="34">
        <v>-15.345631093088674</v>
      </c>
      <c r="I6" s="33">
        <v>63.623443757769891</v>
      </c>
      <c r="J6" s="37">
        <v>-5.7711799523784455</v>
      </c>
      <c r="O6" s="6"/>
      <c r="P6" s="38"/>
      <c r="R6" s="39"/>
      <c r="S6" s="39"/>
      <c r="T6" s="6"/>
      <c r="U6" s="6"/>
    </row>
    <row r="7" spans="2:21" x14ac:dyDescent="0.25">
      <c r="B7" s="40">
        <v>39965</v>
      </c>
      <c r="C7" s="39">
        <v>3.1840525409451814</v>
      </c>
      <c r="D7" s="41">
        <v>-60.095523265261797</v>
      </c>
      <c r="E7" s="42">
        <v>14.451530743355189</v>
      </c>
      <c r="F7" s="41">
        <v>-14.146272246849984</v>
      </c>
      <c r="G7" s="43">
        <v>12.506461260119522</v>
      </c>
      <c r="H7" s="44">
        <v>-29.742854274216342</v>
      </c>
      <c r="I7" s="39">
        <v>58.592117652921985</v>
      </c>
      <c r="J7" s="41">
        <v>-10.259102049387623</v>
      </c>
      <c r="R7" s="39"/>
      <c r="S7" s="39"/>
      <c r="T7" s="6"/>
      <c r="U7" s="6"/>
    </row>
    <row r="8" spans="2:21" x14ac:dyDescent="0.25">
      <c r="B8" s="40">
        <v>40057</v>
      </c>
      <c r="C8" s="39">
        <v>0.50512871098633561</v>
      </c>
      <c r="D8" s="41">
        <v>-27.717380767674488</v>
      </c>
      <c r="E8" s="42">
        <v>4.6710985383894732</v>
      </c>
      <c r="F8" s="41">
        <v>-12.548385500673334</v>
      </c>
      <c r="G8" s="43">
        <v>11.685105799955849</v>
      </c>
      <c r="H8" s="44">
        <v>13.374501722058248</v>
      </c>
      <c r="I8" s="39">
        <v>55.075452666928328</v>
      </c>
      <c r="J8" s="41">
        <v>-16.33599968678481</v>
      </c>
      <c r="R8" s="39"/>
      <c r="S8" s="39"/>
      <c r="T8" s="6"/>
      <c r="U8" s="6"/>
    </row>
    <row r="9" spans="2:21" x14ac:dyDescent="0.25">
      <c r="B9" s="40">
        <v>40148</v>
      </c>
      <c r="C9" s="39">
        <v>1.4112419140821952</v>
      </c>
      <c r="D9" s="41">
        <v>-41.228947590803408</v>
      </c>
      <c r="E9" s="42">
        <v>0.52634967058895477</v>
      </c>
      <c r="F9" s="41">
        <v>-17.934611947184777</v>
      </c>
      <c r="G9" s="43">
        <v>13.064310495954246</v>
      </c>
      <c r="H9" s="44">
        <v>19.511113184206451</v>
      </c>
      <c r="I9" s="39">
        <v>24.444308171667718</v>
      </c>
      <c r="J9" s="41">
        <v>9.2553138918444589</v>
      </c>
      <c r="R9" s="39"/>
      <c r="S9" s="39"/>
      <c r="T9" s="6"/>
      <c r="U9" s="6"/>
    </row>
    <row r="10" spans="2:21" x14ac:dyDescent="0.25">
      <c r="B10" s="40">
        <v>40238</v>
      </c>
      <c r="C10" s="39">
        <v>4.5739805368728348</v>
      </c>
      <c r="D10" s="41">
        <v>18.861525537696693</v>
      </c>
      <c r="E10" s="42">
        <v>0.45206453853234851</v>
      </c>
      <c r="F10" s="41">
        <v>2.3273755389688033</v>
      </c>
      <c r="G10" s="43">
        <v>14.779801716529946</v>
      </c>
      <c r="H10" s="44">
        <v>16.372880873185824</v>
      </c>
      <c r="I10" s="39">
        <v>17.189710600562471</v>
      </c>
      <c r="J10" s="41">
        <v>20.19755652690823</v>
      </c>
      <c r="R10" s="39"/>
      <c r="S10" s="39"/>
      <c r="T10" s="6"/>
      <c r="U10" s="6"/>
    </row>
    <row r="11" spans="2:21" x14ac:dyDescent="0.25">
      <c r="B11" s="40">
        <v>40330</v>
      </c>
      <c r="C11" s="39">
        <v>8.5717185371959825</v>
      </c>
      <c r="D11" s="41">
        <v>13.340983204213099</v>
      </c>
      <c r="E11" s="42">
        <v>1.6117786593028871</v>
      </c>
      <c r="F11" s="41">
        <v>21.830743748299952</v>
      </c>
      <c r="G11" s="43">
        <v>16.184535716165669</v>
      </c>
      <c r="H11" s="44">
        <v>15.704333575435756</v>
      </c>
      <c r="I11" s="39">
        <v>11.777506178215202</v>
      </c>
      <c r="J11" s="41">
        <v>9.9862566794641285</v>
      </c>
      <c r="R11" s="39"/>
      <c r="S11" s="39"/>
      <c r="T11" s="6"/>
      <c r="U11" s="6"/>
    </row>
    <row r="12" spans="2:21" x14ac:dyDescent="0.25">
      <c r="B12" s="40">
        <v>40422</v>
      </c>
      <c r="C12" s="39">
        <v>12.995731727908954</v>
      </c>
      <c r="D12" s="41">
        <v>24.386637161073114</v>
      </c>
      <c r="E12" s="42">
        <v>10.125428637083411</v>
      </c>
      <c r="F12" s="41">
        <v>48.923023552112419</v>
      </c>
      <c r="G12" s="43">
        <v>17.011696623312076</v>
      </c>
      <c r="H12" s="44">
        <v>10.907191897757585</v>
      </c>
      <c r="I12" s="39">
        <v>9.8153782662758982</v>
      </c>
      <c r="J12" s="41">
        <v>-15.884220633891935</v>
      </c>
      <c r="R12" s="39"/>
      <c r="S12" s="39"/>
      <c r="T12" s="6"/>
      <c r="U12" s="6"/>
    </row>
    <row r="13" spans="2:21" x14ac:dyDescent="0.25">
      <c r="B13" s="40">
        <v>40513</v>
      </c>
      <c r="C13" s="39">
        <v>16.200468484250941</v>
      </c>
      <c r="D13" s="41">
        <v>51.806103627977549</v>
      </c>
      <c r="E13" s="42">
        <v>18.929012486700316</v>
      </c>
      <c r="F13" s="41">
        <v>55.327510635406561</v>
      </c>
      <c r="G13" s="43">
        <v>17.07697078357819</v>
      </c>
      <c r="H13" s="44">
        <v>24.44134917522965</v>
      </c>
      <c r="I13" s="39">
        <v>12.118619525126917</v>
      </c>
      <c r="J13" s="41">
        <v>28.268409921164551</v>
      </c>
      <c r="R13" s="39"/>
      <c r="S13" s="39"/>
      <c r="T13" s="6"/>
      <c r="U13" s="6"/>
    </row>
    <row r="14" spans="2:21" x14ac:dyDescent="0.25">
      <c r="B14" s="40">
        <v>40603</v>
      </c>
      <c r="C14" s="39">
        <v>19.45686187199367</v>
      </c>
      <c r="D14" s="41">
        <v>16.538269645493749</v>
      </c>
      <c r="E14" s="42">
        <v>22.240624473816382</v>
      </c>
      <c r="F14" s="41">
        <v>13.044764596413369</v>
      </c>
      <c r="G14" s="43">
        <v>17.139290065716466</v>
      </c>
      <c r="H14" s="44">
        <v>-0.19778870166602991</v>
      </c>
      <c r="I14" s="39">
        <v>30.018507556569762</v>
      </c>
      <c r="J14" s="41">
        <v>29.813361610213661</v>
      </c>
      <c r="R14" s="39"/>
      <c r="S14" s="39"/>
      <c r="T14" s="6"/>
      <c r="U14" s="6"/>
    </row>
    <row r="15" spans="2:21" x14ac:dyDescent="0.25">
      <c r="B15" s="40">
        <v>40695</v>
      </c>
      <c r="C15" s="39">
        <v>24.50544216217294</v>
      </c>
      <c r="D15" s="41">
        <v>58.683051118741282</v>
      </c>
      <c r="E15" s="42">
        <v>23.06240517935969</v>
      </c>
      <c r="F15" s="41">
        <v>31.621557242613296</v>
      </c>
      <c r="G15" s="43">
        <v>18.340668917569516</v>
      </c>
      <c r="H15" s="44">
        <v>27.269131132340473</v>
      </c>
      <c r="I15" s="39">
        <v>34.60840786864501</v>
      </c>
      <c r="J15" s="41">
        <v>26.256747979437161</v>
      </c>
      <c r="R15" s="39"/>
      <c r="S15" s="39"/>
      <c r="T15" s="6"/>
      <c r="U15" s="6"/>
    </row>
    <row r="16" spans="2:21" x14ac:dyDescent="0.25">
      <c r="B16" s="40">
        <v>40787</v>
      </c>
      <c r="C16" s="39">
        <v>25.23352346496943</v>
      </c>
      <c r="D16" s="41">
        <v>29.561322591725041</v>
      </c>
      <c r="E16" s="42">
        <v>23.139248809694468</v>
      </c>
      <c r="F16" s="41">
        <v>43.515948418326772</v>
      </c>
      <c r="G16" s="43">
        <v>18.729057752386041</v>
      </c>
      <c r="H16" s="44">
        <v>23.764171922948812</v>
      </c>
      <c r="I16" s="39">
        <v>37.534865000045549</v>
      </c>
      <c r="J16" s="41">
        <v>28.382600532843284</v>
      </c>
      <c r="R16" s="39"/>
      <c r="S16" s="39"/>
      <c r="T16" s="6"/>
      <c r="U16" s="6"/>
    </row>
    <row r="17" spans="2:21" x14ac:dyDescent="0.25">
      <c r="B17" s="40">
        <v>40878</v>
      </c>
      <c r="C17" s="39">
        <v>25.047145202110421</v>
      </c>
      <c r="D17" s="41">
        <v>20.964664828486498</v>
      </c>
      <c r="E17" s="42">
        <v>18.729129326484294</v>
      </c>
      <c r="F17" s="41">
        <v>16.252556407540659</v>
      </c>
      <c r="G17" s="43">
        <v>19.454835361584074</v>
      </c>
      <c r="H17" s="44">
        <v>23.190670598412179</v>
      </c>
      <c r="I17" s="39">
        <v>38.311595104117281</v>
      </c>
      <c r="J17" s="41">
        <v>15.092215983946911</v>
      </c>
      <c r="R17" s="39"/>
      <c r="S17" s="39"/>
      <c r="T17" s="6"/>
      <c r="U17" s="6"/>
    </row>
    <row r="18" spans="2:21" x14ac:dyDescent="0.25">
      <c r="B18" s="40">
        <v>40969</v>
      </c>
      <c r="C18" s="39">
        <v>24.761273444550568</v>
      </c>
      <c r="D18" s="41">
        <v>1.9411022805851563</v>
      </c>
      <c r="E18" s="42">
        <v>16.107479691439018</v>
      </c>
      <c r="F18" s="41">
        <v>14.3595575700231</v>
      </c>
      <c r="G18" s="43">
        <v>19.407547339345243</v>
      </c>
      <c r="H18" s="44">
        <v>0.24302404871568581</v>
      </c>
      <c r="I18" s="39">
        <v>23.002930312856272</v>
      </c>
      <c r="J18" s="41">
        <v>14.522367013144786</v>
      </c>
      <c r="R18" s="39"/>
      <c r="S18" s="39"/>
      <c r="T18" s="6"/>
      <c r="U18" s="6"/>
    </row>
    <row r="19" spans="2:21" x14ac:dyDescent="0.25">
      <c r="B19" s="40">
        <v>41061</v>
      </c>
      <c r="C19" s="39">
        <v>21.148017235887306</v>
      </c>
      <c r="D19" s="41">
        <v>-18.683690483436958</v>
      </c>
      <c r="E19" s="42">
        <v>14.999727058278101</v>
      </c>
      <c r="F19" s="41">
        <v>0.29691490271196219</v>
      </c>
      <c r="G19" s="43">
        <v>18.387049465976773</v>
      </c>
      <c r="H19" s="44">
        <v>9.7276453584821052</v>
      </c>
      <c r="I19" s="39">
        <v>21.15818085438006</v>
      </c>
      <c r="J19" s="41">
        <v>-8.840094496802763</v>
      </c>
      <c r="Q19" s="45"/>
      <c r="R19" s="46"/>
      <c r="S19" s="39"/>
      <c r="T19" s="6"/>
      <c r="U19" s="6"/>
    </row>
    <row r="20" spans="2:21" x14ac:dyDescent="0.25">
      <c r="B20" s="40">
        <v>41153</v>
      </c>
      <c r="C20" s="39">
        <v>19.213272638746304</v>
      </c>
      <c r="D20" s="41">
        <v>-13.777358889603105</v>
      </c>
      <c r="E20" s="42">
        <v>12.292533744473989</v>
      </c>
      <c r="F20" s="41">
        <v>-6.2192621662344907</v>
      </c>
      <c r="G20" s="43">
        <v>14.876168175897902</v>
      </c>
      <c r="H20" s="44">
        <v>13.71374085108471</v>
      </c>
      <c r="I20" s="39">
        <v>20.781380579176066</v>
      </c>
      <c r="J20" s="41">
        <v>4.8717555007636539</v>
      </c>
      <c r="L20" s="45"/>
      <c r="M20" s="45"/>
      <c r="Q20" s="7"/>
      <c r="R20" s="47"/>
      <c r="S20" s="39"/>
      <c r="T20" s="6"/>
      <c r="U20" s="6"/>
    </row>
    <row r="21" spans="2:21" x14ac:dyDescent="0.25">
      <c r="B21" s="40">
        <v>41244</v>
      </c>
      <c r="C21" s="39">
        <v>17.21252209535993</v>
      </c>
      <c r="D21" s="41">
        <v>-1.6439123012226726</v>
      </c>
      <c r="E21" s="42">
        <v>13.112504800433666</v>
      </c>
      <c r="F21" s="41">
        <v>9.1148838596783897</v>
      </c>
      <c r="G21" s="43">
        <v>14.344265730120881</v>
      </c>
      <c r="H21" s="44">
        <v>20.835212008264762</v>
      </c>
      <c r="I21" s="39">
        <v>19.725277475663038</v>
      </c>
      <c r="J21" s="41">
        <v>8.5329162765070059</v>
      </c>
      <c r="L21" s="7"/>
      <c r="M21" s="7"/>
      <c r="Q21" s="7"/>
      <c r="R21" s="47"/>
      <c r="S21" s="39"/>
      <c r="T21" s="6"/>
      <c r="U21" s="6"/>
    </row>
    <row r="22" spans="2:21" x14ac:dyDescent="0.25">
      <c r="B22" s="40">
        <v>41334</v>
      </c>
      <c r="C22" s="39">
        <v>14.904486117318051</v>
      </c>
      <c r="D22" s="41">
        <v>-48.856766401392591</v>
      </c>
      <c r="E22" s="42">
        <v>13.586711059308975</v>
      </c>
      <c r="F22" s="41">
        <v>-36.15847330979885</v>
      </c>
      <c r="G22" s="43">
        <v>13.445014324863962</v>
      </c>
      <c r="H22" s="44">
        <v>-8.8200276969622635</v>
      </c>
      <c r="I22" s="39">
        <v>19.017869153411169</v>
      </c>
      <c r="J22" s="41">
        <v>-1.3210520004265442</v>
      </c>
      <c r="L22" s="7"/>
      <c r="M22" s="7"/>
      <c r="Q22" s="7"/>
      <c r="R22" s="47"/>
      <c r="S22" s="39"/>
      <c r="T22" s="6"/>
      <c r="U22" s="6"/>
    </row>
    <row r="23" spans="2:21" x14ac:dyDescent="0.25">
      <c r="B23" s="40">
        <v>41426</v>
      </c>
      <c r="C23" s="39">
        <v>13.227435179109603</v>
      </c>
      <c r="D23" s="41">
        <v>7.8063591507559424</v>
      </c>
      <c r="E23" s="42">
        <v>15.627133004162408</v>
      </c>
      <c r="F23" s="41">
        <v>3.2480111607320441</v>
      </c>
      <c r="G23" s="43">
        <v>13.957761942833429</v>
      </c>
      <c r="H23" s="44">
        <v>41.757698962011389</v>
      </c>
      <c r="I23" s="39">
        <v>20.267215412091822</v>
      </c>
      <c r="J23" s="41">
        <v>0.67413312958954208</v>
      </c>
      <c r="L23" s="7"/>
      <c r="M23" s="7"/>
      <c r="Q23" s="7"/>
      <c r="R23" s="47"/>
      <c r="S23" s="39"/>
      <c r="T23" s="6"/>
      <c r="U23" s="6"/>
    </row>
    <row r="24" spans="2:21" x14ac:dyDescent="0.25">
      <c r="B24" s="40">
        <v>41518</v>
      </c>
      <c r="C24" s="39">
        <v>12.679612728601297</v>
      </c>
      <c r="D24" s="41">
        <v>13.140152081813017</v>
      </c>
      <c r="E24" s="42">
        <v>15.318970108898622</v>
      </c>
      <c r="F24" s="41">
        <v>6.9419764304857257</v>
      </c>
      <c r="G24" s="43">
        <v>17.784249201004428</v>
      </c>
      <c r="H24" s="44">
        <v>37.420412360156305</v>
      </c>
      <c r="I24" s="39">
        <v>19.201085207520443</v>
      </c>
      <c r="J24" s="41">
        <v>4.3239539300874821</v>
      </c>
      <c r="L24" s="7"/>
      <c r="M24" s="7"/>
      <c r="R24" s="39"/>
      <c r="S24" s="39"/>
      <c r="T24" s="6"/>
      <c r="U24" s="6"/>
    </row>
    <row r="25" spans="2:21" x14ac:dyDescent="0.25">
      <c r="B25" s="40">
        <v>41609</v>
      </c>
      <c r="C25" s="39">
        <v>11.917728330015255</v>
      </c>
      <c r="D25" s="44">
        <v>21.996714369601101</v>
      </c>
      <c r="E25" s="39">
        <v>11.388139772158357</v>
      </c>
      <c r="F25" s="44">
        <v>14.009277407120205</v>
      </c>
      <c r="G25" s="48">
        <v>19.455415139901703</v>
      </c>
      <c r="H25" s="44">
        <v>38.33328336953354</v>
      </c>
      <c r="I25" s="39">
        <v>17.345277806111259</v>
      </c>
      <c r="J25" s="41">
        <v>15.888273729927255</v>
      </c>
      <c r="R25" s="39"/>
      <c r="S25" s="39"/>
      <c r="T25" s="6"/>
      <c r="U25" s="6"/>
    </row>
    <row r="26" spans="2:21" x14ac:dyDescent="0.25">
      <c r="B26" s="40">
        <v>41699</v>
      </c>
      <c r="C26" s="39">
        <v>11.535354504244633</v>
      </c>
      <c r="D26" s="44">
        <v>-19.529064046001324</v>
      </c>
      <c r="E26" s="39">
        <v>13.276460353140806</v>
      </c>
      <c r="F26" s="44">
        <v>-15.788308154450286</v>
      </c>
      <c r="G26" s="49">
        <v>20.614963520451226</v>
      </c>
      <c r="H26" s="44">
        <v>5.4716699286009982</v>
      </c>
      <c r="I26" s="39">
        <v>16.090411221022016</v>
      </c>
      <c r="J26" s="41">
        <v>-5.2821605563966516</v>
      </c>
      <c r="R26" s="39"/>
      <c r="S26" s="39"/>
      <c r="T26" s="6"/>
      <c r="U26" s="6"/>
    </row>
    <row r="27" spans="2:21" x14ac:dyDescent="0.25">
      <c r="B27" s="40">
        <v>41791</v>
      </c>
      <c r="C27" s="39">
        <v>11.828220931570389</v>
      </c>
      <c r="D27" s="44">
        <v>5.6362994244033144</v>
      </c>
      <c r="E27" s="39">
        <v>12.43092112692079</v>
      </c>
      <c r="F27" s="44">
        <v>11.565837357775749</v>
      </c>
      <c r="G27" s="49">
        <v>21.2944438161569</v>
      </c>
      <c r="H27" s="44">
        <v>27.520880005752357</v>
      </c>
      <c r="I27" s="39">
        <v>13.772169011612512</v>
      </c>
      <c r="J27" s="41">
        <v>9.97215122566943</v>
      </c>
      <c r="R27" s="39"/>
      <c r="S27" s="39"/>
      <c r="T27" s="6"/>
      <c r="U27" s="6"/>
    </row>
    <row r="28" spans="2:21" x14ac:dyDescent="0.25">
      <c r="B28" s="40">
        <v>41883</v>
      </c>
      <c r="C28" s="39">
        <v>12.12259652810892</v>
      </c>
      <c r="D28" s="44">
        <v>1.1053231152901835</v>
      </c>
      <c r="E28" s="39">
        <v>11.252235945082067</v>
      </c>
      <c r="F28" s="44">
        <v>11.26667503824088</v>
      </c>
      <c r="G28" s="49">
        <v>19.967183622231531</v>
      </c>
      <c r="H28" s="44">
        <v>26.359239520584872</v>
      </c>
      <c r="I28" s="39">
        <v>11.346895364444865</v>
      </c>
      <c r="J28" s="41">
        <v>18.181276467890196</v>
      </c>
      <c r="R28" s="39"/>
      <c r="S28" s="39"/>
      <c r="T28" s="6"/>
      <c r="U28" s="6"/>
    </row>
    <row r="29" spans="2:21" x14ac:dyDescent="0.25">
      <c r="B29" s="40">
        <v>41974</v>
      </c>
      <c r="C29" s="7">
        <v>13.005246594211716</v>
      </c>
      <c r="D29" s="44">
        <v>44.638774939660124</v>
      </c>
      <c r="E29" s="7">
        <v>15.513781995489605</v>
      </c>
      <c r="F29" s="44">
        <v>31.233607797758939</v>
      </c>
      <c r="G29" s="50">
        <v>17.901541756467225</v>
      </c>
      <c r="H29" s="44">
        <v>15.373049860759219</v>
      </c>
      <c r="I29" s="7">
        <v>9.446399984853926</v>
      </c>
      <c r="J29" s="41">
        <v>6.0717152452987024</v>
      </c>
      <c r="R29" s="39"/>
      <c r="S29" s="39"/>
      <c r="T29" s="6"/>
      <c r="U29" s="6"/>
    </row>
    <row r="30" spans="2:21" x14ac:dyDescent="0.25">
      <c r="B30" s="40">
        <v>42064</v>
      </c>
      <c r="C30" s="39">
        <v>13.226508903143742</v>
      </c>
      <c r="D30" s="44">
        <v>5.743970345203266</v>
      </c>
      <c r="E30" s="39">
        <v>18.229188418377706</v>
      </c>
      <c r="F30" s="44">
        <v>26.328290183640888</v>
      </c>
      <c r="G30" s="49">
        <v>16.380429567954891</v>
      </c>
      <c r="H30" s="44">
        <v>7.0270426939648534</v>
      </c>
      <c r="I30" s="39">
        <v>19.429270220309558</v>
      </c>
      <c r="J30" s="41">
        <v>-0.23815885711275642</v>
      </c>
      <c r="R30" s="39"/>
      <c r="S30" s="39"/>
      <c r="T30" s="6"/>
      <c r="U30" s="6"/>
    </row>
    <row r="31" spans="2:21" x14ac:dyDescent="0.25">
      <c r="B31" s="40">
        <v>42156</v>
      </c>
      <c r="C31" s="39">
        <v>13.722222916255467</v>
      </c>
      <c r="D31" s="44">
        <v>-7.1496326128352772</v>
      </c>
      <c r="E31" s="39">
        <v>17.321748898040035</v>
      </c>
      <c r="F31" s="44">
        <v>7.9001231751041994</v>
      </c>
      <c r="G31" s="39">
        <v>14.890907509373946</v>
      </c>
      <c r="H31" s="44">
        <v>-5.6199355839129854</v>
      </c>
      <c r="I31" s="39">
        <v>17.760059414822681</v>
      </c>
      <c r="J31" s="41">
        <v>-6.0785403584994802</v>
      </c>
      <c r="R31" s="39"/>
      <c r="S31" s="39"/>
      <c r="T31" s="6"/>
      <c r="U31" s="6"/>
    </row>
    <row r="32" spans="2:21" x14ac:dyDescent="0.25">
      <c r="B32" s="40">
        <v>42248</v>
      </c>
      <c r="C32" s="39">
        <v>12.895712275156001</v>
      </c>
      <c r="D32" s="44">
        <v>11.764709492778938</v>
      </c>
      <c r="E32" s="39">
        <v>21.809723094637668</v>
      </c>
      <c r="F32" s="44">
        <v>23.951941011098622</v>
      </c>
      <c r="G32" s="39">
        <v>14.983762314060485</v>
      </c>
      <c r="H32" s="44">
        <v>-6.7125163338172156</v>
      </c>
      <c r="I32" s="39">
        <v>15.804879732190447</v>
      </c>
      <c r="J32" s="41">
        <v>20.671855344570986</v>
      </c>
      <c r="R32" s="6"/>
      <c r="S32" s="6"/>
      <c r="T32" s="6"/>
      <c r="U32" s="6"/>
    </row>
    <row r="33" spans="2:21" x14ac:dyDescent="0.25">
      <c r="B33" s="40">
        <v>42339</v>
      </c>
      <c r="C33" s="39">
        <v>11.822366406634544</v>
      </c>
      <c r="D33" s="44">
        <v>-4.6728254802521629</v>
      </c>
      <c r="E33" s="39">
        <v>17.704713761483369</v>
      </c>
      <c r="F33" s="44">
        <v>43.297234181871112</v>
      </c>
      <c r="G33" s="39">
        <v>15.321017808969884</v>
      </c>
      <c r="H33" s="44">
        <v>6.4953182061773251</v>
      </c>
      <c r="I33" s="39">
        <v>15.291389638555364</v>
      </c>
      <c r="J33" s="41">
        <v>-12.467661785051773</v>
      </c>
      <c r="R33" s="6"/>
      <c r="S33" s="6"/>
      <c r="T33" s="6"/>
      <c r="U33" s="6"/>
    </row>
    <row r="34" spans="2:21" x14ac:dyDescent="0.25">
      <c r="B34" s="40">
        <v>42430</v>
      </c>
      <c r="C34" s="39">
        <v>11.397820002000225</v>
      </c>
      <c r="D34" s="44">
        <v>-13.215377154477101</v>
      </c>
      <c r="E34" s="39">
        <v>13.387027595493306</v>
      </c>
      <c r="F34" s="44">
        <v>-24.958106894358451</v>
      </c>
      <c r="G34" s="39">
        <v>13.883415492857122</v>
      </c>
      <c r="H34" s="44">
        <v>6.1758899143441868</v>
      </c>
      <c r="I34" s="39">
        <v>4.0374262608223743</v>
      </c>
      <c r="J34" s="41">
        <v>-18.617978872549131</v>
      </c>
      <c r="R34" s="6"/>
      <c r="S34" s="6"/>
      <c r="T34" s="6"/>
      <c r="U34" s="6"/>
    </row>
    <row r="35" spans="2:21" x14ac:dyDescent="0.25">
      <c r="B35" s="40">
        <v>42522</v>
      </c>
      <c r="C35" s="39">
        <v>11.735090751367117</v>
      </c>
      <c r="D35" s="44">
        <v>-17.517089608582101</v>
      </c>
      <c r="E35" s="39">
        <v>10.902883650248828</v>
      </c>
      <c r="F35" s="44">
        <v>-13.225571434264669</v>
      </c>
      <c r="G35" s="39">
        <v>14.389524680576326</v>
      </c>
      <c r="H35" s="44">
        <v>11.095571136413383</v>
      </c>
      <c r="I35" s="39">
        <v>4.4468129493839825</v>
      </c>
      <c r="J35" s="41">
        <v>-5.8239580130822066</v>
      </c>
      <c r="O35" s="6"/>
      <c r="P35" s="6"/>
      <c r="Q35" s="6"/>
      <c r="R35" s="6"/>
      <c r="T35" s="51"/>
    </row>
    <row r="36" spans="2:21" x14ac:dyDescent="0.25">
      <c r="B36" s="40">
        <v>42614</v>
      </c>
      <c r="C36" s="39">
        <v>12.194477244057001</v>
      </c>
      <c r="D36" s="44">
        <v>-19.748852493241561</v>
      </c>
      <c r="E36" s="39">
        <v>6.2494121474863551</v>
      </c>
      <c r="F36" s="44">
        <v>-30.821415075877002</v>
      </c>
      <c r="G36" s="39">
        <v>13.522647880277887</v>
      </c>
      <c r="H36" s="44">
        <v>6.6585682831710669</v>
      </c>
      <c r="I36" s="39">
        <v>6.3062729129652553</v>
      </c>
      <c r="J36" s="41">
        <v>-0.53025147433576858</v>
      </c>
      <c r="O36" s="6"/>
      <c r="P36" s="6"/>
      <c r="Q36" s="6"/>
      <c r="R36" s="6"/>
      <c r="T36" s="51"/>
    </row>
    <row r="37" spans="2:21" x14ac:dyDescent="0.25">
      <c r="B37" s="40">
        <v>42705</v>
      </c>
      <c r="C37" s="39">
        <v>13.183805818327542</v>
      </c>
      <c r="D37" s="44">
        <v>-0.77537873105685917</v>
      </c>
      <c r="E37" s="39">
        <v>4.1124211767247232</v>
      </c>
      <c r="F37" s="44">
        <v>-8.1121805229023938</v>
      </c>
      <c r="G37" s="20">
        <v>12.807517442746574</v>
      </c>
      <c r="H37" s="44">
        <v>-26.046725802342714</v>
      </c>
      <c r="I37" s="39">
        <v>6.6647027798399483</v>
      </c>
      <c r="J37" s="41">
        <v>5.2317454672391106</v>
      </c>
      <c r="O37" s="6"/>
      <c r="P37" s="6"/>
      <c r="Q37" s="6"/>
      <c r="R37" s="6"/>
      <c r="T37" s="51"/>
    </row>
    <row r="38" spans="2:21" x14ac:dyDescent="0.25">
      <c r="B38" s="40">
        <v>42795</v>
      </c>
      <c r="C38" s="39">
        <v>13.667998604074839</v>
      </c>
      <c r="D38" s="44">
        <v>-30.55368257319056</v>
      </c>
      <c r="E38" s="39">
        <v>2.8688352242885795</v>
      </c>
      <c r="F38" s="44">
        <v>-31.332650891390916</v>
      </c>
      <c r="G38" s="20">
        <v>14.01596561246048</v>
      </c>
      <c r="H38" s="44">
        <v>-19.378504252011425</v>
      </c>
      <c r="I38" s="39">
        <v>8.1154892897335138</v>
      </c>
      <c r="J38" s="41">
        <v>-8.6001133454496864E-2</v>
      </c>
      <c r="O38" s="6"/>
      <c r="P38" s="6"/>
      <c r="Q38" s="6"/>
      <c r="R38" s="6"/>
      <c r="T38" s="51"/>
    </row>
    <row r="39" spans="2:21" x14ac:dyDescent="0.25">
      <c r="B39" s="40">
        <v>42887</v>
      </c>
      <c r="C39" s="39">
        <v>12.287578614609984</v>
      </c>
      <c r="D39" s="44">
        <v>-15.349906491735524</v>
      </c>
      <c r="E39" s="39">
        <v>3.8629721248258919</v>
      </c>
      <c r="F39" s="44">
        <v>-11.85607100308037</v>
      </c>
      <c r="G39" s="20">
        <v>12.641880689079743</v>
      </c>
      <c r="H39" s="44">
        <v>5.8579130970507629</v>
      </c>
      <c r="I39" s="39">
        <v>8.5802078183224282</v>
      </c>
      <c r="J39" s="41">
        <v>-17.001778621726547</v>
      </c>
      <c r="O39" s="6"/>
      <c r="P39" s="6"/>
      <c r="Q39" s="6"/>
      <c r="R39" s="6"/>
      <c r="T39" s="51"/>
    </row>
    <row r="40" spans="2:21" x14ac:dyDescent="0.25">
      <c r="B40" s="40">
        <v>42979</v>
      </c>
      <c r="C40" s="39">
        <v>11.193651405072579</v>
      </c>
      <c r="D40" s="44">
        <v>-21.33178602671433</v>
      </c>
      <c r="E40" s="39">
        <v>2.9314847167071667</v>
      </c>
      <c r="F40" s="44">
        <v>-31.327852736227886</v>
      </c>
      <c r="G40" s="20">
        <v>12.025212691964327</v>
      </c>
      <c r="H40" s="44">
        <v>5.9358986221884074</v>
      </c>
      <c r="I40" s="39">
        <v>8.1792771371388628</v>
      </c>
      <c r="J40" s="41">
        <v>-12.545352784190445</v>
      </c>
      <c r="T40" s="51"/>
    </row>
    <row r="41" spans="2:21" x14ac:dyDescent="0.25">
      <c r="B41" s="40">
        <v>43070</v>
      </c>
      <c r="C41" s="39">
        <v>9.687591450899923</v>
      </c>
      <c r="D41" s="134">
        <v>-0.37968771939523643</v>
      </c>
      <c r="E41" s="39">
        <v>3.3246033166814959</v>
      </c>
      <c r="F41" s="134">
        <v>-17.884596410612534</v>
      </c>
      <c r="G41" s="39">
        <v>11.380420637959542</v>
      </c>
      <c r="H41" s="134">
        <v>-8.5299171925858275</v>
      </c>
      <c r="I41" s="39">
        <v>7.7394804819790552</v>
      </c>
      <c r="J41" s="41">
        <v>-19.170789010457405</v>
      </c>
      <c r="T41" s="51"/>
    </row>
    <row r="42" spans="2:21" x14ac:dyDescent="0.25">
      <c r="B42" s="40">
        <v>43160</v>
      </c>
      <c r="C42" s="39">
        <v>8.6320193275332571</v>
      </c>
      <c r="D42" s="134">
        <v>-6.1931229340236884</v>
      </c>
      <c r="E42" s="39">
        <v>3.5556985990585321</v>
      </c>
      <c r="F42" s="134">
        <v>-23.502840197456898</v>
      </c>
      <c r="G42" s="39">
        <v>11.261617602817076</v>
      </c>
      <c r="H42" s="134">
        <v>5.9984570959990293</v>
      </c>
      <c r="I42" s="39">
        <v>6.7102655662302224</v>
      </c>
      <c r="J42" s="41">
        <v>-7.529036140176383</v>
      </c>
      <c r="T42" s="51"/>
    </row>
    <row r="43" spans="2:21" x14ac:dyDescent="0.25">
      <c r="B43" s="40">
        <v>43252</v>
      </c>
      <c r="C43" s="39"/>
      <c r="D43" s="134">
        <v>7.0444911687823586</v>
      </c>
      <c r="E43" s="39"/>
      <c r="F43" s="134">
        <v>-2.0483684079774767</v>
      </c>
      <c r="G43" s="39"/>
      <c r="H43" s="134">
        <v>9.2217265891163045</v>
      </c>
      <c r="I43" s="39"/>
      <c r="J43" s="41">
        <v>-36.538723762731742</v>
      </c>
      <c r="T43" s="51"/>
    </row>
    <row r="44" spans="2:21" x14ac:dyDescent="0.25">
      <c r="B44" s="38"/>
      <c r="C44" s="39"/>
      <c r="D44" s="39"/>
      <c r="E44" s="39"/>
      <c r="F44" s="39"/>
      <c r="G44" s="39"/>
      <c r="H44" s="39"/>
      <c r="I44" s="39"/>
      <c r="M44" s="39"/>
      <c r="Q44" s="7"/>
      <c r="T44" s="51"/>
    </row>
    <row r="45" spans="2:21" x14ac:dyDescent="0.25">
      <c r="B45" s="52" t="s">
        <v>21</v>
      </c>
      <c r="C45" s="53"/>
      <c r="D45" s="53"/>
      <c r="E45" s="53"/>
      <c r="F45" s="53"/>
      <c r="G45" s="53"/>
      <c r="H45" s="53"/>
      <c r="I45" s="53"/>
      <c r="J45" s="53"/>
      <c r="K45" s="21"/>
      <c r="L45" s="21"/>
      <c r="M45" s="21"/>
      <c r="N45" s="21"/>
      <c r="O45" s="21"/>
      <c r="P45" s="21"/>
      <c r="T45" s="51"/>
    </row>
    <row r="46" spans="2:21" ht="21.75" customHeight="1" x14ac:dyDescent="0.25">
      <c r="B46" s="54" t="s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T46" s="51"/>
    </row>
    <row r="47" spans="2:21" ht="18.75" customHeight="1" x14ac:dyDescent="0.35">
      <c r="B47" s="21"/>
      <c r="C47" s="21"/>
      <c r="D47" s="5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T47" s="51"/>
    </row>
    <row r="48" spans="2:21" ht="18.75" x14ac:dyDescent="0.3">
      <c r="B48" s="21"/>
      <c r="C48" s="56" t="s">
        <v>45</v>
      </c>
      <c r="D48" s="21"/>
      <c r="E48" s="21"/>
      <c r="F48" s="21"/>
      <c r="G48" s="21"/>
      <c r="H48" s="21"/>
      <c r="I48" s="57" t="s">
        <v>46</v>
      </c>
      <c r="J48" s="21"/>
      <c r="K48" s="21"/>
      <c r="L48" s="21"/>
      <c r="M48" s="21"/>
      <c r="N48" s="21"/>
      <c r="O48" s="21"/>
      <c r="P48" s="21"/>
      <c r="T48" s="51"/>
    </row>
    <row r="49" spans="2:20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T49" s="51"/>
    </row>
    <row r="50" spans="2:20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T50" s="51"/>
    </row>
    <row r="51" spans="2:20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51"/>
    </row>
    <row r="52" spans="2:20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T52" s="51"/>
    </row>
    <row r="53" spans="2:20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T53" s="51"/>
    </row>
    <row r="54" spans="2:20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T54" s="51"/>
    </row>
    <row r="55" spans="2:20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T55" s="51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T56" s="51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T57" s="51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T58" s="51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T59" s="51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T60" s="51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T61" s="51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T62" s="51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T63" s="51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T64" s="51"/>
    </row>
    <row r="65" spans="2:20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T65" s="51"/>
    </row>
    <row r="66" spans="2:20" ht="18.75" x14ac:dyDescent="0.3">
      <c r="B66" s="21"/>
      <c r="C66" s="57" t="s">
        <v>47</v>
      </c>
      <c r="D66" s="21"/>
      <c r="E66" s="21"/>
      <c r="F66" s="21"/>
      <c r="G66" s="21"/>
      <c r="H66" s="21"/>
      <c r="I66" s="57" t="s">
        <v>48</v>
      </c>
      <c r="J66" s="21"/>
      <c r="K66" s="21"/>
      <c r="L66" s="21"/>
      <c r="M66" s="21"/>
      <c r="N66" s="21"/>
      <c r="O66" s="21"/>
      <c r="P66" s="21"/>
      <c r="T66" s="51"/>
    </row>
    <row r="67" spans="2:20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T67" s="51"/>
    </row>
    <row r="68" spans="2:20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T68" s="51"/>
    </row>
    <row r="69" spans="2:20" ht="21" x14ac:dyDescent="0.35">
      <c r="B69" s="21"/>
      <c r="C69" s="21"/>
      <c r="D69" s="5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T69" s="51"/>
    </row>
    <row r="70" spans="2:20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T70" s="51"/>
    </row>
    <row r="71" spans="2:20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T71" s="51"/>
    </row>
    <row r="72" spans="2:20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T72" s="51"/>
    </row>
    <row r="73" spans="2:20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T73" s="51"/>
    </row>
    <row r="74" spans="2:20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51"/>
    </row>
    <row r="75" spans="2:20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51"/>
    </row>
    <row r="76" spans="2:20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51"/>
    </row>
    <row r="77" spans="2:20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51"/>
    </row>
    <row r="78" spans="2:20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51"/>
    </row>
    <row r="79" spans="2:20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51"/>
    </row>
    <row r="80" spans="2:20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51"/>
    </row>
    <row r="81" spans="2:20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51"/>
    </row>
    <row r="82" spans="2:20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51"/>
    </row>
    <row r="83" spans="2:20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51"/>
    </row>
    <row r="84" spans="2:20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51"/>
    </row>
    <row r="85" spans="2:20" ht="15.75" x14ac:dyDescent="0.25">
      <c r="B85" s="21"/>
      <c r="C85" s="21"/>
      <c r="D85" s="58"/>
      <c r="E85" s="59" t="s">
        <v>41</v>
      </c>
      <c r="F85" s="59"/>
      <c r="G85" s="59"/>
      <c r="H85" s="59"/>
      <c r="I85" s="58"/>
      <c r="J85" s="59" t="s">
        <v>40</v>
      </c>
      <c r="K85" s="59"/>
      <c r="L85" s="59"/>
      <c r="M85" s="59"/>
      <c r="N85" s="21"/>
      <c r="O85" s="21"/>
      <c r="P85" s="21"/>
      <c r="T85" s="51"/>
    </row>
    <row r="86" spans="2:20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51"/>
    </row>
    <row r="87" spans="2:20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51"/>
    </row>
    <row r="88" spans="2:20" x14ac:dyDescent="0.25">
      <c r="B88" s="6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51"/>
    </row>
    <row r="89" spans="2:20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51"/>
    </row>
    <row r="90" spans="2:20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51"/>
    </row>
    <row r="91" spans="2:20" x14ac:dyDescent="0.25">
      <c r="B91" s="61"/>
      <c r="C91" s="61"/>
      <c r="D91" s="6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51"/>
    </row>
    <row r="92" spans="2:20" x14ac:dyDescent="0.25">
      <c r="T92" s="51"/>
    </row>
    <row r="93" spans="2:20" x14ac:dyDescent="0.25">
      <c r="T93" s="51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7"/>
  <sheetViews>
    <sheetView view="pageBreakPreview" topLeftCell="A55" zoomScale="80" zoomScaleNormal="85" zoomScaleSheetLayoutView="80" workbookViewId="0">
      <selection activeCell="A54" sqref="A54:H79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6" t="s">
        <v>100</v>
      </c>
      <c r="C2" s="387"/>
      <c r="D2" s="387"/>
      <c r="E2" s="387"/>
      <c r="F2" s="387"/>
      <c r="G2" s="387"/>
      <c r="H2" s="387"/>
      <c r="I2" s="388"/>
    </row>
    <row r="4" spans="2:30" ht="18.75" x14ac:dyDescent="0.3">
      <c r="B4" s="2"/>
      <c r="C4" s="2"/>
      <c r="D4" s="389" t="s">
        <v>101</v>
      </c>
      <c r="E4" s="389"/>
      <c r="F4" s="389"/>
      <c r="G4" s="389"/>
      <c r="H4" s="389"/>
      <c r="I4" s="389"/>
    </row>
    <row r="5" spans="2:30" ht="80.25" customHeight="1" x14ac:dyDescent="0.25">
      <c r="B5" s="2"/>
      <c r="C5" s="2"/>
      <c r="D5" s="375" t="s">
        <v>102</v>
      </c>
      <c r="E5" s="375"/>
      <c r="F5" s="375"/>
      <c r="G5" s="375" t="s">
        <v>103</v>
      </c>
      <c r="H5" s="375"/>
      <c r="I5" s="375"/>
      <c r="K5" s="8"/>
    </row>
    <row r="6" spans="2:30" x14ac:dyDescent="0.25">
      <c r="B6" s="2"/>
      <c r="C6" s="2"/>
      <c r="D6" s="3" t="s">
        <v>104</v>
      </c>
      <c r="E6" s="3" t="s">
        <v>105</v>
      </c>
      <c r="F6" s="3" t="s">
        <v>106</v>
      </c>
      <c r="G6" s="3" t="s">
        <v>104</v>
      </c>
      <c r="H6" s="3" t="s">
        <v>105</v>
      </c>
      <c r="I6" s="3" t="s">
        <v>106</v>
      </c>
      <c r="AC6" s="375"/>
      <c r="AD6" s="375"/>
    </row>
    <row r="7" spans="2:30" x14ac:dyDescent="0.25">
      <c r="B7" s="2"/>
      <c r="C7" s="164">
        <v>39539</v>
      </c>
      <c r="D7" s="165">
        <v>0.42857139999999999</v>
      </c>
      <c r="E7" s="165">
        <v>0.57142859999999995</v>
      </c>
      <c r="F7" s="165">
        <v>0</v>
      </c>
      <c r="G7" s="2"/>
      <c r="H7" s="2"/>
      <c r="I7" s="2"/>
      <c r="J7" s="8">
        <f t="shared" ref="J7:J48" si="0">+SUM(D7:F7)</f>
        <v>1</v>
      </c>
      <c r="AC7" s="166"/>
      <c r="AD7" s="166"/>
    </row>
    <row r="8" spans="2:30" x14ac:dyDescent="0.25">
      <c r="B8" s="2"/>
      <c r="C8" s="164">
        <v>39630</v>
      </c>
      <c r="D8" s="165">
        <v>0.6</v>
      </c>
      <c r="E8" s="165">
        <v>0.4</v>
      </c>
      <c r="F8" s="165">
        <v>0</v>
      </c>
      <c r="G8" s="165">
        <v>0.28571429999999998</v>
      </c>
      <c r="H8" s="165">
        <v>0.71428570000000002</v>
      </c>
      <c r="I8" s="165">
        <v>0</v>
      </c>
      <c r="J8" s="8">
        <f t="shared" si="0"/>
        <v>1</v>
      </c>
      <c r="AB8" s="4"/>
      <c r="AC8" s="167"/>
      <c r="AD8" s="168"/>
    </row>
    <row r="9" spans="2:30" x14ac:dyDescent="0.25">
      <c r="B9" s="2"/>
      <c r="C9" s="164">
        <v>39722</v>
      </c>
      <c r="D9" s="165">
        <v>0.41176469999999998</v>
      </c>
      <c r="E9" s="165">
        <v>0.58823530000000002</v>
      </c>
      <c r="F9" s="165">
        <v>0</v>
      </c>
      <c r="G9" s="165">
        <v>0.53333339999999996</v>
      </c>
      <c r="H9" s="165">
        <v>0.46666669999999999</v>
      </c>
      <c r="I9" s="165">
        <v>0</v>
      </c>
      <c r="J9" s="8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5">
        <v>0.71400000000000008</v>
      </c>
      <c r="E10" s="165">
        <v>0.28600000000000003</v>
      </c>
      <c r="F10" s="165">
        <v>0</v>
      </c>
      <c r="G10" s="165">
        <v>0.70588240000000002</v>
      </c>
      <c r="H10" s="165">
        <v>0.29411769999999998</v>
      </c>
      <c r="I10" s="165">
        <v>0</v>
      </c>
      <c r="J10" s="8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5">
        <v>0.5</v>
      </c>
      <c r="E11" s="165">
        <v>0.5</v>
      </c>
      <c r="F11" s="165">
        <v>0</v>
      </c>
      <c r="G11" s="165">
        <v>0.71400000000000008</v>
      </c>
      <c r="H11" s="165">
        <v>0.28600000000000003</v>
      </c>
      <c r="I11" s="165">
        <v>0</v>
      </c>
      <c r="J11" s="8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5">
        <v>0.52600000000000002</v>
      </c>
      <c r="E12" s="165">
        <v>0.47399999999999998</v>
      </c>
      <c r="F12" s="165">
        <v>0</v>
      </c>
      <c r="G12" s="165">
        <v>0.5</v>
      </c>
      <c r="H12" s="165">
        <v>0.5</v>
      </c>
      <c r="I12" s="165">
        <v>0</v>
      </c>
      <c r="J12" s="8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5">
        <v>0.27800000000000002</v>
      </c>
      <c r="E13" s="165">
        <v>0.72199999999999998</v>
      </c>
      <c r="F13" s="165">
        <v>0</v>
      </c>
      <c r="G13" s="165">
        <v>0.21100000000000002</v>
      </c>
      <c r="H13" s="165">
        <v>0.78900000000000003</v>
      </c>
      <c r="I13" s="165">
        <v>0</v>
      </c>
      <c r="J13" s="8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5">
        <v>0.41200000000000003</v>
      </c>
      <c r="E14" s="165">
        <v>0.52900000000000003</v>
      </c>
      <c r="F14" s="165">
        <v>5.9000000000000004E-2</v>
      </c>
      <c r="G14" s="165">
        <v>0.16699999999999998</v>
      </c>
      <c r="H14" s="165">
        <v>0.77800000000000002</v>
      </c>
      <c r="I14" s="165">
        <v>5.5999999999999994E-2</v>
      </c>
      <c r="J14" s="8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5">
        <v>0.222</v>
      </c>
      <c r="E15" s="165">
        <v>0.77800000000000002</v>
      </c>
      <c r="F15" s="165">
        <v>0</v>
      </c>
      <c r="G15" s="165">
        <v>0.23499999999999999</v>
      </c>
      <c r="H15" s="165">
        <v>0.70599999999999996</v>
      </c>
      <c r="I15" s="165">
        <v>5.9000000000000004E-2</v>
      </c>
      <c r="J15" s="8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0.16699999999999998</v>
      </c>
      <c r="E16" s="169">
        <v>0.77700000000000002</v>
      </c>
      <c r="F16" s="169">
        <v>5.5999999999999994E-2</v>
      </c>
      <c r="G16" s="169">
        <v>5.5999999999999994E-2</v>
      </c>
      <c r="H16" s="169">
        <v>0.88900000000000001</v>
      </c>
      <c r="I16" s="169">
        <v>5.5999999999999994E-2</v>
      </c>
      <c r="J16" s="8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5.2631578947368418E-2</v>
      </c>
      <c r="E17" s="169">
        <v>0.89473684210526316</v>
      </c>
      <c r="F17" s="169">
        <v>5.2631578947368418E-2</v>
      </c>
      <c r="G17" s="169">
        <v>0</v>
      </c>
      <c r="H17" s="169">
        <v>0.88900000000000001</v>
      </c>
      <c r="I17" s="169">
        <v>0.111</v>
      </c>
      <c r="J17" s="8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0</v>
      </c>
      <c r="E18" s="169">
        <v>0.88235294117647056</v>
      </c>
      <c r="F18" s="169">
        <v>0.11764705882352941</v>
      </c>
      <c r="G18" s="169">
        <v>0.10526315789473684</v>
      </c>
      <c r="H18" s="169">
        <v>0.78947368421052633</v>
      </c>
      <c r="I18" s="169">
        <v>0.10526315789473684</v>
      </c>
      <c r="J18" s="8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0.10526315789473684</v>
      </c>
      <c r="E19" s="169">
        <v>0.73684210526315785</v>
      </c>
      <c r="F19" s="169">
        <v>0.15789473684210525</v>
      </c>
      <c r="G19" s="169">
        <v>0.17647058823529413</v>
      </c>
      <c r="H19" s="169">
        <v>0.70588235294117652</v>
      </c>
      <c r="I19" s="169">
        <v>0.11764705882352941</v>
      </c>
      <c r="J19" s="8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0.22222222222222221</v>
      </c>
      <c r="E20" s="169">
        <v>0.66666666666666663</v>
      </c>
      <c r="F20" s="169">
        <v>0.1111111111111111</v>
      </c>
      <c r="G20" s="169">
        <v>0.10526315789473684</v>
      </c>
      <c r="H20" s="169">
        <v>0.73684210526315785</v>
      </c>
      <c r="I20" s="169">
        <v>0.15789473684210525</v>
      </c>
      <c r="J20" s="8">
        <f t="shared" si="0"/>
        <v>1</v>
      </c>
      <c r="AB20" s="4"/>
      <c r="AD20" s="168"/>
    </row>
    <row r="21" spans="1:30" x14ac:dyDescent="0.25">
      <c r="C21" s="171">
        <v>40787</v>
      </c>
      <c r="D21" s="169">
        <v>0.14285714285714285</v>
      </c>
      <c r="E21" s="169">
        <v>0.76190476190476186</v>
      </c>
      <c r="F21" s="169">
        <v>9.5238095238095233E-2</v>
      </c>
      <c r="G21" s="169">
        <v>0.22222222222222221</v>
      </c>
      <c r="H21" s="169">
        <v>0.72222222222222221</v>
      </c>
      <c r="I21" s="169">
        <v>5.5555555555555552E-2</v>
      </c>
      <c r="J21" s="8">
        <f t="shared" si="0"/>
        <v>0.99999999999999989</v>
      </c>
    </row>
    <row r="22" spans="1:30" x14ac:dyDescent="0.25">
      <c r="B22" s="2"/>
      <c r="C22" s="164">
        <v>40878</v>
      </c>
      <c r="D22" s="169">
        <v>0.19047619047619047</v>
      </c>
      <c r="E22" s="169">
        <v>0.76190476190476186</v>
      </c>
      <c r="F22" s="169">
        <v>4.7619047619047616E-2</v>
      </c>
      <c r="G22" s="169">
        <v>0.2857142857142857</v>
      </c>
      <c r="H22" s="169">
        <v>0.5714285714285714</v>
      </c>
      <c r="I22" s="169">
        <v>0.14285714285714285</v>
      </c>
      <c r="J22" s="8">
        <f t="shared" si="0"/>
        <v>1</v>
      </c>
    </row>
    <row r="23" spans="1:30" x14ac:dyDescent="0.25">
      <c r="B23" s="2"/>
      <c r="C23" s="164">
        <v>40969</v>
      </c>
      <c r="D23" s="169">
        <v>0.28599999999999998</v>
      </c>
      <c r="E23" s="169">
        <v>0.66600000000000004</v>
      </c>
      <c r="F23" s="169">
        <v>4.8000000000000001E-2</v>
      </c>
      <c r="G23" s="169">
        <v>0.2857142857142857</v>
      </c>
      <c r="H23" s="169">
        <v>0.7142857142857143</v>
      </c>
      <c r="I23" s="169">
        <v>0</v>
      </c>
      <c r="J23" s="8">
        <f t="shared" si="0"/>
        <v>1</v>
      </c>
      <c r="AC23" s="375"/>
      <c r="AD23" s="375"/>
    </row>
    <row r="24" spans="1:30" x14ac:dyDescent="0.25">
      <c r="B24" s="2"/>
      <c r="C24" s="164">
        <v>41061</v>
      </c>
      <c r="D24" s="169">
        <v>0.26300000000000001</v>
      </c>
      <c r="E24" s="169">
        <v>0.73699999999999999</v>
      </c>
      <c r="F24" s="169">
        <v>0</v>
      </c>
      <c r="G24" s="169">
        <v>0.47399999999999998</v>
      </c>
      <c r="H24" s="169">
        <v>0.52600000000000002</v>
      </c>
      <c r="I24" s="169">
        <v>0</v>
      </c>
      <c r="J24" s="8">
        <f t="shared" si="0"/>
        <v>1</v>
      </c>
      <c r="AC24" s="166"/>
      <c r="AD24" s="166"/>
    </row>
    <row r="25" spans="1:30" x14ac:dyDescent="0.25">
      <c r="B25" s="2"/>
      <c r="C25" s="164">
        <v>41153</v>
      </c>
      <c r="D25" s="169">
        <v>0.28599999999999998</v>
      </c>
      <c r="E25" s="169">
        <v>0.61899999999999999</v>
      </c>
      <c r="F25" s="169">
        <v>9.5000000000000001E-2</v>
      </c>
      <c r="G25" s="169">
        <v>0.33300000000000002</v>
      </c>
      <c r="H25" s="169">
        <v>0.57099999999999995</v>
      </c>
      <c r="I25" s="169">
        <v>9.5000000000000001E-2</v>
      </c>
      <c r="J25" s="8">
        <f t="shared" si="0"/>
        <v>1</v>
      </c>
      <c r="AC25" s="166"/>
      <c r="AD25" s="166"/>
    </row>
    <row r="26" spans="1:30" x14ac:dyDescent="0.25">
      <c r="B26" s="2"/>
      <c r="C26" s="172">
        <v>41244</v>
      </c>
      <c r="D26" s="169">
        <v>0.39100000000000001</v>
      </c>
      <c r="E26" s="169">
        <v>0.60899999999999999</v>
      </c>
      <c r="F26" s="169">
        <v>0</v>
      </c>
      <c r="G26" s="169">
        <v>0.30399999999999999</v>
      </c>
      <c r="H26" s="169">
        <v>0.65300000000000002</v>
      </c>
      <c r="I26" s="169">
        <v>4.2999999999999997E-2</v>
      </c>
      <c r="J26" s="8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0.45</v>
      </c>
      <c r="E27" s="169">
        <v>0.5</v>
      </c>
      <c r="F27" s="169">
        <v>0.05</v>
      </c>
      <c r="G27" s="169">
        <v>0.4</v>
      </c>
      <c r="H27" s="169">
        <v>0.4</v>
      </c>
      <c r="I27" s="169">
        <v>0.2</v>
      </c>
      <c r="J27" s="8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73">
        <v>0.5</v>
      </c>
      <c r="E28" s="165">
        <v>0.44444444444444442</v>
      </c>
      <c r="F28" s="165">
        <v>5.5555555555555552E-2</v>
      </c>
      <c r="G28" s="169">
        <v>0.44444444444444442</v>
      </c>
      <c r="H28" s="169">
        <v>0.5</v>
      </c>
      <c r="I28" s="169">
        <v>5.5555555555555552E-2</v>
      </c>
      <c r="J28" s="8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73">
        <v>0.31578947368421051</v>
      </c>
      <c r="E29" s="165">
        <v>0.68421052631578949</v>
      </c>
      <c r="F29" s="165">
        <v>0</v>
      </c>
      <c r="G29" s="169">
        <v>0.42105263157894735</v>
      </c>
      <c r="H29" s="169">
        <v>0.47368421052631576</v>
      </c>
      <c r="I29" s="169">
        <v>0.10526315789473684</v>
      </c>
      <c r="J29" s="8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73">
        <v>0.41176470588235292</v>
      </c>
      <c r="E30" s="165">
        <v>0.47058823529411764</v>
      </c>
      <c r="F30" s="173">
        <v>0.11764705882352941</v>
      </c>
      <c r="G30" s="173">
        <v>0.47058823529411764</v>
      </c>
      <c r="H30" s="173">
        <v>0.41176470588235292</v>
      </c>
      <c r="I30" s="169">
        <v>0.11764705882352941</v>
      </c>
      <c r="J30" s="8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3">
        <v>0.36842105263157893</v>
      </c>
      <c r="E31" s="165">
        <v>0.52631578947368418</v>
      </c>
      <c r="F31" s="173">
        <v>0.10526315789473684</v>
      </c>
      <c r="G31" s="173">
        <v>0.36842105263157893</v>
      </c>
      <c r="H31" s="173">
        <v>0.47368421052631576</v>
      </c>
      <c r="I31" s="169">
        <v>0.15789473684210525</v>
      </c>
      <c r="J31" s="8">
        <f t="shared" si="0"/>
        <v>0.99999999999999989</v>
      </c>
      <c r="AB31" s="4"/>
      <c r="AC31" s="167"/>
      <c r="AD31" s="168"/>
    </row>
    <row r="32" spans="1:30" x14ac:dyDescent="0.25">
      <c r="B32" s="2"/>
      <c r="C32" s="172">
        <v>41791</v>
      </c>
      <c r="D32" s="173">
        <v>0.29411764705882354</v>
      </c>
      <c r="E32" s="165">
        <v>0.6470588235294118</v>
      </c>
      <c r="F32" s="173">
        <v>5.8823529411764705E-2</v>
      </c>
      <c r="G32" s="173">
        <v>0.17647058823529413</v>
      </c>
      <c r="H32" s="173">
        <v>0.82352941176470584</v>
      </c>
      <c r="I32" s="169">
        <v>0</v>
      </c>
      <c r="J32" s="8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3">
        <v>0.3125</v>
      </c>
      <c r="E33" s="173">
        <v>0.6875</v>
      </c>
      <c r="F33" s="165">
        <v>0</v>
      </c>
      <c r="G33" s="173">
        <v>0.1875</v>
      </c>
      <c r="H33" s="173">
        <v>0.75</v>
      </c>
      <c r="I33" s="169">
        <v>6.25E-2</v>
      </c>
      <c r="J33" s="8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3">
        <v>0.15384615384615385</v>
      </c>
      <c r="E34" s="165">
        <v>0.61538461538461542</v>
      </c>
      <c r="F34" s="174">
        <v>0.23076923076923078</v>
      </c>
      <c r="G34" s="173">
        <v>0.15384615384615385</v>
      </c>
      <c r="H34" s="173">
        <v>0.76923076923076927</v>
      </c>
      <c r="I34" s="169">
        <v>7.6923076923076927E-2</v>
      </c>
      <c r="J34" s="8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73">
        <v>0.38461538461538464</v>
      </c>
      <c r="E35" s="173">
        <v>0.61538461538461542</v>
      </c>
      <c r="F35" s="169">
        <v>0</v>
      </c>
      <c r="G35" s="173">
        <v>0.46153846153846156</v>
      </c>
      <c r="H35" s="173">
        <v>0.53846153846153844</v>
      </c>
      <c r="I35" s="169">
        <v>0</v>
      </c>
      <c r="J35" s="8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3">
        <v>0.4375</v>
      </c>
      <c r="E36" s="165">
        <v>0.5</v>
      </c>
      <c r="F36" s="173">
        <v>6.25E-2</v>
      </c>
      <c r="G36" s="173">
        <v>0.4375</v>
      </c>
      <c r="H36" s="173">
        <v>0.5</v>
      </c>
      <c r="I36" s="169">
        <v>6.25E-2</v>
      </c>
      <c r="J36" s="8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74">
        <v>0.5714285714285714</v>
      </c>
      <c r="E37" s="169">
        <v>0.42857142857142855</v>
      </c>
      <c r="F37" s="174">
        <v>0</v>
      </c>
      <c r="G37" s="173">
        <v>0.71428571428571419</v>
      </c>
      <c r="H37" s="173">
        <v>0.2857142857142857</v>
      </c>
      <c r="I37" s="169">
        <v>0</v>
      </c>
      <c r="J37" s="8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73">
        <v>0.66666666666666663</v>
      </c>
      <c r="E38" s="173">
        <v>0.33333333333333331</v>
      </c>
      <c r="F38" s="169">
        <v>0</v>
      </c>
      <c r="G38" s="173">
        <v>0.46666666666666667</v>
      </c>
      <c r="H38" s="173">
        <v>0.46666666666666667</v>
      </c>
      <c r="I38" s="169">
        <v>6.6666666666666666E-2</v>
      </c>
      <c r="J38" s="8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73">
        <v>0.53333333333333333</v>
      </c>
      <c r="E39" s="173">
        <v>0.46666666666666667</v>
      </c>
      <c r="F39" s="169">
        <v>0</v>
      </c>
      <c r="G39" s="173">
        <v>0.39999999999999997</v>
      </c>
      <c r="H39" s="173">
        <v>0.53333333333333333</v>
      </c>
      <c r="I39" s="169">
        <v>6.6666666666666666E-2</v>
      </c>
      <c r="J39" s="8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73">
        <v>0.53333333333333333</v>
      </c>
      <c r="E40" s="165">
        <v>0.46666666666666667</v>
      </c>
      <c r="F40" s="173">
        <v>0</v>
      </c>
      <c r="G40" s="173">
        <v>0.47058823529411764</v>
      </c>
      <c r="H40" s="173">
        <v>0.52941176470588236</v>
      </c>
      <c r="I40" s="169">
        <v>0</v>
      </c>
      <c r="J40" s="8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0.7142857142857143</v>
      </c>
      <c r="E41" s="165">
        <v>0.21428571428571427</v>
      </c>
      <c r="F41" s="173">
        <v>7.1428571428571425E-2</v>
      </c>
      <c r="G41" s="173">
        <v>0.5</v>
      </c>
      <c r="H41" s="173">
        <v>0.42857142857142855</v>
      </c>
      <c r="I41" s="169">
        <v>7.1428571428571425E-2</v>
      </c>
      <c r="J41" s="8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0.41666666666666663</v>
      </c>
      <c r="E42" s="165">
        <v>0.5</v>
      </c>
      <c r="F42" s="173">
        <v>8.3333333333333329E-2</v>
      </c>
      <c r="G42" s="173">
        <v>0.38461538461538464</v>
      </c>
      <c r="H42" s="173">
        <v>0.61538461538461542</v>
      </c>
      <c r="I42" s="169">
        <v>0</v>
      </c>
      <c r="J42" s="8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0.33333333333333331</v>
      </c>
      <c r="E43" s="165">
        <v>0.66666666666666663</v>
      </c>
      <c r="F43" s="174">
        <v>0</v>
      </c>
      <c r="G43" s="173">
        <v>0.2</v>
      </c>
      <c r="H43" s="173">
        <v>0.66666666666666663</v>
      </c>
      <c r="I43" s="169">
        <v>0.13333333333333333</v>
      </c>
      <c r="J43" s="8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0.5625</v>
      </c>
      <c r="E44" s="173">
        <v>0.375</v>
      </c>
      <c r="F44" s="169">
        <v>6.25E-2</v>
      </c>
      <c r="G44" s="173">
        <v>0.39999999999999997</v>
      </c>
      <c r="H44" s="173">
        <v>0.6</v>
      </c>
      <c r="I44" s="169">
        <v>0</v>
      </c>
      <c r="J44" s="8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0.4375</v>
      </c>
      <c r="E45" s="173">
        <v>0.4375</v>
      </c>
      <c r="F45" s="169">
        <v>0.125</v>
      </c>
      <c r="G45" s="173">
        <v>0.5</v>
      </c>
      <c r="H45" s="173">
        <v>0.4375</v>
      </c>
      <c r="I45" s="169">
        <v>6.25E-2</v>
      </c>
      <c r="J45" s="8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73">
        <v>0.60000000000000009</v>
      </c>
      <c r="E46" s="173">
        <v>0.4</v>
      </c>
      <c r="F46" s="169">
        <v>0</v>
      </c>
      <c r="G46" s="173">
        <v>0.66666666666666663</v>
      </c>
      <c r="H46" s="173">
        <v>0.33333333333333331</v>
      </c>
      <c r="I46" s="169">
        <v>0</v>
      </c>
      <c r="J46" s="8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73">
        <v>0.2857142857142857</v>
      </c>
      <c r="E47" s="173">
        <v>0.7142857142857143</v>
      </c>
      <c r="F47" s="169">
        <v>0</v>
      </c>
      <c r="G47" s="173">
        <v>0.35714285714285715</v>
      </c>
      <c r="H47" s="173">
        <v>0.6428571428571429</v>
      </c>
      <c r="I47" s="169">
        <v>0</v>
      </c>
      <c r="J47" s="8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73">
        <v>0.4</v>
      </c>
      <c r="E48" s="173">
        <v>0.6</v>
      </c>
      <c r="F48" s="169">
        <v>0</v>
      </c>
      <c r="G48" s="173">
        <v>0</v>
      </c>
      <c r="H48" s="173">
        <v>0.2</v>
      </c>
      <c r="I48" s="169">
        <v>0.8</v>
      </c>
      <c r="J48" s="8">
        <f t="shared" si="0"/>
        <v>1</v>
      </c>
      <c r="AB48" s="4"/>
      <c r="AC48" s="167"/>
      <c r="AD48" s="168"/>
    </row>
    <row r="49" spans="1:30" x14ac:dyDescent="0.25">
      <c r="B49" s="2"/>
      <c r="C49" s="172">
        <v>43344</v>
      </c>
      <c r="D49" s="173">
        <v>0</v>
      </c>
      <c r="E49" s="173">
        <v>0.2</v>
      </c>
      <c r="F49" s="169">
        <v>0.8</v>
      </c>
      <c r="G49" s="173"/>
      <c r="H49" s="173"/>
      <c r="J49" s="8"/>
      <c r="AB49" s="4"/>
      <c r="AC49" s="167"/>
      <c r="AD49" s="168"/>
    </row>
    <row r="50" spans="1:30" x14ac:dyDescent="0.25">
      <c r="B50" s="2"/>
      <c r="C50" s="172"/>
      <c r="D50" s="173"/>
      <c r="E50" s="173"/>
      <c r="F50" s="173"/>
      <c r="G50" s="173"/>
      <c r="H50" s="173"/>
      <c r="J50" s="8"/>
      <c r="AB50" s="4"/>
      <c r="AC50" s="167"/>
      <c r="AD50" s="168"/>
    </row>
    <row r="51" spans="1:30" x14ac:dyDescent="0.25">
      <c r="A51" s="21" t="s">
        <v>28</v>
      </c>
      <c r="B51" s="23"/>
      <c r="C51" s="175"/>
      <c r="D51" s="176"/>
      <c r="E51" s="176"/>
      <c r="F51" s="176"/>
      <c r="G51" s="176"/>
      <c r="H51" s="177"/>
      <c r="J51" s="178"/>
      <c r="AB51" s="4"/>
      <c r="AC51" s="167"/>
      <c r="AD51" s="168"/>
    </row>
    <row r="52" spans="1:30" x14ac:dyDescent="0.25">
      <c r="A52" s="21" t="s">
        <v>107</v>
      </c>
      <c r="B52" s="23"/>
      <c r="C52" s="175"/>
      <c r="D52" s="176"/>
      <c r="E52" s="176"/>
      <c r="F52" s="176"/>
      <c r="G52" s="176"/>
      <c r="H52" s="177"/>
      <c r="J52" s="178"/>
      <c r="AB52" s="4"/>
      <c r="AC52" s="167"/>
      <c r="AD52" s="168"/>
    </row>
    <row r="53" spans="1:30" x14ac:dyDescent="0.25">
      <c r="A53" s="21"/>
      <c r="B53" s="23"/>
      <c r="C53" s="175"/>
      <c r="D53" s="179"/>
      <c r="E53" s="179"/>
      <c r="F53" s="179"/>
      <c r="G53" s="176"/>
      <c r="H53" s="177"/>
      <c r="I53" s="173"/>
      <c r="J53" s="178"/>
      <c r="AB53" s="4"/>
      <c r="AC53" s="167"/>
      <c r="AD53" s="168"/>
    </row>
    <row r="54" spans="1:30" x14ac:dyDescent="0.25">
      <c r="A54" s="24" t="s">
        <v>108</v>
      </c>
      <c r="B54" s="23"/>
      <c r="C54" s="175"/>
      <c r="D54" s="179"/>
      <c r="E54" s="179"/>
      <c r="F54" s="179"/>
      <c r="G54" s="179"/>
      <c r="H54" s="180"/>
      <c r="I54" s="165"/>
      <c r="AB54" s="4"/>
      <c r="AC54" s="167"/>
      <c r="AD54" s="168"/>
    </row>
    <row r="55" spans="1:30" x14ac:dyDescent="0.25">
      <c r="A55" s="21"/>
      <c r="B55" s="23"/>
      <c r="C55" s="175"/>
      <c r="D55" s="179"/>
      <c r="E55" s="179"/>
      <c r="F55" s="179"/>
      <c r="G55" s="179"/>
      <c r="H55" s="180"/>
      <c r="I55" s="165"/>
      <c r="AB55" s="4"/>
      <c r="AC55" s="167"/>
      <c r="AD55" s="168"/>
    </row>
    <row r="56" spans="1:30" x14ac:dyDescent="0.25">
      <c r="A56" s="21"/>
      <c r="B56" s="23"/>
      <c r="C56" s="175"/>
      <c r="D56" s="179"/>
      <c r="E56" s="179"/>
      <c r="F56" s="179"/>
      <c r="G56" s="179"/>
      <c r="H56" s="180"/>
      <c r="I56" s="165"/>
      <c r="AB56" s="4"/>
      <c r="AC56" s="167"/>
      <c r="AD56" s="168"/>
    </row>
    <row r="57" spans="1:30" x14ac:dyDescent="0.25">
      <c r="A57" s="21"/>
      <c r="B57" s="23"/>
      <c r="C57" s="181"/>
      <c r="D57" s="182"/>
      <c r="E57" s="182"/>
      <c r="F57" s="182"/>
      <c r="G57" s="179"/>
      <c r="H57" s="180"/>
      <c r="I57" s="165"/>
      <c r="AB57" s="4"/>
      <c r="AC57" s="167"/>
      <c r="AD57" s="168"/>
    </row>
    <row r="58" spans="1:30" x14ac:dyDescent="0.25">
      <c r="A58" s="21"/>
      <c r="B58" s="23"/>
      <c r="C58" s="181"/>
      <c r="D58" s="182"/>
      <c r="E58" s="182"/>
      <c r="F58" s="182"/>
      <c r="G58" s="182"/>
      <c r="H58" s="183"/>
      <c r="I58" s="170"/>
      <c r="AB58" s="4"/>
      <c r="AC58" s="167"/>
      <c r="AD58" s="168"/>
    </row>
    <row r="59" spans="1:30" x14ac:dyDescent="0.25">
      <c r="A59" s="21"/>
      <c r="B59" s="23"/>
      <c r="C59" s="181"/>
      <c r="D59" s="182"/>
      <c r="E59" s="182"/>
      <c r="F59" s="182"/>
      <c r="G59" s="182"/>
      <c r="H59" s="183"/>
      <c r="I59" s="170"/>
      <c r="AB59" s="4"/>
      <c r="AD59" s="168"/>
    </row>
    <row r="60" spans="1:30" x14ac:dyDescent="0.25">
      <c r="A60" s="21"/>
      <c r="B60" s="21"/>
      <c r="C60" s="181"/>
      <c r="D60" s="184"/>
      <c r="E60" s="184"/>
      <c r="F60" s="184"/>
      <c r="G60" s="184"/>
      <c r="H60" s="185"/>
      <c r="I60" s="186"/>
      <c r="AD60" s="168"/>
    </row>
    <row r="61" spans="1:30" x14ac:dyDescent="0.25">
      <c r="A61" s="21"/>
      <c r="B61" s="21"/>
      <c r="C61" s="175"/>
      <c r="D61" s="187"/>
      <c r="E61" s="187"/>
      <c r="F61" s="187"/>
      <c r="G61" s="187"/>
      <c r="H61" s="188"/>
      <c r="I61" s="189"/>
    </row>
    <row r="62" spans="1:30" x14ac:dyDescent="0.25">
      <c r="A62" s="21"/>
      <c r="B62" s="23"/>
      <c r="C62" s="190"/>
      <c r="D62" s="21"/>
      <c r="E62" s="21"/>
      <c r="F62" s="21"/>
      <c r="G62" s="21"/>
      <c r="H62" s="191"/>
      <c r="I62" s="192"/>
    </row>
    <row r="63" spans="1:30" x14ac:dyDescent="0.25">
      <c r="A63" s="21"/>
      <c r="B63" s="23"/>
      <c r="C63" s="190"/>
      <c r="D63" s="22"/>
      <c r="E63" s="22"/>
      <c r="F63" s="22"/>
      <c r="G63" s="22"/>
      <c r="H63" s="137"/>
      <c r="I63" s="9"/>
      <c r="AC63" s="375"/>
      <c r="AD63" s="375"/>
    </row>
    <row r="64" spans="1:30" x14ac:dyDescent="0.25">
      <c r="A64" s="21"/>
      <c r="B64" s="23"/>
      <c r="C64" s="193"/>
      <c r="D64" s="384"/>
      <c r="E64" s="384"/>
      <c r="F64" s="384"/>
      <c r="G64" s="194"/>
      <c r="H64" s="195"/>
      <c r="I64" s="196"/>
      <c r="AC64" s="166"/>
      <c r="AD64" s="166"/>
    </row>
    <row r="65" spans="1:30" x14ac:dyDescent="0.25">
      <c r="A65" s="21"/>
      <c r="B65" s="23"/>
      <c r="C65" s="193"/>
      <c r="D65" s="197"/>
      <c r="E65" s="197"/>
      <c r="F65" s="197"/>
      <c r="G65" s="197"/>
      <c r="H65" s="198"/>
      <c r="I65" s="199"/>
      <c r="AB65" s="4"/>
      <c r="AC65" s="167"/>
      <c r="AD65" s="168"/>
    </row>
    <row r="66" spans="1:30" x14ac:dyDescent="0.25">
      <c r="A66" s="21"/>
      <c r="B66" s="23"/>
      <c r="C66" s="200"/>
      <c r="D66" s="201"/>
      <c r="E66" s="201"/>
      <c r="F66" s="201"/>
      <c r="G66" s="23"/>
      <c r="H66" s="202"/>
      <c r="I66" s="203"/>
      <c r="AB66" s="4"/>
      <c r="AC66" s="167"/>
      <c r="AD66" s="168"/>
    </row>
    <row r="67" spans="1:30" x14ac:dyDescent="0.25">
      <c r="A67" s="21"/>
      <c r="B67" s="23"/>
      <c r="C67" s="200"/>
      <c r="D67" s="201"/>
      <c r="E67" s="201"/>
      <c r="F67" s="201"/>
      <c r="G67" s="201"/>
      <c r="H67" s="204"/>
      <c r="I67" s="205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01"/>
      <c r="H68" s="204"/>
      <c r="I68" s="205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4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4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4"/>
      <c r="I71" s="205"/>
      <c r="AB71" s="4"/>
      <c r="AC71" s="167"/>
      <c r="AD71" s="168"/>
    </row>
    <row r="72" spans="1:30" x14ac:dyDescent="0.25">
      <c r="A72" s="21"/>
      <c r="B72" s="23"/>
      <c r="C72" s="200"/>
      <c r="D72" s="201"/>
      <c r="E72" s="201"/>
      <c r="F72" s="201"/>
      <c r="G72" s="201"/>
      <c r="H72" s="204"/>
      <c r="I72" s="205"/>
      <c r="AB72" s="4"/>
      <c r="AC72" s="167"/>
      <c r="AD72" s="168"/>
    </row>
    <row r="73" spans="1:30" x14ac:dyDescent="0.25">
      <c r="A73" s="21"/>
      <c r="B73" s="206"/>
      <c r="C73" s="200"/>
      <c r="D73" s="201"/>
      <c r="E73" s="201"/>
      <c r="F73" s="201"/>
      <c r="G73" s="201"/>
      <c r="H73" s="204"/>
      <c r="I73" s="205"/>
      <c r="AB73" s="4"/>
      <c r="AC73" s="167"/>
      <c r="AD73" s="168"/>
    </row>
    <row r="74" spans="1:30" x14ac:dyDescent="0.25">
      <c r="A74" s="21"/>
      <c r="B74" s="206"/>
      <c r="C74" s="200"/>
      <c r="D74" s="201"/>
      <c r="E74" s="201"/>
      <c r="F74" s="201"/>
      <c r="G74" s="201"/>
      <c r="H74" s="204"/>
      <c r="I74" s="205"/>
      <c r="AB74" s="4"/>
      <c r="AC74" s="167"/>
      <c r="AD74" s="168"/>
    </row>
    <row r="75" spans="1:30" x14ac:dyDescent="0.25">
      <c r="A75" s="21"/>
      <c r="B75" s="206"/>
      <c r="C75" s="181"/>
      <c r="D75" s="207"/>
      <c r="E75" s="207"/>
      <c r="F75" s="207"/>
      <c r="G75" s="201"/>
      <c r="H75" s="204"/>
      <c r="I75" s="205"/>
      <c r="AB75" s="4"/>
      <c r="AC75" s="167"/>
      <c r="AD75" s="168"/>
    </row>
    <row r="76" spans="1:30" x14ac:dyDescent="0.25">
      <c r="A76" s="21"/>
      <c r="B76" s="21"/>
      <c r="C76" s="200"/>
      <c r="D76" s="207"/>
      <c r="E76" s="207"/>
      <c r="F76" s="207"/>
      <c r="G76" s="207"/>
      <c r="H76" s="208"/>
      <c r="I76" s="209"/>
      <c r="AB76" s="4"/>
      <c r="AD76" s="168"/>
    </row>
    <row r="77" spans="1:30" x14ac:dyDescent="0.25">
      <c r="A77" s="21"/>
      <c r="B77" s="21"/>
      <c r="C77" s="181"/>
      <c r="D77" s="207"/>
      <c r="E77" s="207"/>
      <c r="F77" s="207"/>
      <c r="G77" s="207"/>
      <c r="H77" s="208"/>
      <c r="I77" s="209"/>
      <c r="AD77" s="168"/>
    </row>
    <row r="78" spans="1:30" x14ac:dyDescent="0.25">
      <c r="A78" s="21"/>
      <c r="B78" s="21"/>
      <c r="C78" s="181"/>
      <c r="D78" s="207"/>
      <c r="E78" s="207"/>
      <c r="F78" s="207"/>
      <c r="G78" s="207"/>
      <c r="H78" s="208"/>
      <c r="I78" s="209"/>
    </row>
    <row r="79" spans="1:30" x14ac:dyDescent="0.25">
      <c r="A79" s="21" t="s">
        <v>109</v>
      </c>
      <c r="B79" s="21"/>
      <c r="C79" s="200"/>
      <c r="D79" s="210"/>
      <c r="E79" s="210"/>
      <c r="F79" s="210"/>
      <c r="G79" s="210"/>
      <c r="H79" s="211"/>
      <c r="I79" s="212"/>
      <c r="AC79" s="375"/>
      <c r="AD79" s="375"/>
    </row>
    <row r="80" spans="1:30" x14ac:dyDescent="0.25">
      <c r="B80" s="5"/>
      <c r="C80" s="213"/>
      <c r="D80" s="5"/>
      <c r="E80" s="5"/>
      <c r="F80" s="5"/>
      <c r="G80" s="208"/>
      <c r="H80" s="208"/>
      <c r="I80" s="209"/>
      <c r="AC80" s="166"/>
      <c r="AD80" s="166"/>
    </row>
    <row r="81" spans="1:30" x14ac:dyDescent="0.25">
      <c r="A81" s="25"/>
      <c r="B81" s="5"/>
      <c r="C81" s="213"/>
      <c r="D81" s="137"/>
      <c r="E81" s="137"/>
      <c r="F81" s="137"/>
      <c r="G81" s="137"/>
      <c r="H81" s="137"/>
      <c r="I81" s="9"/>
      <c r="AB81" s="4"/>
      <c r="AC81" s="167"/>
      <c r="AD81" s="168"/>
    </row>
    <row r="82" spans="1:30" x14ac:dyDescent="0.25">
      <c r="A82" s="5"/>
      <c r="B82" s="5"/>
      <c r="C82" s="213"/>
      <c r="D82" s="385"/>
      <c r="E82" s="385"/>
      <c r="F82" s="385"/>
      <c r="G82" s="195"/>
      <c r="H82" s="195"/>
      <c r="I82" s="196"/>
      <c r="AB82" s="4"/>
      <c r="AC82" s="167"/>
      <c r="AD82" s="168"/>
    </row>
    <row r="83" spans="1:30" x14ac:dyDescent="0.25">
      <c r="A83" s="214"/>
      <c r="B83" s="5"/>
      <c r="C83" s="5"/>
      <c r="D83" s="198"/>
      <c r="E83" s="198"/>
      <c r="F83" s="198"/>
      <c r="G83" s="198"/>
      <c r="H83" s="198"/>
      <c r="I83" s="199"/>
      <c r="AB83" s="4"/>
      <c r="AC83" s="167"/>
      <c r="AD83" s="168"/>
    </row>
    <row r="84" spans="1:30" x14ac:dyDescent="0.25">
      <c r="A84" s="215"/>
      <c r="B84" s="15"/>
      <c r="C84" s="216"/>
      <c r="D84" s="217"/>
      <c r="E84" s="180"/>
      <c r="F84" s="180"/>
      <c r="G84" s="6"/>
      <c r="H84" s="6"/>
      <c r="I84" s="2"/>
      <c r="AB84" s="4"/>
      <c r="AC84" s="167"/>
      <c r="AD84" s="168"/>
    </row>
    <row r="85" spans="1:30" x14ac:dyDescent="0.25">
      <c r="A85" s="214"/>
      <c r="B85" s="5"/>
      <c r="C85" s="218"/>
      <c r="D85" s="180"/>
      <c r="E85" s="180"/>
      <c r="F85" s="180"/>
      <c r="G85" s="180"/>
      <c r="H85" s="180"/>
      <c r="I85" s="165"/>
      <c r="AB85" s="4"/>
      <c r="AC85" s="167"/>
      <c r="AD85" s="168"/>
    </row>
    <row r="86" spans="1:30" x14ac:dyDescent="0.25">
      <c r="A86" s="219"/>
      <c r="C86" s="220"/>
      <c r="D86" s="165"/>
      <c r="E86" s="165"/>
      <c r="F86" s="165"/>
      <c r="G86" s="165"/>
      <c r="H86" s="165"/>
      <c r="I86" s="165"/>
      <c r="AB86" s="4"/>
      <c r="AC86" s="167"/>
      <c r="AD86" s="168"/>
    </row>
    <row r="87" spans="1:30" x14ac:dyDescent="0.25">
      <c r="C87" s="220"/>
      <c r="D87" s="165"/>
      <c r="E87" s="165"/>
      <c r="F87" s="165"/>
      <c r="G87" s="165"/>
      <c r="H87" s="165"/>
      <c r="I87" s="165"/>
      <c r="AB87" s="4"/>
      <c r="AC87" s="167"/>
      <c r="AD87" s="168"/>
    </row>
    <row r="88" spans="1:30" x14ac:dyDescent="0.25">
      <c r="C88" s="220"/>
      <c r="D88" s="165"/>
      <c r="E88" s="165"/>
      <c r="F88" s="165"/>
      <c r="G88" s="165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D92" s="168"/>
    </row>
    <row r="93" spans="1:30" x14ac:dyDescent="0.25">
      <c r="C93" s="164"/>
      <c r="D93" s="219"/>
      <c r="E93" s="219"/>
      <c r="F93" s="219"/>
      <c r="G93" s="165"/>
      <c r="H93" s="165"/>
      <c r="I93" s="165"/>
      <c r="AD93" s="168"/>
    </row>
    <row r="94" spans="1:30" x14ac:dyDescent="0.25">
      <c r="C94" s="220"/>
      <c r="D94" s="219"/>
      <c r="E94" s="219"/>
      <c r="F94" s="219"/>
      <c r="G94" s="219"/>
      <c r="H94" s="219"/>
      <c r="I94" s="219"/>
    </row>
    <row r="95" spans="1:30" x14ac:dyDescent="0.25">
      <c r="C95" s="164"/>
      <c r="D95" s="219"/>
      <c r="E95" s="219"/>
      <c r="F95" s="219"/>
      <c r="G95" s="219"/>
      <c r="H95" s="219"/>
      <c r="I95" s="219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220"/>
      <c r="D97" s="212"/>
      <c r="E97" s="212"/>
      <c r="F97" s="212"/>
      <c r="G97" s="212"/>
      <c r="H97" s="212"/>
      <c r="I97" s="212"/>
    </row>
  </sheetData>
  <mergeCells count="10">
    <mergeCell ref="AC63:AD63"/>
    <mergeCell ref="D64:F64"/>
    <mergeCell ref="AC79:AD79"/>
    <mergeCell ref="D82:F82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6"/>
  <sheetViews>
    <sheetView showGridLines="0" view="pageBreakPreview" topLeftCell="A46" zoomScale="70" zoomScaleNormal="85" zoomScaleSheetLayoutView="70" workbookViewId="0">
      <selection activeCell="I80" sqref="A54:I80"/>
    </sheetView>
  </sheetViews>
  <sheetFormatPr baseColWidth="10" defaultRowHeight="15" x14ac:dyDescent="0.25"/>
  <cols>
    <col min="1" max="6" width="19.7109375" style="1" customWidth="1"/>
    <col min="7" max="7" width="22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6" t="s">
        <v>110</v>
      </c>
      <c r="C2" s="387"/>
      <c r="D2" s="387"/>
      <c r="E2" s="387"/>
      <c r="F2" s="387"/>
      <c r="G2" s="387"/>
      <c r="H2" s="387"/>
      <c r="I2" s="388"/>
    </row>
    <row r="4" spans="2:30" ht="18.75" x14ac:dyDescent="0.3">
      <c r="B4" s="2"/>
      <c r="C4" s="2"/>
      <c r="D4" s="390" t="s">
        <v>111</v>
      </c>
      <c r="E4" s="390"/>
      <c r="F4" s="390"/>
      <c r="G4" s="390"/>
      <c r="H4" s="390"/>
      <c r="I4" s="390"/>
    </row>
    <row r="5" spans="2:30" ht="80.25" customHeight="1" x14ac:dyDescent="0.25">
      <c r="B5" s="2"/>
      <c r="C5" s="2"/>
      <c r="D5" s="375" t="s">
        <v>102</v>
      </c>
      <c r="E5" s="375"/>
      <c r="F5" s="375"/>
      <c r="G5" s="375" t="s">
        <v>103</v>
      </c>
      <c r="H5" s="375"/>
      <c r="I5" s="375"/>
    </row>
    <row r="6" spans="2:30" x14ac:dyDescent="0.25">
      <c r="B6" s="2"/>
      <c r="C6" s="2"/>
      <c r="D6" s="1" t="s">
        <v>104</v>
      </c>
      <c r="E6" s="1" t="s">
        <v>105</v>
      </c>
      <c r="F6" s="1" t="s">
        <v>106</v>
      </c>
      <c r="G6" s="1" t="s">
        <v>104</v>
      </c>
      <c r="H6" s="1" t="s">
        <v>105</v>
      </c>
      <c r="I6" s="1" t="s">
        <v>106</v>
      </c>
      <c r="J6" s="221" t="s">
        <v>112</v>
      </c>
      <c r="AC6" s="375"/>
      <c r="AD6" s="375"/>
    </row>
    <row r="7" spans="2:30" x14ac:dyDescent="0.25">
      <c r="B7" s="2"/>
      <c r="C7" s="164">
        <v>39539</v>
      </c>
      <c r="D7" s="169">
        <v>0.42857139999999999</v>
      </c>
      <c r="E7" s="169">
        <v>0.28571429999999998</v>
      </c>
      <c r="F7" s="169">
        <v>0.28571429999999998</v>
      </c>
      <c r="G7" s="222"/>
      <c r="H7" s="222"/>
      <c r="I7" s="222"/>
      <c r="J7" s="223">
        <f t="shared" ref="J7:J47" si="0">+SUM(D7:F7)</f>
        <v>1</v>
      </c>
      <c r="AC7" s="166"/>
      <c r="AD7" s="166"/>
    </row>
    <row r="8" spans="2:30" x14ac:dyDescent="0.25">
      <c r="B8" s="2"/>
      <c r="C8" s="164">
        <v>39630</v>
      </c>
      <c r="D8" s="169">
        <v>0.46666669999999999</v>
      </c>
      <c r="E8" s="169">
        <v>0.4</v>
      </c>
      <c r="F8" s="169">
        <v>0.13333329999999999</v>
      </c>
      <c r="G8" s="169">
        <v>0.57142859999999995</v>
      </c>
      <c r="H8" s="169">
        <v>0.28571429999999998</v>
      </c>
      <c r="I8" s="169">
        <v>0.14285709999999999</v>
      </c>
      <c r="J8" s="223">
        <f t="shared" si="0"/>
        <v>1</v>
      </c>
      <c r="AB8" s="4"/>
      <c r="AC8" s="167"/>
      <c r="AD8" s="168"/>
    </row>
    <row r="9" spans="2:30" x14ac:dyDescent="0.25">
      <c r="B9" s="2"/>
      <c r="C9" s="164">
        <v>39722</v>
      </c>
      <c r="D9" s="169">
        <v>0.58823530000000002</v>
      </c>
      <c r="E9" s="169">
        <v>0.41176469999999998</v>
      </c>
      <c r="F9" s="169">
        <v>0</v>
      </c>
      <c r="G9" s="169">
        <v>0.53333339999999996</v>
      </c>
      <c r="H9" s="169">
        <v>0.3333333</v>
      </c>
      <c r="I9" s="169">
        <v>0.13333329999999999</v>
      </c>
      <c r="J9" s="223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0.78599999999999992</v>
      </c>
      <c r="E10" s="169">
        <v>0.214</v>
      </c>
      <c r="F10" s="169">
        <v>0</v>
      </c>
      <c r="G10" s="169">
        <v>0.70588240000000002</v>
      </c>
      <c r="H10" s="169">
        <v>0.29411769999999998</v>
      </c>
      <c r="I10" s="169">
        <v>0</v>
      </c>
      <c r="J10" s="223">
        <f t="shared" si="0"/>
        <v>0.99999999999999989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0.77800000000000002</v>
      </c>
      <c r="E11" s="169">
        <v>0.222</v>
      </c>
      <c r="F11" s="169">
        <v>0</v>
      </c>
      <c r="G11" s="169">
        <v>0.64300000000000002</v>
      </c>
      <c r="H11" s="169">
        <v>0.35700000000000004</v>
      </c>
      <c r="I11" s="169">
        <v>0</v>
      </c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0.52600000000000002</v>
      </c>
      <c r="E12" s="169">
        <v>0.47399999999999998</v>
      </c>
      <c r="F12" s="169">
        <v>0</v>
      </c>
      <c r="G12" s="169">
        <v>0.5</v>
      </c>
      <c r="H12" s="169">
        <v>0.5</v>
      </c>
      <c r="I12" s="169">
        <v>0</v>
      </c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0.55500000000000005</v>
      </c>
      <c r="E13" s="169">
        <v>0.38900000000000001</v>
      </c>
      <c r="F13" s="169">
        <v>5.5999999999999994E-2</v>
      </c>
      <c r="G13" s="169">
        <v>0.21100000000000002</v>
      </c>
      <c r="H13" s="169">
        <v>0.78900000000000003</v>
      </c>
      <c r="I13" s="169">
        <v>0</v>
      </c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0.41200000000000003</v>
      </c>
      <c r="E14" s="169">
        <v>0.58799999999999997</v>
      </c>
      <c r="F14" s="169">
        <v>0</v>
      </c>
      <c r="G14" s="169">
        <v>0.38900000000000001</v>
      </c>
      <c r="H14" s="169">
        <v>0.61099999999999999</v>
      </c>
      <c r="I14" s="169">
        <v>0</v>
      </c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0.33299999999999996</v>
      </c>
      <c r="E15" s="169">
        <v>0.66700000000000004</v>
      </c>
      <c r="F15" s="169">
        <v>0</v>
      </c>
      <c r="G15" s="169">
        <v>0.17600000000000002</v>
      </c>
      <c r="H15" s="169">
        <v>0.76500000000000001</v>
      </c>
      <c r="I15" s="169">
        <v>5.9000000000000004E-2</v>
      </c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0.16699999999999998</v>
      </c>
      <c r="E16" s="169">
        <v>0.66600000000000004</v>
      </c>
      <c r="F16" s="169">
        <v>0.16699999999999998</v>
      </c>
      <c r="G16" s="169">
        <v>0.27800000000000002</v>
      </c>
      <c r="H16" s="169">
        <v>0.66700000000000004</v>
      </c>
      <c r="I16" s="169">
        <v>5.5999999999999994E-2</v>
      </c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5.2631578947368418E-2</v>
      </c>
      <c r="E17" s="169">
        <v>0.73684210526315785</v>
      </c>
      <c r="F17" s="169">
        <v>0.21052631578947367</v>
      </c>
      <c r="G17" s="169">
        <v>0.22299999999999998</v>
      </c>
      <c r="H17" s="169">
        <v>0.66700000000000004</v>
      </c>
      <c r="I17" s="169">
        <v>0.111</v>
      </c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5.9000000000000004E-2</v>
      </c>
      <c r="E18" s="169">
        <v>0.70599999999999996</v>
      </c>
      <c r="F18" s="169">
        <v>0.23499999999999999</v>
      </c>
      <c r="G18" s="169">
        <v>0.10526315789473684</v>
      </c>
      <c r="H18" s="169">
        <v>0.84210526315789469</v>
      </c>
      <c r="I18" s="169">
        <v>5.2631578947368418E-2</v>
      </c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0.15789473684210525</v>
      </c>
      <c r="E19" s="169">
        <v>0.63157894736842102</v>
      </c>
      <c r="F19" s="169">
        <v>0.21052631578947367</v>
      </c>
      <c r="G19" s="169">
        <v>0.17647058823529413</v>
      </c>
      <c r="H19" s="169">
        <v>0.70588235294117652</v>
      </c>
      <c r="I19" s="169">
        <v>0.11764705882352941</v>
      </c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0.33333333333333331</v>
      </c>
      <c r="E20" s="169">
        <v>0.5</v>
      </c>
      <c r="F20" s="169">
        <v>0.16666666666666666</v>
      </c>
      <c r="G20" s="169">
        <v>0.15789473684210525</v>
      </c>
      <c r="H20" s="169">
        <v>0.73684210526315785</v>
      </c>
      <c r="I20" s="169">
        <v>0.10526315789473684</v>
      </c>
      <c r="J20" s="223">
        <f t="shared" si="0"/>
        <v>0.99999999999999989</v>
      </c>
      <c r="AB20" s="4"/>
      <c r="AD20" s="168"/>
    </row>
    <row r="21" spans="1:30" x14ac:dyDescent="0.25">
      <c r="C21" s="164">
        <v>40787</v>
      </c>
      <c r="D21" s="169">
        <v>0.33333333333333331</v>
      </c>
      <c r="E21" s="169">
        <v>0.47619047619047616</v>
      </c>
      <c r="F21" s="169">
        <v>0.19047619047619047</v>
      </c>
      <c r="G21" s="169">
        <v>0.3888888888888889</v>
      </c>
      <c r="H21" s="169">
        <v>0.61111111111111116</v>
      </c>
      <c r="I21" s="169">
        <v>0</v>
      </c>
      <c r="J21" s="223">
        <f t="shared" si="0"/>
        <v>1</v>
      </c>
    </row>
    <row r="22" spans="1:30" x14ac:dyDescent="0.25">
      <c r="B22" s="2"/>
      <c r="C22" s="164">
        <v>40878</v>
      </c>
      <c r="D22" s="169">
        <v>0.42857142857142855</v>
      </c>
      <c r="E22" s="169">
        <v>0.38095238095238093</v>
      </c>
      <c r="F22" s="169">
        <v>0.19047619047619047</v>
      </c>
      <c r="G22" s="169">
        <v>0.38095238095238093</v>
      </c>
      <c r="H22" s="169">
        <v>0.5714285714285714</v>
      </c>
      <c r="I22" s="169">
        <v>4.7619047619047616E-2</v>
      </c>
      <c r="J22" s="223">
        <f t="shared" si="0"/>
        <v>1</v>
      </c>
    </row>
    <row r="23" spans="1:30" x14ac:dyDescent="0.25">
      <c r="B23" s="2"/>
      <c r="C23" s="164">
        <v>40969</v>
      </c>
      <c r="D23" s="169">
        <v>0.42857142857142855</v>
      </c>
      <c r="E23" s="169">
        <v>0.33333333333333331</v>
      </c>
      <c r="F23" s="169">
        <v>9.5238095238095233E-2</v>
      </c>
      <c r="G23" s="169">
        <v>0.47619047619047616</v>
      </c>
      <c r="H23" s="169">
        <v>4.7619047619047616E-2</v>
      </c>
      <c r="I23" s="169">
        <v>0.47619047619047616</v>
      </c>
      <c r="J23" s="223">
        <f t="shared" si="0"/>
        <v>0.8571428571428571</v>
      </c>
      <c r="AC23" s="375"/>
      <c r="AD23" s="375"/>
    </row>
    <row r="24" spans="1:30" x14ac:dyDescent="0.25">
      <c r="B24" s="2"/>
      <c r="C24" s="172">
        <v>41061</v>
      </c>
      <c r="D24" s="169">
        <v>0.55555555555555547</v>
      </c>
      <c r="E24" s="169">
        <v>0.38888888888888884</v>
      </c>
      <c r="F24" s="169">
        <v>5.5555555555555559E-2</v>
      </c>
      <c r="G24" s="169">
        <v>0.5554445554445554</v>
      </c>
      <c r="H24" s="169">
        <v>0.38861138861138855</v>
      </c>
      <c r="I24" s="169">
        <v>5.594405594405593E-2</v>
      </c>
      <c r="J24" s="223">
        <f t="shared" si="0"/>
        <v>0.99999999999999989</v>
      </c>
      <c r="AC24" s="166"/>
      <c r="AD24" s="166"/>
    </row>
    <row r="25" spans="1:30" x14ac:dyDescent="0.25">
      <c r="B25" s="2"/>
      <c r="C25" s="172">
        <v>41153</v>
      </c>
      <c r="D25" s="169">
        <v>0.49931224209078406</v>
      </c>
      <c r="E25" s="169">
        <v>0.501</v>
      </c>
      <c r="F25" s="169">
        <v>0</v>
      </c>
      <c r="G25" s="169">
        <v>0.47052947052947053</v>
      </c>
      <c r="H25" s="169">
        <v>0.41158841158841158</v>
      </c>
      <c r="I25" s="169">
        <v>0.11788211788211787</v>
      </c>
      <c r="J25" s="223">
        <f t="shared" si="0"/>
        <v>1.000312242090784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0.60855949895615868</v>
      </c>
      <c r="E26" s="169">
        <v>0.26096033402922758</v>
      </c>
      <c r="F26" s="169">
        <v>0.13048016701461379</v>
      </c>
      <c r="G26" s="169">
        <v>0.54602510460251041</v>
      </c>
      <c r="H26" s="169">
        <v>0.36401673640167359</v>
      </c>
      <c r="I26" s="169">
        <v>8.9958158995815884E-2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0.6</v>
      </c>
      <c r="E27" s="169">
        <v>0.3</v>
      </c>
      <c r="F27" s="169">
        <v>0.1</v>
      </c>
      <c r="G27" s="169">
        <v>0.45</v>
      </c>
      <c r="H27" s="169">
        <v>0.5</v>
      </c>
      <c r="I27" s="169">
        <v>0.05</v>
      </c>
      <c r="J27" s="223">
        <f t="shared" si="0"/>
        <v>0.99999999999999989</v>
      </c>
      <c r="AB27" s="4"/>
      <c r="AC27" s="167"/>
      <c r="AD27" s="168"/>
    </row>
    <row r="28" spans="1:30" x14ac:dyDescent="0.25">
      <c r="B28" s="2"/>
      <c r="C28" s="172">
        <v>41426</v>
      </c>
      <c r="D28" s="174">
        <v>0.4375</v>
      </c>
      <c r="E28" s="174">
        <v>0.5</v>
      </c>
      <c r="F28" s="174">
        <v>6.25E-2</v>
      </c>
      <c r="G28" s="174">
        <v>0.3125</v>
      </c>
      <c r="H28" s="174">
        <v>0.6875</v>
      </c>
      <c r="I28" s="174">
        <v>0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74">
        <v>0.36842105263157893</v>
      </c>
      <c r="E29" s="174">
        <v>0.47368421052631576</v>
      </c>
      <c r="F29" s="174">
        <v>0.15789473684210525</v>
      </c>
      <c r="G29" s="174">
        <v>0.31578947368421051</v>
      </c>
      <c r="H29" s="174">
        <v>0.57894736842105265</v>
      </c>
      <c r="I29" s="174">
        <v>0.10526315789473684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74">
        <v>0.3125</v>
      </c>
      <c r="E30" s="174">
        <v>0.5</v>
      </c>
      <c r="F30" s="174">
        <v>0.1875</v>
      </c>
      <c r="G30" s="174">
        <v>0.1875</v>
      </c>
      <c r="H30" s="174">
        <v>0.625</v>
      </c>
      <c r="I30" s="174">
        <v>0.1875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4">
        <v>0.11764705882352941</v>
      </c>
      <c r="E31" s="174">
        <v>0.6470588235294118</v>
      </c>
      <c r="F31" s="174">
        <v>0.23529411764705882</v>
      </c>
      <c r="G31" s="174">
        <v>0.11764705882352941</v>
      </c>
      <c r="H31" s="174">
        <v>0.70588235294117652</v>
      </c>
      <c r="I31" s="174">
        <v>0.17647058823529413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74">
        <v>0.29411764705882354</v>
      </c>
      <c r="E32" s="174">
        <v>0.58823529411764708</v>
      </c>
      <c r="F32" s="174">
        <v>0.11764705882352941</v>
      </c>
      <c r="G32" s="174">
        <v>0.23529411764705882</v>
      </c>
      <c r="H32" s="174">
        <v>0.76470588235294112</v>
      </c>
      <c r="I32" s="174">
        <v>0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4">
        <v>0.2857142857142857</v>
      </c>
      <c r="E33" s="174">
        <v>0.6428571428571429</v>
      </c>
      <c r="F33" s="174">
        <v>7.1428571428571425E-2</v>
      </c>
      <c r="G33" s="174">
        <v>0.21428571428571427</v>
      </c>
      <c r="H33" s="174">
        <v>0.7142857142857143</v>
      </c>
      <c r="I33" s="174">
        <v>7.1428571428571425E-2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4">
        <v>0.25</v>
      </c>
      <c r="E34" s="174">
        <v>0.5</v>
      </c>
      <c r="F34" s="174">
        <v>0.25</v>
      </c>
      <c r="G34" s="174">
        <v>0.25</v>
      </c>
      <c r="H34" s="174">
        <v>0.66666666666666663</v>
      </c>
      <c r="I34" s="174">
        <v>8.3333333333333329E-2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74">
        <v>0.30769230769230771</v>
      </c>
      <c r="E35" s="174">
        <v>0.61538461538461542</v>
      </c>
      <c r="F35" s="174">
        <v>7.6923076923076927E-2</v>
      </c>
      <c r="G35" s="174">
        <v>0.46153846153846156</v>
      </c>
      <c r="H35" s="174">
        <v>0.53846153846153844</v>
      </c>
      <c r="I35" s="174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4">
        <v>0.46666666666666667</v>
      </c>
      <c r="E36" s="174">
        <v>0.53333333333333333</v>
      </c>
      <c r="F36" s="174">
        <v>0</v>
      </c>
      <c r="G36" s="173">
        <v>0.53333333333333333</v>
      </c>
      <c r="H36" s="173">
        <v>0.46666666666666667</v>
      </c>
      <c r="I36" s="173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73">
        <v>0.66666666666666663</v>
      </c>
      <c r="E37" s="173">
        <v>0.33333333333333331</v>
      </c>
      <c r="F37" s="173">
        <v>0</v>
      </c>
      <c r="G37" s="173">
        <v>0.75</v>
      </c>
      <c r="H37" s="173">
        <v>0.25</v>
      </c>
      <c r="I37" s="173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73">
        <v>0.46153846153846156</v>
      </c>
      <c r="E38" s="173">
        <v>0.53846153846153844</v>
      </c>
      <c r="F38" s="173">
        <v>0</v>
      </c>
      <c r="G38" s="173">
        <v>0.46153846153846156</v>
      </c>
      <c r="H38" s="173">
        <v>0.46153846153846156</v>
      </c>
      <c r="I38" s="173">
        <v>7.6923076923076927E-2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73">
        <v>0.46153846153846156</v>
      </c>
      <c r="E39" s="173">
        <v>0.46153846153846156</v>
      </c>
      <c r="F39" s="173">
        <v>7.6923076923076927E-2</v>
      </c>
      <c r="G39" s="173">
        <v>0.53846153846153855</v>
      </c>
      <c r="H39" s="173">
        <v>0.38461538461538464</v>
      </c>
      <c r="I39" s="173">
        <v>7.6923076923076927E-2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73">
        <v>0.53333333333333333</v>
      </c>
      <c r="E40" s="173">
        <v>0.46666666666666667</v>
      </c>
      <c r="F40" s="173">
        <v>0</v>
      </c>
      <c r="G40" s="173">
        <v>0.6</v>
      </c>
      <c r="H40" s="173">
        <v>0.33333333333333331</v>
      </c>
      <c r="I40" s="173">
        <v>6.6666666666666666E-2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0.6</v>
      </c>
      <c r="E41" s="173">
        <v>0.33333333333333331</v>
      </c>
      <c r="F41" s="173">
        <v>6.6666666666666666E-2</v>
      </c>
      <c r="G41" s="173">
        <v>0.39999999999999997</v>
      </c>
      <c r="H41" s="173">
        <v>0.46666666666666667</v>
      </c>
      <c r="I41" s="173">
        <v>0</v>
      </c>
      <c r="J41" s="223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0.42857142857142855</v>
      </c>
      <c r="E42" s="173">
        <v>0.5714285714285714</v>
      </c>
      <c r="F42" s="173">
        <v>0</v>
      </c>
      <c r="G42" s="173">
        <v>0.42857142857142855</v>
      </c>
      <c r="H42" s="173">
        <v>0.5714285714285714</v>
      </c>
      <c r="I42" s="224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0.46153846153846156</v>
      </c>
      <c r="E43" s="173">
        <v>0.30769230769230771</v>
      </c>
      <c r="F43" s="173">
        <v>0.23076923076923078</v>
      </c>
      <c r="G43" s="173">
        <v>0.38461538461538464</v>
      </c>
      <c r="H43" s="173">
        <v>0.38461538461538464</v>
      </c>
      <c r="I43" s="173">
        <v>0.23076923076923078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0.69230769230769229</v>
      </c>
      <c r="E44" s="173">
        <v>0.30769230769230771</v>
      </c>
      <c r="F44" s="173">
        <v>0</v>
      </c>
      <c r="G44" s="173">
        <v>0.66666666666666674</v>
      </c>
      <c r="H44" s="173">
        <v>0.25</v>
      </c>
      <c r="I44" s="173">
        <v>8.3333333333333329E-2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0.69230769230769229</v>
      </c>
      <c r="E45" s="173">
        <v>0.30769230769230771</v>
      </c>
      <c r="F45" s="173">
        <v>0</v>
      </c>
      <c r="G45" s="173">
        <v>0.53846153846153855</v>
      </c>
      <c r="H45" s="173">
        <v>0.46153846153846156</v>
      </c>
      <c r="I45" s="173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73">
        <v>0.77777777777777779</v>
      </c>
      <c r="E46" s="173">
        <v>0.22222222222222221</v>
      </c>
      <c r="F46" s="173">
        <v>0</v>
      </c>
      <c r="G46" s="225">
        <v>0.5</v>
      </c>
      <c r="H46" s="225">
        <v>0.5</v>
      </c>
      <c r="I46" s="225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73">
        <v>0.33333333333333331</v>
      </c>
      <c r="E47" s="173">
        <v>0.58333333333333337</v>
      </c>
      <c r="F47" s="173">
        <v>8.3333333333333329E-2</v>
      </c>
      <c r="G47" s="225">
        <v>0.33333333333333331</v>
      </c>
      <c r="H47" s="225">
        <v>0.58333333333333337</v>
      </c>
      <c r="I47" s="225">
        <v>8.3333333333333329E-2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73">
        <v>0.1111111111111111</v>
      </c>
      <c r="E48" s="173">
        <v>0.88888888888888884</v>
      </c>
      <c r="F48" s="173">
        <v>0</v>
      </c>
      <c r="G48" s="173">
        <v>0.1111111111111111</v>
      </c>
      <c r="H48" s="173">
        <v>0.77777777777777779</v>
      </c>
      <c r="I48" s="173">
        <v>0.1111111111111111</v>
      </c>
      <c r="J48" s="226"/>
      <c r="AB48" s="4"/>
      <c r="AC48" s="167"/>
      <c r="AD48" s="168"/>
    </row>
    <row r="49" spans="1:30" x14ac:dyDescent="0.25">
      <c r="B49" s="2"/>
      <c r="C49" s="172">
        <v>43344</v>
      </c>
      <c r="D49" s="173">
        <v>0.1111111111111111</v>
      </c>
      <c r="E49" s="173">
        <v>0.77777777777777779</v>
      </c>
      <c r="F49" s="173">
        <v>0.1111111111111111</v>
      </c>
      <c r="G49" s="173"/>
      <c r="H49" s="173"/>
      <c r="I49" s="224"/>
      <c r="J49" s="224"/>
      <c r="AB49" s="4"/>
      <c r="AC49" s="167"/>
      <c r="AD49" s="168"/>
    </row>
    <row r="50" spans="1:30" x14ac:dyDescent="0.25">
      <c r="B50" s="2"/>
      <c r="C50" s="172"/>
      <c r="D50" s="173"/>
      <c r="E50" s="173"/>
      <c r="F50" s="173"/>
      <c r="G50" s="173"/>
      <c r="H50" s="173"/>
      <c r="I50" s="224"/>
      <c r="J50" s="224"/>
      <c r="AB50" s="4"/>
      <c r="AC50" s="167"/>
      <c r="AD50" s="168"/>
    </row>
    <row r="51" spans="1:30" x14ac:dyDescent="0.25">
      <c r="A51" s="21" t="s">
        <v>19</v>
      </c>
      <c r="B51" s="23"/>
      <c r="C51" s="175"/>
      <c r="D51" s="176"/>
      <c r="E51" s="176"/>
      <c r="F51" s="176"/>
      <c r="G51" s="176"/>
      <c r="H51" s="173"/>
      <c r="I51" s="224"/>
      <c r="J51" s="224"/>
      <c r="AB51" s="4"/>
      <c r="AC51" s="167"/>
      <c r="AD51" s="168"/>
    </row>
    <row r="52" spans="1:30" x14ac:dyDescent="0.25">
      <c r="A52" s="21" t="s">
        <v>113</v>
      </c>
      <c r="B52" s="23"/>
      <c r="C52" s="175"/>
      <c r="D52" s="179"/>
      <c r="E52" s="179"/>
      <c r="F52" s="179"/>
      <c r="G52" s="176"/>
      <c r="H52" s="173"/>
      <c r="I52" s="173"/>
      <c r="J52" s="13"/>
      <c r="AB52" s="4"/>
      <c r="AC52" s="167"/>
      <c r="AD52" s="168"/>
    </row>
    <row r="53" spans="1:30" x14ac:dyDescent="0.25">
      <c r="A53" s="21"/>
      <c r="B53" s="23"/>
      <c r="C53" s="175"/>
      <c r="D53" s="179"/>
      <c r="E53" s="179"/>
      <c r="F53" s="179"/>
      <c r="G53" s="179"/>
      <c r="H53" s="165"/>
      <c r="I53" s="165"/>
      <c r="AB53" s="4"/>
      <c r="AC53" s="167"/>
      <c r="AD53" s="168"/>
    </row>
    <row r="54" spans="1:30" x14ac:dyDescent="0.25">
      <c r="A54" s="24" t="s">
        <v>108</v>
      </c>
      <c r="B54" s="23"/>
      <c r="C54" s="175"/>
      <c r="D54" s="179"/>
      <c r="E54" s="179"/>
      <c r="F54" s="179"/>
      <c r="G54" s="179"/>
      <c r="H54" s="165"/>
      <c r="I54" s="165"/>
      <c r="AB54" s="4"/>
      <c r="AC54" s="167"/>
      <c r="AD54" s="168"/>
    </row>
    <row r="55" spans="1:30" x14ac:dyDescent="0.25">
      <c r="A55" s="21"/>
      <c r="B55" s="23"/>
      <c r="C55" s="175"/>
      <c r="D55" s="179"/>
      <c r="E55" s="179"/>
      <c r="F55" s="179"/>
      <c r="G55" s="179"/>
      <c r="H55" s="165"/>
      <c r="I55" s="165"/>
      <c r="AB55" s="4"/>
      <c r="AC55" s="167"/>
      <c r="AD55" s="168"/>
    </row>
    <row r="56" spans="1:30" x14ac:dyDescent="0.25">
      <c r="A56" s="21"/>
      <c r="B56" s="23"/>
      <c r="C56" s="181"/>
      <c r="D56" s="182"/>
      <c r="E56" s="182"/>
      <c r="F56" s="182"/>
      <c r="G56" s="179"/>
      <c r="H56" s="165"/>
      <c r="I56" s="165"/>
      <c r="AB56" s="4"/>
      <c r="AC56" s="167"/>
      <c r="AD56" s="168"/>
    </row>
    <row r="57" spans="1:30" x14ac:dyDescent="0.25">
      <c r="A57" s="21"/>
      <c r="B57" s="23"/>
      <c r="C57" s="181"/>
      <c r="D57" s="182"/>
      <c r="E57" s="182"/>
      <c r="F57" s="182"/>
      <c r="G57" s="182"/>
      <c r="H57" s="170"/>
      <c r="I57" s="170"/>
      <c r="AB57" s="4"/>
      <c r="AC57" s="167"/>
      <c r="AD57" s="168"/>
    </row>
    <row r="58" spans="1:30" x14ac:dyDescent="0.25">
      <c r="A58" s="21"/>
      <c r="B58" s="23"/>
      <c r="C58" s="181"/>
      <c r="D58" s="182"/>
      <c r="E58" s="182"/>
      <c r="F58" s="182"/>
      <c r="G58" s="182"/>
      <c r="H58" s="170"/>
      <c r="I58" s="170"/>
      <c r="AB58" s="4"/>
      <c r="AD58" s="168"/>
    </row>
    <row r="59" spans="1:30" x14ac:dyDescent="0.25">
      <c r="A59" s="21"/>
      <c r="B59" s="21"/>
      <c r="C59" s="181"/>
      <c r="D59" s="184"/>
      <c r="E59" s="184"/>
      <c r="F59" s="184"/>
      <c r="G59" s="184"/>
      <c r="H59" s="186"/>
      <c r="I59" s="186"/>
      <c r="AD59" s="168"/>
    </row>
    <row r="60" spans="1:30" x14ac:dyDescent="0.25">
      <c r="A60" s="21"/>
      <c r="B60" s="21"/>
      <c r="C60" s="175"/>
      <c r="D60" s="187"/>
      <c r="E60" s="187"/>
      <c r="F60" s="187"/>
      <c r="G60" s="187"/>
      <c r="H60" s="189"/>
      <c r="I60" s="189"/>
    </row>
    <row r="61" spans="1:30" x14ac:dyDescent="0.25">
      <c r="A61" s="21"/>
      <c r="B61" s="23"/>
      <c r="C61" s="190"/>
      <c r="D61" s="21"/>
      <c r="E61" s="21"/>
      <c r="F61" s="21"/>
      <c r="G61" s="21"/>
      <c r="H61" s="227"/>
      <c r="I61" s="192"/>
    </row>
    <row r="62" spans="1:30" x14ac:dyDescent="0.25">
      <c r="A62" s="21"/>
      <c r="B62" s="23"/>
      <c r="C62" s="190"/>
      <c r="D62" s="22"/>
      <c r="E62" s="22"/>
      <c r="F62" s="22"/>
      <c r="G62" s="22"/>
      <c r="H62" s="9"/>
      <c r="I62" s="9"/>
      <c r="AC62" s="375"/>
      <c r="AD62" s="375"/>
    </row>
    <row r="63" spans="1:30" x14ac:dyDescent="0.25">
      <c r="A63" s="21"/>
      <c r="B63" s="23"/>
      <c r="C63" s="193"/>
      <c r="D63" s="384"/>
      <c r="E63" s="384"/>
      <c r="F63" s="384"/>
      <c r="G63" s="194"/>
      <c r="H63" s="196"/>
      <c r="I63" s="196"/>
      <c r="AC63" s="166"/>
      <c r="AD63" s="166"/>
    </row>
    <row r="64" spans="1:30" x14ac:dyDescent="0.25">
      <c r="A64" s="21"/>
      <c r="B64" s="23"/>
      <c r="C64" s="193"/>
      <c r="D64" s="197"/>
      <c r="E64" s="197"/>
      <c r="F64" s="197"/>
      <c r="G64" s="197"/>
      <c r="H64" s="199"/>
      <c r="I64" s="199"/>
      <c r="AB64" s="4"/>
      <c r="AC64" s="167"/>
      <c r="AD64" s="168"/>
    </row>
    <row r="65" spans="1:30" x14ac:dyDescent="0.25">
      <c r="A65" s="21"/>
      <c r="B65" s="23"/>
      <c r="C65" s="200"/>
      <c r="D65" s="201"/>
      <c r="E65" s="201"/>
      <c r="F65" s="201"/>
      <c r="G65" s="23"/>
      <c r="H65" s="203"/>
      <c r="I65" s="203"/>
      <c r="AB65" s="4"/>
      <c r="AC65" s="167"/>
      <c r="AD65" s="168"/>
    </row>
    <row r="66" spans="1:30" x14ac:dyDescent="0.25">
      <c r="A66" s="21"/>
      <c r="B66" s="23"/>
      <c r="C66" s="200"/>
      <c r="D66" s="201"/>
      <c r="E66" s="201"/>
      <c r="F66" s="201"/>
      <c r="G66" s="201"/>
      <c r="H66" s="205"/>
      <c r="I66" s="205"/>
      <c r="AB66" s="4"/>
      <c r="AC66" s="167"/>
      <c r="AD66" s="168"/>
    </row>
    <row r="67" spans="1:30" x14ac:dyDescent="0.25">
      <c r="A67" s="21"/>
      <c r="B67" s="23"/>
      <c r="C67" s="200"/>
      <c r="D67" s="201"/>
      <c r="E67" s="201"/>
      <c r="F67" s="201"/>
      <c r="G67" s="201"/>
      <c r="H67" s="205"/>
      <c r="I67" s="205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01"/>
      <c r="H68" s="205"/>
      <c r="I68" s="205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5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5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5"/>
      <c r="I71" s="205"/>
      <c r="AB71" s="4"/>
      <c r="AC71" s="167"/>
      <c r="AD71" s="168"/>
    </row>
    <row r="72" spans="1:30" x14ac:dyDescent="0.25">
      <c r="A72" s="21"/>
      <c r="B72" s="206"/>
      <c r="C72" s="200"/>
      <c r="D72" s="201"/>
      <c r="E72" s="201"/>
      <c r="F72" s="201"/>
      <c r="G72" s="201"/>
      <c r="H72" s="205"/>
      <c r="I72" s="205"/>
      <c r="AB72" s="4"/>
      <c r="AC72" s="167"/>
      <c r="AD72" s="168"/>
    </row>
    <row r="73" spans="1:30" x14ac:dyDescent="0.25">
      <c r="A73" s="21"/>
      <c r="B73" s="206"/>
      <c r="C73" s="200"/>
      <c r="D73" s="201"/>
      <c r="E73" s="201"/>
      <c r="F73" s="201"/>
      <c r="G73" s="201"/>
      <c r="H73" s="205"/>
      <c r="I73" s="205"/>
      <c r="AB73" s="4"/>
      <c r="AC73" s="167"/>
      <c r="AD73" s="168"/>
    </row>
    <row r="74" spans="1:30" x14ac:dyDescent="0.25">
      <c r="A74" s="21"/>
      <c r="B74" s="206"/>
      <c r="C74" s="181"/>
      <c r="D74" s="207"/>
      <c r="E74" s="207"/>
      <c r="F74" s="207"/>
      <c r="G74" s="201"/>
      <c r="H74" s="205"/>
      <c r="I74" s="205"/>
      <c r="AB74" s="4"/>
      <c r="AC74" s="167"/>
      <c r="AD74" s="168"/>
    </row>
    <row r="75" spans="1:30" x14ac:dyDescent="0.25">
      <c r="A75" s="21"/>
      <c r="B75" s="21"/>
      <c r="C75" s="200"/>
      <c r="D75" s="207"/>
      <c r="E75" s="207"/>
      <c r="F75" s="207"/>
      <c r="G75" s="207"/>
      <c r="H75" s="209"/>
      <c r="I75" s="209"/>
      <c r="AB75" s="4"/>
      <c r="AD75" s="168"/>
    </row>
    <row r="76" spans="1:30" x14ac:dyDescent="0.25">
      <c r="A76" s="21"/>
      <c r="B76" s="21"/>
      <c r="C76" s="179"/>
      <c r="D76" s="179"/>
      <c r="E76" s="179"/>
      <c r="F76" s="179"/>
      <c r="G76" s="179"/>
      <c r="H76" s="165"/>
      <c r="I76" s="165"/>
      <c r="J76" s="165"/>
      <c r="K76" s="165"/>
      <c r="L76" s="165"/>
      <c r="M76" s="165"/>
      <c r="N76" s="165"/>
      <c r="AD76" s="168"/>
    </row>
    <row r="77" spans="1:30" x14ac:dyDescent="0.25">
      <c r="A77" s="21"/>
      <c r="B77" s="21"/>
      <c r="C77" s="179"/>
      <c r="D77" s="179"/>
      <c r="E77" s="179"/>
      <c r="F77" s="179"/>
      <c r="G77" s="179"/>
      <c r="H77" s="165"/>
      <c r="I77" s="165"/>
      <c r="J77" s="165"/>
      <c r="K77" s="165"/>
      <c r="L77" s="165"/>
      <c r="M77" s="165"/>
      <c r="N77" s="165"/>
    </row>
    <row r="78" spans="1:30" x14ac:dyDescent="0.25">
      <c r="A78" s="21"/>
      <c r="B78" s="21"/>
      <c r="C78" s="179"/>
      <c r="D78" s="179"/>
      <c r="E78" s="179"/>
      <c r="F78" s="179"/>
      <c r="G78" s="179"/>
      <c r="H78" s="165"/>
      <c r="I78" s="165"/>
      <c r="J78" s="165"/>
      <c r="K78" s="165"/>
      <c r="L78" s="165"/>
      <c r="M78" s="165"/>
      <c r="N78" s="165"/>
      <c r="AC78" s="375"/>
      <c r="AD78" s="375"/>
    </row>
    <row r="79" spans="1:30" x14ac:dyDescent="0.25">
      <c r="A79" s="21" t="s">
        <v>109</v>
      </c>
      <c r="B79" s="21"/>
      <c r="C79" s="179"/>
      <c r="D79" s="179"/>
      <c r="E79" s="179"/>
      <c r="F79" s="179"/>
      <c r="G79" s="179"/>
      <c r="H79" s="165"/>
      <c r="I79" s="165"/>
      <c r="J79" s="165"/>
      <c r="K79" s="165"/>
      <c r="L79" s="165"/>
      <c r="M79" s="165"/>
      <c r="N79" s="165"/>
      <c r="AC79" s="166"/>
      <c r="AD79" s="166"/>
    </row>
    <row r="80" spans="1:30" x14ac:dyDescent="0.25">
      <c r="C80" s="179"/>
      <c r="D80" s="179"/>
      <c r="E80" s="179"/>
      <c r="F80" s="179"/>
      <c r="G80" s="179"/>
      <c r="H80" s="165"/>
      <c r="I80" s="165"/>
      <c r="J80" s="165"/>
      <c r="K80" s="165"/>
      <c r="L80" s="165"/>
      <c r="M80" s="165"/>
      <c r="N80" s="165"/>
      <c r="AB80" s="4"/>
      <c r="AC80" s="167"/>
      <c r="AD80" s="168"/>
    </row>
    <row r="81" spans="1:30" x14ac:dyDescent="0.25">
      <c r="A81" s="25"/>
      <c r="B81" s="21"/>
      <c r="C81" s="179"/>
      <c r="D81" s="179"/>
      <c r="E81" s="179"/>
      <c r="F81" s="179"/>
      <c r="G81" s="179"/>
      <c r="H81" s="165"/>
      <c r="I81" s="165"/>
      <c r="J81" s="165"/>
      <c r="K81" s="165"/>
      <c r="L81" s="165"/>
      <c r="M81" s="165"/>
      <c r="N81" s="165"/>
      <c r="AB81" s="4"/>
      <c r="AC81" s="167"/>
      <c r="AD81" s="168"/>
    </row>
    <row r="82" spans="1:30" x14ac:dyDescent="0.25">
      <c r="A82" s="21"/>
      <c r="B82" s="21"/>
      <c r="C82" s="179"/>
      <c r="D82" s="179"/>
      <c r="E82" s="179"/>
      <c r="F82" s="179"/>
      <c r="G82" s="179"/>
      <c r="H82" s="165"/>
      <c r="I82" s="165"/>
      <c r="J82" s="165"/>
      <c r="K82" s="165"/>
      <c r="L82" s="165"/>
      <c r="M82" s="165"/>
      <c r="N82" s="165"/>
      <c r="AB82" s="4"/>
      <c r="AC82" s="167"/>
      <c r="AD82" s="168"/>
    </row>
    <row r="83" spans="1:30" x14ac:dyDescent="0.25">
      <c r="A83" s="228"/>
      <c r="B83" s="21"/>
      <c r="C83" s="179"/>
      <c r="D83" s="179"/>
      <c r="E83" s="179"/>
      <c r="F83" s="179"/>
      <c r="G83" s="179"/>
      <c r="H83" s="165"/>
      <c r="I83" s="165"/>
      <c r="J83" s="165"/>
      <c r="K83" s="165"/>
      <c r="L83" s="165"/>
      <c r="M83" s="165"/>
      <c r="N83" s="165"/>
      <c r="AB83" s="4"/>
      <c r="AC83" s="167"/>
      <c r="AD83" s="168"/>
    </row>
    <row r="84" spans="1:30" x14ac:dyDescent="0.25">
      <c r="A84" s="229"/>
      <c r="B84" s="21"/>
      <c r="C84" s="179"/>
      <c r="D84" s="179"/>
      <c r="E84" s="179"/>
      <c r="F84" s="179"/>
      <c r="G84" s="179"/>
      <c r="H84" s="165"/>
      <c r="I84" s="165"/>
      <c r="J84" s="165"/>
      <c r="K84" s="165"/>
      <c r="L84" s="165"/>
      <c r="M84" s="165"/>
      <c r="N84" s="165"/>
      <c r="AB84" s="4"/>
      <c r="AC84" s="167"/>
      <c r="AD84" s="168"/>
    </row>
    <row r="85" spans="1:30" x14ac:dyDescent="0.25">
      <c r="A85" s="228"/>
      <c r="B85" s="21"/>
      <c r="C85" s="179"/>
      <c r="D85" s="179"/>
      <c r="E85" s="179"/>
      <c r="F85" s="179"/>
      <c r="G85" s="179"/>
      <c r="H85" s="165"/>
      <c r="I85" s="165"/>
      <c r="J85" s="165"/>
      <c r="K85" s="165"/>
      <c r="L85" s="165"/>
      <c r="M85" s="165"/>
      <c r="N85" s="165"/>
      <c r="AB85" s="4"/>
      <c r="AC85" s="167"/>
      <c r="AD85" s="168"/>
    </row>
    <row r="86" spans="1:30" x14ac:dyDescent="0.25"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AB86" s="4"/>
      <c r="AC86" s="167"/>
      <c r="AD86" s="168"/>
    </row>
    <row r="87" spans="1:30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AB87" s="4"/>
      <c r="AC87" s="167"/>
      <c r="AD87" s="168"/>
    </row>
    <row r="88" spans="1:30" x14ac:dyDescent="0.25"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AB88" s="4"/>
      <c r="AC88" s="167"/>
      <c r="AD88" s="168"/>
    </row>
    <row r="89" spans="1:30" x14ac:dyDescent="0.25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AB89" s="4"/>
      <c r="AC89" s="167"/>
      <c r="AD89" s="168"/>
    </row>
    <row r="90" spans="1:30" x14ac:dyDescent="0.25"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AB90" s="4"/>
      <c r="AC90" s="167"/>
      <c r="AD90" s="168"/>
    </row>
    <row r="91" spans="1:30" x14ac:dyDescent="0.25"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AB91" s="4"/>
      <c r="AD91" s="168"/>
    </row>
    <row r="92" spans="1:30" x14ac:dyDescent="0.25"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AD92" s="168"/>
    </row>
    <row r="93" spans="1:30" x14ac:dyDescent="0.25"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</row>
    <row r="94" spans="1:30" x14ac:dyDescent="0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</row>
    <row r="95" spans="1:30" x14ac:dyDescent="0.25">
      <c r="C95" s="164"/>
      <c r="D95" s="219"/>
      <c r="E95" s="219"/>
      <c r="F95" s="219"/>
      <c r="G95" s="219"/>
      <c r="H95" s="219"/>
      <c r="I95" s="219"/>
    </row>
    <row r="96" spans="1:30" x14ac:dyDescent="0.25">
      <c r="C96" s="220"/>
      <c r="D96" s="212"/>
      <c r="E96" s="212"/>
      <c r="F96" s="212"/>
      <c r="G96" s="212"/>
      <c r="H96" s="212"/>
      <c r="I96" s="212"/>
    </row>
  </sheetData>
  <mergeCells count="9">
    <mergeCell ref="AC62:AD62"/>
    <mergeCell ref="D63:F63"/>
    <mergeCell ref="AC78:AD78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2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7"/>
  <sheetViews>
    <sheetView showGridLines="0" view="pageBreakPreview" topLeftCell="A52" zoomScale="75" zoomScaleNormal="85" zoomScaleSheetLayoutView="75" workbookViewId="0">
      <selection activeCell="B53" sqref="B53:H80"/>
    </sheetView>
  </sheetViews>
  <sheetFormatPr baseColWidth="10" defaultRowHeight="15" x14ac:dyDescent="0.25"/>
  <cols>
    <col min="1" max="8" width="19.7109375" style="1" customWidth="1"/>
    <col min="9" max="9" width="10.5703125" style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6" t="s">
        <v>110</v>
      </c>
      <c r="C2" s="387"/>
      <c r="D2" s="387"/>
      <c r="E2" s="387"/>
      <c r="F2" s="387"/>
      <c r="G2" s="387"/>
      <c r="H2" s="387"/>
      <c r="I2" s="388"/>
    </row>
    <row r="4" spans="2:30" ht="18.75" x14ac:dyDescent="0.3">
      <c r="B4" s="2"/>
      <c r="C4" s="2"/>
      <c r="D4" s="390" t="s">
        <v>114</v>
      </c>
      <c r="E4" s="390"/>
      <c r="F4" s="390"/>
      <c r="G4" s="390"/>
      <c r="H4" s="390"/>
      <c r="I4" s="390"/>
    </row>
    <row r="5" spans="2:30" ht="80.25" customHeight="1" thickBot="1" x14ac:dyDescent="0.3">
      <c r="B5" s="2"/>
      <c r="C5" s="2"/>
      <c r="D5" s="375" t="s">
        <v>102</v>
      </c>
      <c r="E5" s="375"/>
      <c r="F5" s="375"/>
      <c r="G5" s="375" t="s">
        <v>103</v>
      </c>
      <c r="H5" s="375"/>
      <c r="I5" s="375"/>
    </row>
    <row r="6" spans="2:30" x14ac:dyDescent="0.25">
      <c r="B6" s="2"/>
      <c r="C6" s="230"/>
      <c r="D6" s="231" t="s">
        <v>104</v>
      </c>
      <c r="E6" s="231" t="s">
        <v>105</v>
      </c>
      <c r="F6" s="232" t="s">
        <v>106</v>
      </c>
      <c r="G6" s="1" t="s">
        <v>104</v>
      </c>
      <c r="H6" s="1" t="s">
        <v>105</v>
      </c>
      <c r="I6" s="1" t="s">
        <v>106</v>
      </c>
      <c r="J6" s="221" t="s">
        <v>112</v>
      </c>
      <c r="AC6" s="375"/>
      <c r="AD6" s="375"/>
    </row>
    <row r="7" spans="2:30" x14ac:dyDescent="0.25">
      <c r="B7" s="2"/>
      <c r="C7" s="164">
        <v>39539</v>
      </c>
      <c r="D7" s="165">
        <v>0.28571429999999998</v>
      </c>
      <c r="E7" s="165">
        <v>0.57142859999999995</v>
      </c>
      <c r="F7" s="165">
        <v>0.14285709999999999</v>
      </c>
      <c r="G7" s="2"/>
      <c r="H7" s="2"/>
      <c r="I7" s="2"/>
      <c r="J7" s="223">
        <f t="shared" ref="J7:J48" si="0">+SUM(D7:F7)</f>
        <v>0.99999999999999989</v>
      </c>
      <c r="AC7" s="166"/>
      <c r="AD7" s="166"/>
    </row>
    <row r="8" spans="2:30" x14ac:dyDescent="0.25">
      <c r="B8" s="2"/>
      <c r="C8" s="164">
        <v>39630</v>
      </c>
      <c r="D8" s="169">
        <v>6.6666669999999997E-2</v>
      </c>
      <c r="E8" s="169">
        <v>0.86666670000000001</v>
      </c>
      <c r="F8" s="169">
        <v>6.6666669999999997E-2</v>
      </c>
      <c r="G8" s="169">
        <v>0.14285709999999999</v>
      </c>
      <c r="H8" s="169">
        <v>0.85714290000000004</v>
      </c>
      <c r="I8" s="169">
        <v>0</v>
      </c>
      <c r="J8" s="223">
        <f t="shared" si="0"/>
        <v>1.00000004</v>
      </c>
      <c r="AB8" s="4"/>
      <c r="AC8" s="167"/>
      <c r="AD8" s="168"/>
    </row>
    <row r="9" spans="2:30" x14ac:dyDescent="0.25">
      <c r="B9" s="2"/>
      <c r="C9" s="164">
        <v>39722</v>
      </c>
      <c r="D9" s="169">
        <v>0.23529410000000001</v>
      </c>
      <c r="E9" s="169">
        <v>0.70588240000000002</v>
      </c>
      <c r="F9" s="169">
        <v>5.8823529999999999E-2</v>
      </c>
      <c r="G9" s="169">
        <v>0.13333329999999999</v>
      </c>
      <c r="H9" s="169">
        <v>0.8</v>
      </c>
      <c r="I9" s="169">
        <v>6.6666669999999997E-2</v>
      </c>
      <c r="J9" s="223">
        <f t="shared" si="0"/>
        <v>1.00000003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0.28600000000000003</v>
      </c>
      <c r="E10" s="169">
        <v>0.64300000000000002</v>
      </c>
      <c r="F10" s="169">
        <v>7.0999999999999994E-2</v>
      </c>
      <c r="G10" s="169">
        <v>0.35294120000000001</v>
      </c>
      <c r="H10" s="169">
        <v>0.64705880000000005</v>
      </c>
      <c r="I10" s="169">
        <v>0</v>
      </c>
      <c r="J10" s="223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0.27800000000000002</v>
      </c>
      <c r="E11" s="169">
        <v>0.72199999999999998</v>
      </c>
      <c r="F11" s="169">
        <v>0</v>
      </c>
      <c r="G11" s="169">
        <v>0.28600000000000003</v>
      </c>
      <c r="H11" s="169">
        <v>0.71400000000000008</v>
      </c>
      <c r="I11" s="169">
        <v>0</v>
      </c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0.105</v>
      </c>
      <c r="E12" s="169">
        <v>0.89500000000000002</v>
      </c>
      <c r="F12" s="169">
        <v>0</v>
      </c>
      <c r="G12" s="169">
        <v>0.33299999999999996</v>
      </c>
      <c r="H12" s="169">
        <v>0.66700000000000004</v>
      </c>
      <c r="I12" s="169">
        <v>0</v>
      </c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0.16600000000000001</v>
      </c>
      <c r="E13" s="169">
        <v>0.77800000000000002</v>
      </c>
      <c r="F13" s="169">
        <v>5.5999999999999994E-2</v>
      </c>
      <c r="G13" s="169">
        <v>0.105</v>
      </c>
      <c r="H13" s="169">
        <v>0.89500000000000002</v>
      </c>
      <c r="I13" s="169">
        <v>0</v>
      </c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5.9000000000000004E-2</v>
      </c>
      <c r="E14" s="169">
        <v>0.88200000000000001</v>
      </c>
      <c r="F14" s="169">
        <v>5.9000000000000004E-2</v>
      </c>
      <c r="G14" s="169">
        <v>5.5999999999999994E-2</v>
      </c>
      <c r="H14" s="169">
        <v>0.94400000000000006</v>
      </c>
      <c r="I14" s="169">
        <v>0</v>
      </c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0.111</v>
      </c>
      <c r="E15" s="169">
        <v>0.88900000000000001</v>
      </c>
      <c r="F15" s="169">
        <v>0</v>
      </c>
      <c r="G15" s="169">
        <v>5.9000000000000004E-2</v>
      </c>
      <c r="H15" s="169">
        <v>0.94099999999999995</v>
      </c>
      <c r="I15" s="169">
        <v>0</v>
      </c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0.111</v>
      </c>
      <c r="E16" s="169">
        <v>0.77800000000000002</v>
      </c>
      <c r="F16" s="169">
        <v>0.111</v>
      </c>
      <c r="G16" s="169">
        <v>0.111</v>
      </c>
      <c r="H16" s="169">
        <v>0.88900000000000001</v>
      </c>
      <c r="I16" s="169">
        <v>0</v>
      </c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0.10526315789473684</v>
      </c>
      <c r="E17" s="169">
        <v>0.78947368421052633</v>
      </c>
      <c r="F17" s="169">
        <v>0.10526315789473684</v>
      </c>
      <c r="G17" s="169">
        <v>0.11199999999999999</v>
      </c>
      <c r="H17" s="169">
        <v>0.83299999999999996</v>
      </c>
      <c r="I17" s="169">
        <v>5.5999999999999994E-2</v>
      </c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5.8823529411764705E-2</v>
      </c>
      <c r="E18" s="169">
        <v>0.82352941176470584</v>
      </c>
      <c r="F18" s="169">
        <v>0.11764705882352941</v>
      </c>
      <c r="G18" s="169">
        <v>0.10526315789473684</v>
      </c>
      <c r="H18" s="169">
        <v>0.84210526315789469</v>
      </c>
      <c r="I18" s="169">
        <v>5.2631578947368418E-2</v>
      </c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0.15789473684210525</v>
      </c>
      <c r="E19" s="169">
        <v>0.63157894736842102</v>
      </c>
      <c r="F19" s="169">
        <v>0.21052631578947367</v>
      </c>
      <c r="G19" s="169">
        <v>0.11764705882352941</v>
      </c>
      <c r="H19" s="169">
        <v>0.82352941176470584</v>
      </c>
      <c r="I19" s="169">
        <v>5.8823529411764705E-2</v>
      </c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</v>
      </c>
      <c r="E20" s="169">
        <v>0.88888888888888884</v>
      </c>
      <c r="F20" s="169">
        <v>0.1111111111111111</v>
      </c>
      <c r="G20" s="169">
        <v>0.21052631578947367</v>
      </c>
      <c r="H20" s="169">
        <v>0.68421052631578949</v>
      </c>
      <c r="I20" s="169">
        <v>0.10526315789473684</v>
      </c>
      <c r="J20" s="223">
        <f t="shared" si="0"/>
        <v>1</v>
      </c>
      <c r="AB20" s="4"/>
      <c r="AD20" s="168"/>
    </row>
    <row r="21" spans="1:30" x14ac:dyDescent="0.25">
      <c r="C21" s="164">
        <v>40787</v>
      </c>
      <c r="D21" s="169">
        <v>0</v>
      </c>
      <c r="E21" s="169">
        <v>0.90476190476190477</v>
      </c>
      <c r="F21" s="169">
        <v>9.5238095238095233E-2</v>
      </c>
      <c r="G21" s="169">
        <v>5.5555555555555552E-2</v>
      </c>
      <c r="H21" s="169">
        <v>0.88888888888888884</v>
      </c>
      <c r="I21" s="169">
        <v>5.5555555555555552E-2</v>
      </c>
      <c r="J21" s="223">
        <f t="shared" si="0"/>
        <v>1</v>
      </c>
    </row>
    <row r="22" spans="1:30" x14ac:dyDescent="0.25">
      <c r="B22" s="2"/>
      <c r="C22" s="164">
        <v>40878</v>
      </c>
      <c r="D22" s="169">
        <v>0</v>
      </c>
      <c r="E22" s="169">
        <v>0.90476190476190477</v>
      </c>
      <c r="F22" s="169">
        <v>9.5238095238095233E-2</v>
      </c>
      <c r="G22" s="169">
        <v>0</v>
      </c>
      <c r="H22" s="169">
        <v>0.90476190476190477</v>
      </c>
      <c r="I22" s="169">
        <v>9.5238095238095233E-2</v>
      </c>
      <c r="J22" s="223">
        <f t="shared" si="0"/>
        <v>1</v>
      </c>
    </row>
    <row r="23" spans="1:30" x14ac:dyDescent="0.25">
      <c r="B23" s="2"/>
      <c r="C23" s="164">
        <v>40969</v>
      </c>
      <c r="D23" s="169">
        <v>0</v>
      </c>
      <c r="E23" s="169">
        <v>0.52380952380952384</v>
      </c>
      <c r="F23" s="169">
        <v>0.14285714285714285</v>
      </c>
      <c r="G23" s="169">
        <v>0</v>
      </c>
      <c r="H23" s="169">
        <v>0.90476190476190477</v>
      </c>
      <c r="I23" s="169">
        <v>9.5238095238095233E-2</v>
      </c>
      <c r="J23" s="223">
        <f t="shared" si="0"/>
        <v>0.66666666666666674</v>
      </c>
      <c r="AC23" s="375"/>
      <c r="AD23" s="375"/>
    </row>
    <row r="24" spans="1:30" x14ac:dyDescent="0.25">
      <c r="B24" s="2"/>
      <c r="C24" s="172">
        <v>41061</v>
      </c>
      <c r="D24" s="169">
        <v>0.23076923076923078</v>
      </c>
      <c r="E24" s="169">
        <v>0.61538461538461542</v>
      </c>
      <c r="F24" s="169">
        <v>0.15384615384615385</v>
      </c>
      <c r="G24" s="169">
        <v>0.14285714285714285</v>
      </c>
      <c r="H24" s="169">
        <v>0.8571428571428571</v>
      </c>
      <c r="I24" s="169">
        <v>0</v>
      </c>
      <c r="J24" s="223">
        <f t="shared" si="0"/>
        <v>1</v>
      </c>
      <c r="AC24" s="166"/>
      <c r="AD24" s="166"/>
    </row>
    <row r="25" spans="1:30" x14ac:dyDescent="0.25">
      <c r="B25" s="2"/>
      <c r="C25" s="172">
        <v>41153</v>
      </c>
      <c r="D25" s="169">
        <v>0.49931224209078406</v>
      </c>
      <c r="E25" s="169">
        <v>0.50068775790921594</v>
      </c>
      <c r="F25" s="169">
        <v>0</v>
      </c>
      <c r="G25" s="169">
        <v>0.47052947052947053</v>
      </c>
      <c r="H25" s="169">
        <v>0.41158841158841158</v>
      </c>
      <c r="I25" s="169">
        <v>0.11788211788211787</v>
      </c>
      <c r="J25" s="223">
        <f t="shared" si="0"/>
        <v>1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0.2</v>
      </c>
      <c r="E26" s="169">
        <v>0.66720000000000002</v>
      </c>
      <c r="F26" s="169">
        <v>0.1328</v>
      </c>
      <c r="G26" s="169">
        <v>0.18781218781218784</v>
      </c>
      <c r="H26" s="169">
        <v>0.81218781218781222</v>
      </c>
      <c r="I26" s="169">
        <v>0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</v>
      </c>
      <c r="E27" s="169">
        <v>0.92300000000000004</v>
      </c>
      <c r="F27" s="169">
        <v>7.6999999999999999E-2</v>
      </c>
      <c r="G27" s="169">
        <v>0</v>
      </c>
      <c r="H27" s="169">
        <v>0.92300000000000004</v>
      </c>
      <c r="I27" s="169">
        <v>7.6999999999999999E-2</v>
      </c>
      <c r="J27" s="223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69">
        <v>0</v>
      </c>
      <c r="E28" s="169">
        <v>0.81818181818181823</v>
      </c>
      <c r="F28" s="169">
        <v>0.18181818181818182</v>
      </c>
      <c r="G28" s="169">
        <v>0</v>
      </c>
      <c r="H28" s="169">
        <v>0.90909090909090906</v>
      </c>
      <c r="I28" s="169">
        <v>9.0909090909090912E-2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69">
        <v>8.3333333333333329E-2</v>
      </c>
      <c r="E29" s="169">
        <v>0.83333333333333337</v>
      </c>
      <c r="F29" s="169">
        <v>8.3333333333333329E-2</v>
      </c>
      <c r="G29" s="169">
        <v>0.16666666666666666</v>
      </c>
      <c r="H29" s="169">
        <v>0.66666666666666663</v>
      </c>
      <c r="I29" s="169">
        <v>0.16666666666666666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69">
        <v>0</v>
      </c>
      <c r="E30" s="169">
        <v>1</v>
      </c>
      <c r="F30" s="169">
        <v>0</v>
      </c>
      <c r="G30" s="169">
        <v>0</v>
      </c>
      <c r="H30" s="169">
        <v>0.9</v>
      </c>
      <c r="I30" s="169">
        <v>0.1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69">
        <v>0</v>
      </c>
      <c r="E31" s="169">
        <v>0.88888888888888884</v>
      </c>
      <c r="F31" s="169">
        <v>0.1111111111111111</v>
      </c>
      <c r="G31" s="169">
        <v>0</v>
      </c>
      <c r="H31" s="169">
        <v>0.77777777777777779</v>
      </c>
      <c r="I31" s="169">
        <v>0.22222222222222221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69">
        <v>8.3333333333333329E-2</v>
      </c>
      <c r="E32" s="169">
        <v>0.83333333333333337</v>
      </c>
      <c r="F32" s="169">
        <v>8.3333333333333329E-2</v>
      </c>
      <c r="G32" s="169">
        <v>8.3333333333333329E-2</v>
      </c>
      <c r="H32" s="169">
        <v>0.83333333333333337</v>
      </c>
      <c r="I32" s="169">
        <v>8.3333333333333329E-2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69">
        <v>0.1</v>
      </c>
      <c r="E33" s="169">
        <v>0.8</v>
      </c>
      <c r="F33" s="169">
        <v>0.1</v>
      </c>
      <c r="G33" s="169">
        <v>0.1</v>
      </c>
      <c r="H33" s="169">
        <v>0.9</v>
      </c>
      <c r="I33" s="169">
        <v>0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69">
        <v>0.1111111111111111</v>
      </c>
      <c r="E34" s="169">
        <v>0.88888888888888884</v>
      </c>
      <c r="F34" s="169">
        <v>0</v>
      </c>
      <c r="G34" s="169">
        <v>0.22222222222222221</v>
      </c>
      <c r="H34" s="169">
        <v>0.77777777777777779</v>
      </c>
      <c r="I34" s="169">
        <v>0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169">
        <v>0.2857142857142857</v>
      </c>
      <c r="E35" s="169">
        <v>0.7142857142857143</v>
      </c>
      <c r="F35" s="169">
        <v>0</v>
      </c>
      <c r="G35" s="169">
        <v>0.14285714285714285</v>
      </c>
      <c r="H35" s="169">
        <v>0.8571428571428571</v>
      </c>
      <c r="I35" s="169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69">
        <v>0.27272727272727271</v>
      </c>
      <c r="E36" s="169">
        <v>0.72727272727272729</v>
      </c>
      <c r="F36" s="169">
        <v>0</v>
      </c>
      <c r="G36" s="169">
        <v>0.45454545454545453</v>
      </c>
      <c r="H36" s="169">
        <v>0.54545454545454541</v>
      </c>
      <c r="I36" s="169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169">
        <v>0.22222222222222221</v>
      </c>
      <c r="E37" s="169">
        <v>0.77777777777777779</v>
      </c>
      <c r="F37" s="169">
        <v>0</v>
      </c>
      <c r="G37" s="169">
        <v>0.33333333333333331</v>
      </c>
      <c r="H37" s="169">
        <v>0.66666666666666663</v>
      </c>
      <c r="I37" s="169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169">
        <v>0.2</v>
      </c>
      <c r="E38" s="169">
        <v>0.8</v>
      </c>
      <c r="F38" s="169">
        <v>0</v>
      </c>
      <c r="G38" s="169">
        <v>0.2</v>
      </c>
      <c r="H38" s="169">
        <v>0.8</v>
      </c>
      <c r="I38" s="169">
        <v>0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169">
        <v>0.2857142857142857</v>
      </c>
      <c r="E39" s="169">
        <v>0.5714285714285714</v>
      </c>
      <c r="F39" s="169">
        <v>0.14285714285714285</v>
      </c>
      <c r="G39" s="169">
        <v>0.375</v>
      </c>
      <c r="H39" s="169">
        <v>0.5</v>
      </c>
      <c r="I39" s="169">
        <v>0.125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169">
        <v>0.2857142857142857</v>
      </c>
      <c r="E40" s="169">
        <v>0.7142857142857143</v>
      </c>
      <c r="F40" s="169">
        <v>0</v>
      </c>
      <c r="G40" s="169">
        <v>0.42857142857142855</v>
      </c>
      <c r="H40" s="169">
        <v>0.5714285714285714</v>
      </c>
      <c r="I40" s="169">
        <v>0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69">
        <v>0</v>
      </c>
      <c r="E41" s="169">
        <v>1</v>
      </c>
      <c r="F41" s="169">
        <v>0</v>
      </c>
      <c r="G41" s="169">
        <v>0</v>
      </c>
      <c r="H41" s="169">
        <v>1</v>
      </c>
      <c r="I41" s="169">
        <v>0</v>
      </c>
      <c r="J41" s="223">
        <f t="shared" si="0"/>
        <v>1</v>
      </c>
      <c r="AB41" s="4"/>
      <c r="AC41" s="167"/>
      <c r="AD41" s="168"/>
    </row>
    <row r="42" spans="2:30" x14ac:dyDescent="0.25">
      <c r="B42" s="2"/>
      <c r="C42" s="172">
        <v>42705</v>
      </c>
      <c r="D42" s="169">
        <v>0</v>
      </c>
      <c r="E42" s="169">
        <v>1</v>
      </c>
      <c r="F42" s="169">
        <v>0</v>
      </c>
      <c r="G42" s="169">
        <v>0</v>
      </c>
      <c r="H42" s="169">
        <v>1</v>
      </c>
      <c r="I42" s="169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69">
        <v>0.375</v>
      </c>
      <c r="E43" s="169">
        <v>0.5</v>
      </c>
      <c r="F43" s="169">
        <v>0.125</v>
      </c>
      <c r="G43" s="169">
        <v>0.25</v>
      </c>
      <c r="H43" s="169">
        <v>0.75</v>
      </c>
      <c r="I43" s="169">
        <v>0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69">
        <v>0</v>
      </c>
      <c r="E44" s="169">
        <v>0.88888888888888884</v>
      </c>
      <c r="F44" s="169">
        <v>0.1111111111111111</v>
      </c>
      <c r="G44" s="169">
        <v>0.1111111111111111</v>
      </c>
      <c r="H44" s="169">
        <v>0.88888888888888884</v>
      </c>
      <c r="I44" s="169">
        <v>0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69">
        <v>0.33333333333333331</v>
      </c>
      <c r="E45" s="169">
        <v>0.55555555555555558</v>
      </c>
      <c r="F45" s="169">
        <v>0.1111111111111111</v>
      </c>
      <c r="G45" s="169">
        <v>0.22222222222222221</v>
      </c>
      <c r="H45" s="169">
        <v>0.77777777777777779</v>
      </c>
      <c r="I45" s="169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169">
        <v>0.75</v>
      </c>
      <c r="E46" s="169">
        <v>0.25</v>
      </c>
      <c r="F46" s="169">
        <v>0</v>
      </c>
      <c r="G46" s="169">
        <v>0.4</v>
      </c>
      <c r="H46" s="169">
        <v>0.6</v>
      </c>
      <c r="I46" s="169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169">
        <v>0.14285714285714285</v>
      </c>
      <c r="E47" s="169">
        <v>0.8571428571428571</v>
      </c>
      <c r="F47" s="169">
        <v>0</v>
      </c>
      <c r="G47" s="169">
        <v>0</v>
      </c>
      <c r="H47" s="169">
        <v>0.8571428571428571</v>
      </c>
      <c r="I47" s="169">
        <v>0.14285714285714285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169">
        <v>0.5</v>
      </c>
      <c r="E48" s="169">
        <v>0.5</v>
      </c>
      <c r="F48" s="169">
        <v>0</v>
      </c>
      <c r="G48" s="169">
        <v>0</v>
      </c>
      <c r="H48" s="169">
        <v>1</v>
      </c>
      <c r="I48" s="169">
        <v>0</v>
      </c>
      <c r="J48" s="223">
        <f t="shared" si="0"/>
        <v>1</v>
      </c>
      <c r="AB48" s="4"/>
      <c r="AC48" s="167"/>
      <c r="AD48" s="168"/>
    </row>
    <row r="49" spans="2:30" x14ac:dyDescent="0.25">
      <c r="B49" s="2"/>
      <c r="C49" s="172">
        <v>43344</v>
      </c>
      <c r="D49" s="169">
        <v>0</v>
      </c>
      <c r="E49" s="169">
        <v>1</v>
      </c>
      <c r="F49" s="169">
        <v>0</v>
      </c>
      <c r="G49" s="169"/>
      <c r="H49" s="169"/>
      <c r="I49" s="169"/>
      <c r="J49" s="172"/>
      <c r="AB49" s="4"/>
      <c r="AC49" s="167"/>
      <c r="AD49" s="168"/>
    </row>
    <row r="50" spans="2:30" x14ac:dyDescent="0.25">
      <c r="B50" s="2"/>
      <c r="C50" s="172"/>
      <c r="D50" s="170"/>
      <c r="E50" s="170"/>
      <c r="F50" s="170"/>
      <c r="G50" s="170"/>
      <c r="H50" s="170"/>
      <c r="I50" s="170"/>
      <c r="J50" s="172"/>
      <c r="AB50" s="4"/>
      <c r="AC50" s="167"/>
      <c r="AD50" s="168"/>
    </row>
    <row r="51" spans="2:30" x14ac:dyDescent="0.25">
      <c r="B51" s="21" t="s">
        <v>20</v>
      </c>
      <c r="C51" s="175"/>
      <c r="D51" s="176"/>
      <c r="E51" s="176"/>
      <c r="F51" s="176"/>
      <c r="G51" s="176"/>
      <c r="H51" s="176"/>
      <c r="I51" s="173"/>
      <c r="J51" s="21"/>
      <c r="K51" s="23"/>
      <c r="L51" s="175"/>
      <c r="M51" s="176"/>
      <c r="N51" s="176"/>
      <c r="O51" s="176"/>
      <c r="P51" s="176"/>
      <c r="Q51" s="177"/>
      <c r="AB51" s="4"/>
      <c r="AC51" s="167"/>
      <c r="AD51" s="168"/>
    </row>
    <row r="52" spans="2:30" x14ac:dyDescent="0.25">
      <c r="B52" s="21" t="s">
        <v>115</v>
      </c>
      <c r="C52" s="175"/>
      <c r="D52" s="176"/>
      <c r="E52" s="176"/>
      <c r="F52" s="176"/>
      <c r="G52" s="176"/>
      <c r="H52" s="176"/>
      <c r="J52" s="21"/>
      <c r="K52" s="23"/>
      <c r="L52" s="175"/>
      <c r="M52" s="176"/>
      <c r="N52" s="176"/>
      <c r="O52" s="176"/>
      <c r="P52" s="176"/>
      <c r="Q52" s="177"/>
      <c r="AB52" s="4"/>
      <c r="AC52" s="167"/>
      <c r="AD52" s="168"/>
    </row>
    <row r="53" spans="2:30" x14ac:dyDescent="0.25">
      <c r="B53" s="233" t="s">
        <v>108</v>
      </c>
      <c r="C53" s="175"/>
      <c r="D53" s="179"/>
      <c r="E53" s="179"/>
      <c r="F53" s="179"/>
      <c r="G53" s="176"/>
      <c r="H53" s="176"/>
      <c r="J53" s="21"/>
      <c r="K53" s="23"/>
      <c r="L53" s="175"/>
      <c r="M53" s="179"/>
      <c r="N53" s="179"/>
      <c r="O53" s="179"/>
      <c r="P53" s="176"/>
      <c r="Q53" s="177"/>
      <c r="AB53" s="4"/>
      <c r="AC53" s="167"/>
      <c r="AD53" s="168"/>
    </row>
    <row r="54" spans="2:30" x14ac:dyDescent="0.25">
      <c r="B54" s="21"/>
      <c r="C54" s="175"/>
      <c r="D54" s="179"/>
      <c r="E54" s="179"/>
      <c r="F54" s="179"/>
      <c r="G54" s="179"/>
      <c r="H54" s="179"/>
      <c r="J54" s="24"/>
      <c r="K54" s="23"/>
      <c r="L54" s="175"/>
      <c r="M54" s="179"/>
      <c r="N54" s="179"/>
      <c r="O54" s="179"/>
      <c r="P54" s="179"/>
      <c r="Q54" s="180"/>
      <c r="AB54" s="4"/>
      <c r="AC54" s="167"/>
      <c r="AD54" s="168"/>
    </row>
    <row r="55" spans="2:30" x14ac:dyDescent="0.25">
      <c r="B55" s="21"/>
      <c r="C55" s="175"/>
      <c r="D55" s="179"/>
      <c r="E55" s="179"/>
      <c r="F55" s="179"/>
      <c r="G55" s="179"/>
      <c r="H55" s="179"/>
      <c r="I55" s="165"/>
      <c r="J55" s="21"/>
      <c r="K55" s="23"/>
      <c r="L55" s="175"/>
      <c r="M55" s="179"/>
      <c r="N55" s="179"/>
      <c r="O55" s="179"/>
      <c r="P55" s="179"/>
      <c r="Q55" s="180"/>
      <c r="AB55" s="4"/>
      <c r="AC55" s="167"/>
      <c r="AD55" s="168"/>
    </row>
    <row r="56" spans="2:30" x14ac:dyDescent="0.25">
      <c r="B56" s="21"/>
      <c r="C56" s="175"/>
      <c r="D56" s="179"/>
      <c r="E56" s="179"/>
      <c r="F56" s="179"/>
      <c r="G56" s="179"/>
      <c r="H56" s="179"/>
      <c r="I56" s="165"/>
      <c r="J56" s="21"/>
      <c r="K56" s="23"/>
      <c r="L56" s="175"/>
      <c r="M56" s="179"/>
      <c r="N56" s="179"/>
      <c r="O56" s="179"/>
      <c r="P56" s="179"/>
      <c r="Q56" s="180"/>
      <c r="AB56" s="4"/>
      <c r="AC56" s="167"/>
      <c r="AD56" s="168"/>
    </row>
    <row r="57" spans="2:30" x14ac:dyDescent="0.25">
      <c r="B57" s="21"/>
      <c r="C57" s="181"/>
      <c r="D57" s="182"/>
      <c r="E57" s="182"/>
      <c r="F57" s="182"/>
      <c r="G57" s="179"/>
      <c r="H57" s="179"/>
      <c r="I57" s="165"/>
      <c r="J57" s="21"/>
      <c r="K57" s="23"/>
      <c r="L57" s="181"/>
      <c r="M57" s="182"/>
      <c r="N57" s="182"/>
      <c r="O57" s="182"/>
      <c r="P57" s="179"/>
      <c r="Q57" s="180"/>
      <c r="AB57" s="4"/>
      <c r="AC57" s="167"/>
      <c r="AD57" s="168"/>
    </row>
    <row r="58" spans="2:30" x14ac:dyDescent="0.25">
      <c r="B58" s="21"/>
      <c r="C58" s="181"/>
      <c r="D58" s="182"/>
      <c r="E58" s="182"/>
      <c r="F58" s="182"/>
      <c r="G58" s="182"/>
      <c r="H58" s="182"/>
      <c r="I58" s="170"/>
      <c r="J58" s="21"/>
      <c r="K58" s="23"/>
      <c r="L58" s="181"/>
      <c r="M58" s="182"/>
      <c r="N58" s="182"/>
      <c r="O58" s="182"/>
      <c r="P58" s="182"/>
      <c r="Q58" s="183"/>
      <c r="AB58" s="4"/>
      <c r="AC58" s="167"/>
      <c r="AD58" s="168"/>
    </row>
    <row r="59" spans="2:30" x14ac:dyDescent="0.25">
      <c r="B59" s="21"/>
      <c r="C59" s="181"/>
      <c r="D59" s="182"/>
      <c r="E59" s="182"/>
      <c r="F59" s="182"/>
      <c r="G59" s="182"/>
      <c r="H59" s="182"/>
      <c r="I59" s="170"/>
      <c r="J59" s="21"/>
      <c r="K59" s="23"/>
      <c r="L59" s="181"/>
      <c r="M59" s="182"/>
      <c r="N59" s="182"/>
      <c r="O59" s="182"/>
      <c r="P59" s="182"/>
      <c r="Q59" s="183"/>
      <c r="AB59" s="4"/>
      <c r="AD59" s="168"/>
    </row>
    <row r="60" spans="2:30" x14ac:dyDescent="0.25">
      <c r="B60" s="21"/>
      <c r="C60" s="181"/>
      <c r="D60" s="184"/>
      <c r="E60" s="184"/>
      <c r="F60" s="184"/>
      <c r="G60" s="184"/>
      <c r="H60" s="184"/>
      <c r="I60" s="186"/>
      <c r="J60" s="21"/>
      <c r="K60" s="21"/>
      <c r="L60" s="181"/>
      <c r="M60" s="184"/>
      <c r="N60" s="184"/>
      <c r="O60" s="184"/>
      <c r="P60" s="184"/>
      <c r="Q60" s="185"/>
      <c r="AD60" s="168"/>
    </row>
    <row r="61" spans="2:30" x14ac:dyDescent="0.25">
      <c r="B61" s="21"/>
      <c r="C61" s="175"/>
      <c r="D61" s="187"/>
      <c r="E61" s="187"/>
      <c r="F61" s="187"/>
      <c r="G61" s="187"/>
      <c r="H61" s="187"/>
      <c r="I61" s="189"/>
      <c r="J61" s="21"/>
      <c r="K61" s="21"/>
      <c r="L61" s="175"/>
      <c r="M61" s="187"/>
      <c r="N61" s="187"/>
      <c r="O61" s="187"/>
      <c r="P61" s="187"/>
      <c r="Q61" s="188"/>
    </row>
    <row r="62" spans="2:30" x14ac:dyDescent="0.25">
      <c r="B62" s="21"/>
      <c r="C62" s="190"/>
      <c r="D62" s="21"/>
      <c r="E62" s="21"/>
      <c r="F62" s="21"/>
      <c r="G62" s="21"/>
      <c r="H62" s="234"/>
      <c r="I62" s="192"/>
      <c r="J62" s="21"/>
      <c r="K62" s="23"/>
      <c r="L62" s="190"/>
      <c r="M62" s="21"/>
      <c r="N62" s="21"/>
      <c r="O62" s="21"/>
      <c r="P62" s="21"/>
      <c r="Q62" s="191"/>
    </row>
    <row r="63" spans="2:30" x14ac:dyDescent="0.25">
      <c r="B63" s="21"/>
      <c r="C63" s="190"/>
      <c r="D63" s="22"/>
      <c r="E63" s="22"/>
      <c r="F63" s="22"/>
      <c r="G63" s="22"/>
      <c r="H63" s="22"/>
      <c r="I63" s="9"/>
      <c r="J63" s="21"/>
      <c r="K63" s="23"/>
      <c r="L63" s="190"/>
      <c r="M63" s="22"/>
      <c r="N63" s="22"/>
      <c r="O63" s="22"/>
      <c r="P63" s="22"/>
      <c r="Q63" s="137"/>
      <c r="AC63" s="375"/>
      <c r="AD63" s="375"/>
    </row>
    <row r="64" spans="2:30" x14ac:dyDescent="0.25">
      <c r="B64" s="21"/>
      <c r="C64" s="193"/>
      <c r="D64" s="384"/>
      <c r="E64" s="384"/>
      <c r="F64" s="384"/>
      <c r="G64" s="194"/>
      <c r="H64" s="194"/>
      <c r="I64" s="196"/>
      <c r="J64" s="21"/>
      <c r="K64" s="23"/>
      <c r="L64" s="193"/>
      <c r="M64" s="384"/>
      <c r="N64" s="384"/>
      <c r="O64" s="384"/>
      <c r="P64" s="194"/>
      <c r="Q64" s="195"/>
      <c r="AC64" s="166"/>
      <c r="AD64" s="166"/>
    </row>
    <row r="65" spans="2:30" x14ac:dyDescent="0.25">
      <c r="B65" s="21"/>
      <c r="C65" s="193"/>
      <c r="D65" s="197"/>
      <c r="E65" s="197"/>
      <c r="F65" s="197"/>
      <c r="G65" s="197"/>
      <c r="H65" s="197"/>
      <c r="I65" s="199"/>
      <c r="J65" s="21"/>
      <c r="K65" s="23"/>
      <c r="L65" s="193"/>
      <c r="M65" s="197"/>
      <c r="N65" s="197"/>
      <c r="O65" s="197"/>
      <c r="P65" s="197"/>
      <c r="Q65" s="198"/>
      <c r="AB65" s="4"/>
      <c r="AC65" s="167"/>
      <c r="AD65" s="168"/>
    </row>
    <row r="66" spans="2:30" x14ac:dyDescent="0.25">
      <c r="B66" s="21"/>
      <c r="C66" s="200"/>
      <c r="D66" s="201"/>
      <c r="E66" s="201"/>
      <c r="F66" s="201"/>
      <c r="G66" s="23"/>
      <c r="H66" s="235"/>
      <c r="I66" s="203"/>
      <c r="J66" s="21"/>
      <c r="K66" s="23"/>
      <c r="L66" s="200"/>
      <c r="M66" s="201"/>
      <c r="N66" s="201"/>
      <c r="O66" s="201"/>
      <c r="P66" s="23"/>
      <c r="Q66" s="202"/>
      <c r="AB66" s="4"/>
      <c r="AC66" s="167"/>
      <c r="AD66" s="168"/>
    </row>
    <row r="67" spans="2:30" x14ac:dyDescent="0.25">
      <c r="B67" s="21"/>
      <c r="C67" s="200"/>
      <c r="D67" s="201"/>
      <c r="E67" s="201"/>
      <c r="F67" s="201"/>
      <c r="G67" s="201"/>
      <c r="H67" s="201"/>
      <c r="I67" s="205"/>
      <c r="J67" s="21"/>
      <c r="K67" s="23"/>
      <c r="L67" s="200"/>
      <c r="M67" s="201"/>
      <c r="N67" s="201"/>
      <c r="O67" s="201"/>
      <c r="P67" s="201"/>
      <c r="Q67" s="204"/>
      <c r="AB67" s="4"/>
      <c r="AC67" s="167"/>
      <c r="AD67" s="168"/>
    </row>
    <row r="68" spans="2:30" x14ac:dyDescent="0.25">
      <c r="B68" s="21"/>
      <c r="C68" s="200"/>
      <c r="D68" s="201"/>
      <c r="E68" s="201"/>
      <c r="F68" s="201"/>
      <c r="G68" s="201"/>
      <c r="H68" s="201"/>
      <c r="I68" s="205"/>
      <c r="J68" s="21"/>
      <c r="K68" s="23"/>
      <c r="L68" s="200"/>
      <c r="M68" s="201"/>
      <c r="N68" s="201"/>
      <c r="O68" s="201"/>
      <c r="P68" s="201"/>
      <c r="Q68" s="204"/>
      <c r="AB68" s="4"/>
      <c r="AC68" s="167"/>
      <c r="AD68" s="168"/>
    </row>
    <row r="69" spans="2:30" x14ac:dyDescent="0.25">
      <c r="B69" s="21"/>
      <c r="C69" s="200"/>
      <c r="D69" s="201"/>
      <c r="E69" s="201"/>
      <c r="F69" s="201"/>
      <c r="G69" s="201"/>
      <c r="H69" s="201"/>
      <c r="I69" s="205"/>
      <c r="J69" s="21"/>
      <c r="K69" s="23"/>
      <c r="L69" s="200"/>
      <c r="M69" s="201"/>
      <c r="N69" s="201"/>
      <c r="O69" s="201"/>
      <c r="P69" s="201"/>
      <c r="Q69" s="204"/>
      <c r="AB69" s="4"/>
      <c r="AC69" s="167"/>
      <c r="AD69" s="168"/>
    </row>
    <row r="70" spans="2:30" x14ac:dyDescent="0.25">
      <c r="B70" s="21"/>
      <c r="C70" s="200"/>
      <c r="D70" s="201"/>
      <c r="E70" s="201"/>
      <c r="F70" s="201"/>
      <c r="G70" s="201"/>
      <c r="H70" s="201"/>
      <c r="I70" s="205"/>
      <c r="J70" s="21"/>
      <c r="K70" s="23"/>
      <c r="L70" s="200"/>
      <c r="M70" s="201"/>
      <c r="N70" s="201"/>
      <c r="O70" s="201"/>
      <c r="P70" s="201"/>
      <c r="Q70" s="204"/>
      <c r="AB70" s="4"/>
      <c r="AC70" s="167"/>
      <c r="AD70" s="168"/>
    </row>
    <row r="71" spans="2:30" x14ac:dyDescent="0.25">
      <c r="B71" s="21"/>
      <c r="C71" s="200"/>
      <c r="D71" s="201"/>
      <c r="E71" s="201"/>
      <c r="F71" s="201"/>
      <c r="G71" s="201"/>
      <c r="H71" s="201"/>
      <c r="I71" s="205"/>
      <c r="J71" s="21"/>
      <c r="K71" s="23"/>
      <c r="L71" s="200"/>
      <c r="M71" s="201"/>
      <c r="N71" s="201"/>
      <c r="O71" s="201"/>
      <c r="P71" s="201"/>
      <c r="Q71" s="204"/>
      <c r="AB71" s="4"/>
      <c r="AC71" s="167"/>
      <c r="AD71" s="168"/>
    </row>
    <row r="72" spans="2:30" x14ac:dyDescent="0.25">
      <c r="B72" s="21"/>
      <c r="C72" s="200"/>
      <c r="D72" s="201"/>
      <c r="E72" s="201"/>
      <c r="F72" s="201"/>
      <c r="G72" s="201"/>
      <c r="H72" s="201"/>
      <c r="I72" s="205"/>
      <c r="J72" s="21"/>
      <c r="K72" s="23"/>
      <c r="L72" s="200"/>
      <c r="M72" s="201"/>
      <c r="N72" s="201"/>
      <c r="O72" s="201"/>
      <c r="P72" s="201"/>
      <c r="Q72" s="204"/>
      <c r="AB72" s="4"/>
      <c r="AC72" s="167"/>
      <c r="AD72" s="168"/>
    </row>
    <row r="73" spans="2:30" x14ac:dyDescent="0.25">
      <c r="B73" s="21"/>
      <c r="C73" s="200"/>
      <c r="D73" s="201"/>
      <c r="E73" s="201"/>
      <c r="F73" s="201"/>
      <c r="G73" s="201"/>
      <c r="H73" s="201"/>
      <c r="I73" s="205"/>
      <c r="J73" s="21"/>
      <c r="K73" s="206"/>
      <c r="L73" s="200"/>
      <c r="M73" s="201"/>
      <c r="N73" s="201"/>
      <c r="O73" s="201"/>
      <c r="P73" s="201"/>
      <c r="Q73" s="204"/>
      <c r="AB73" s="4"/>
      <c r="AC73" s="167"/>
      <c r="AD73" s="168"/>
    </row>
    <row r="74" spans="2:30" x14ac:dyDescent="0.25">
      <c r="B74" s="21"/>
      <c r="C74" s="200"/>
      <c r="D74" s="201"/>
      <c r="E74" s="201"/>
      <c r="F74" s="201"/>
      <c r="G74" s="201"/>
      <c r="H74" s="201"/>
      <c r="I74" s="205"/>
      <c r="J74" s="21"/>
      <c r="K74" s="206"/>
      <c r="L74" s="200"/>
      <c r="M74" s="201"/>
      <c r="N74" s="201"/>
      <c r="O74" s="201"/>
      <c r="P74" s="201"/>
      <c r="Q74" s="204"/>
      <c r="AB74" s="4"/>
      <c r="AC74" s="167"/>
      <c r="AD74" s="168"/>
    </row>
    <row r="75" spans="2:30" x14ac:dyDescent="0.25">
      <c r="B75" s="21"/>
      <c r="C75" s="181"/>
      <c r="D75" s="207"/>
      <c r="E75" s="207"/>
      <c r="F75" s="207"/>
      <c r="G75" s="201"/>
      <c r="H75" s="201"/>
      <c r="I75" s="205"/>
      <c r="J75" s="21"/>
      <c r="K75" s="206"/>
      <c r="L75" s="181"/>
      <c r="M75" s="207"/>
      <c r="N75" s="207"/>
      <c r="O75" s="207"/>
      <c r="P75" s="201"/>
      <c r="Q75" s="204"/>
      <c r="AB75" s="4"/>
      <c r="AC75" s="167"/>
      <c r="AD75" s="168"/>
    </row>
    <row r="76" spans="2:30" x14ac:dyDescent="0.25">
      <c r="B76" s="21"/>
      <c r="C76" s="200"/>
      <c r="D76" s="207"/>
      <c r="E76" s="207"/>
      <c r="F76" s="207"/>
      <c r="G76" s="207"/>
      <c r="H76" s="207"/>
      <c r="I76" s="209"/>
      <c r="J76" s="21"/>
      <c r="K76" s="21"/>
      <c r="L76" s="200"/>
      <c r="M76" s="207"/>
      <c r="N76" s="207"/>
      <c r="O76" s="207"/>
      <c r="P76" s="207"/>
      <c r="Q76" s="208"/>
      <c r="AB76" s="4"/>
      <c r="AD76" s="168"/>
    </row>
    <row r="77" spans="2:30" x14ac:dyDescent="0.25">
      <c r="B77" s="21"/>
      <c r="C77" s="181"/>
      <c r="D77" s="207"/>
      <c r="E77" s="207"/>
      <c r="F77" s="207"/>
      <c r="G77" s="207"/>
      <c r="H77" s="207"/>
      <c r="I77" s="209"/>
      <c r="J77" s="21"/>
      <c r="K77" s="21"/>
      <c r="L77" s="181"/>
      <c r="M77" s="207"/>
      <c r="N77" s="207"/>
      <c r="O77" s="207"/>
      <c r="P77" s="207"/>
      <c r="Q77" s="208"/>
      <c r="AD77" s="168"/>
    </row>
    <row r="78" spans="2:30" x14ac:dyDescent="0.25">
      <c r="B78" s="21"/>
      <c r="C78" s="181"/>
      <c r="D78" s="207"/>
      <c r="E78" s="207"/>
      <c r="F78" s="207"/>
      <c r="G78" s="207"/>
      <c r="H78" s="207"/>
      <c r="I78" s="209"/>
      <c r="J78" s="21"/>
      <c r="K78" s="21"/>
      <c r="L78" s="181"/>
      <c r="M78" s="207"/>
      <c r="N78" s="207"/>
      <c r="O78" s="207"/>
      <c r="P78" s="207"/>
      <c r="Q78" s="208"/>
    </row>
    <row r="79" spans="2:30" x14ac:dyDescent="0.25">
      <c r="B79" s="21" t="s">
        <v>109</v>
      </c>
      <c r="C79" s="200"/>
      <c r="D79" s="210"/>
      <c r="E79" s="210"/>
      <c r="F79" s="210"/>
      <c r="G79" s="210"/>
      <c r="H79" s="210"/>
      <c r="I79" s="212"/>
      <c r="J79" s="21"/>
      <c r="K79" s="21"/>
      <c r="L79" s="200"/>
      <c r="M79" s="210"/>
      <c r="N79" s="210"/>
      <c r="O79" s="210"/>
      <c r="P79" s="210"/>
      <c r="Q79" s="211"/>
      <c r="AC79" s="375"/>
      <c r="AD79" s="375"/>
    </row>
    <row r="80" spans="2:30" x14ac:dyDescent="0.25">
      <c r="C80" s="190"/>
      <c r="D80" s="21"/>
      <c r="E80" s="21"/>
      <c r="F80" s="21"/>
      <c r="G80" s="207"/>
      <c r="H80" s="207"/>
      <c r="I80" s="209"/>
      <c r="K80" s="5"/>
      <c r="L80" s="213"/>
      <c r="M80" s="5"/>
      <c r="N80" s="5"/>
      <c r="O80" s="5"/>
      <c r="P80" s="208"/>
      <c r="Q80" s="208"/>
      <c r="AC80" s="166"/>
      <c r="AD80" s="166"/>
    </row>
    <row r="81" spans="1:30" x14ac:dyDescent="0.25">
      <c r="C81" s="190"/>
      <c r="D81" s="22"/>
      <c r="E81" s="22"/>
      <c r="F81" s="22"/>
      <c r="G81" s="22"/>
      <c r="H81" s="22"/>
      <c r="I81" s="9"/>
      <c r="J81" s="25"/>
      <c r="K81" s="5"/>
      <c r="L81" s="213"/>
      <c r="M81" s="137"/>
      <c r="N81" s="137"/>
      <c r="O81" s="137"/>
      <c r="P81" s="137"/>
      <c r="Q81" s="137"/>
      <c r="AB81" s="4"/>
      <c r="AC81" s="167"/>
      <c r="AD81" s="168"/>
    </row>
    <row r="82" spans="1:30" x14ac:dyDescent="0.25">
      <c r="B82" s="236"/>
      <c r="C82" s="190"/>
      <c r="D82" s="194"/>
      <c r="E82" s="194"/>
      <c r="F82" s="194"/>
      <c r="G82" s="194"/>
      <c r="H82" s="194"/>
      <c r="I82" s="196"/>
      <c r="J82" s="5"/>
      <c r="K82" s="5"/>
      <c r="L82" s="213"/>
      <c r="M82" s="385"/>
      <c r="N82" s="385"/>
      <c r="O82" s="385"/>
      <c r="P82" s="195"/>
      <c r="Q82" s="195"/>
      <c r="AB82" s="4"/>
      <c r="AC82" s="167"/>
      <c r="AD82" s="168"/>
    </row>
    <row r="83" spans="1:30" x14ac:dyDescent="0.25">
      <c r="A83" s="219"/>
      <c r="B83" s="214"/>
      <c r="C83" s="5"/>
      <c r="D83" s="198"/>
      <c r="E83" s="198"/>
      <c r="F83" s="198"/>
      <c r="G83" s="198"/>
      <c r="H83" s="198"/>
      <c r="I83" s="199"/>
      <c r="J83" s="214"/>
      <c r="K83" s="5"/>
      <c r="L83" s="5"/>
      <c r="M83" s="198"/>
      <c r="N83" s="198"/>
      <c r="O83" s="198"/>
      <c r="P83" s="198"/>
      <c r="Q83" s="198"/>
      <c r="AB83" s="4"/>
      <c r="AC83" s="167"/>
      <c r="AD83" s="168"/>
    </row>
    <row r="84" spans="1:30" x14ac:dyDescent="0.25">
      <c r="A84" s="219"/>
      <c r="B84" s="215"/>
      <c r="C84" s="218"/>
      <c r="D84" s="180"/>
      <c r="E84" s="180"/>
      <c r="F84" s="180"/>
      <c r="G84" s="6"/>
      <c r="H84" s="6"/>
      <c r="I84" s="2"/>
      <c r="J84" s="215"/>
      <c r="K84" s="15"/>
      <c r="L84" s="216"/>
      <c r="M84" s="217"/>
      <c r="N84" s="180"/>
      <c r="O84" s="180"/>
      <c r="P84" s="6"/>
      <c r="Q84" s="6"/>
      <c r="AB84" s="4"/>
      <c r="AC84" s="167"/>
      <c r="AD84" s="168"/>
    </row>
    <row r="85" spans="1:30" x14ac:dyDescent="0.25">
      <c r="A85" s="219"/>
      <c r="B85" s="5"/>
      <c r="C85" s="218"/>
      <c r="D85" s="180"/>
      <c r="E85" s="180"/>
      <c r="F85" s="180"/>
      <c r="G85" s="180"/>
      <c r="H85" s="180"/>
      <c r="I85" s="165"/>
      <c r="AB85" s="4"/>
      <c r="AC85" s="167"/>
      <c r="AD85" s="168"/>
    </row>
    <row r="86" spans="1:30" x14ac:dyDescent="0.25">
      <c r="A86" s="219"/>
      <c r="C86" s="220"/>
      <c r="D86" s="165"/>
      <c r="E86" s="165"/>
      <c r="F86" s="165"/>
      <c r="G86" s="165"/>
      <c r="H86" s="165"/>
      <c r="I86" s="165"/>
      <c r="AB86" s="4"/>
      <c r="AC86" s="167"/>
      <c r="AD86" s="168"/>
    </row>
    <row r="87" spans="1:30" x14ac:dyDescent="0.25">
      <c r="C87" s="220"/>
      <c r="D87" s="165"/>
      <c r="E87" s="165"/>
      <c r="F87" s="165"/>
      <c r="G87" s="165"/>
      <c r="H87" s="165"/>
      <c r="I87" s="165"/>
      <c r="AB87" s="4"/>
      <c r="AC87" s="167"/>
      <c r="AD87" s="168"/>
    </row>
    <row r="88" spans="1:30" x14ac:dyDescent="0.25">
      <c r="C88" s="220"/>
      <c r="D88" s="165"/>
      <c r="E88" s="165"/>
      <c r="F88" s="165"/>
      <c r="G88" s="165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D92" s="168"/>
    </row>
    <row r="93" spans="1:30" x14ac:dyDescent="0.25">
      <c r="C93" s="164"/>
      <c r="D93" s="219"/>
      <c r="E93" s="219"/>
      <c r="F93" s="219"/>
      <c r="G93" s="165"/>
      <c r="H93" s="165"/>
      <c r="I93" s="165"/>
      <c r="AD93" s="168"/>
    </row>
    <row r="94" spans="1:30" x14ac:dyDescent="0.25">
      <c r="C94" s="220"/>
      <c r="D94" s="219"/>
      <c r="E94" s="219"/>
      <c r="F94" s="219"/>
      <c r="G94" s="219"/>
      <c r="H94" s="219"/>
      <c r="I94" s="219"/>
    </row>
    <row r="95" spans="1:30" x14ac:dyDescent="0.25">
      <c r="C95" s="164"/>
      <c r="D95" s="219"/>
      <c r="E95" s="219"/>
      <c r="F95" s="219"/>
      <c r="G95" s="219"/>
      <c r="H95" s="219"/>
      <c r="I95" s="219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220"/>
      <c r="D97" s="212"/>
      <c r="E97" s="212"/>
      <c r="F97" s="212"/>
      <c r="G97" s="212"/>
      <c r="H97" s="212"/>
      <c r="I97" s="212"/>
    </row>
  </sheetData>
  <mergeCells count="11">
    <mergeCell ref="AC63:AD63"/>
    <mergeCell ref="D64:F64"/>
    <mergeCell ref="M64:O64"/>
    <mergeCell ref="AC79:AD79"/>
    <mergeCell ref="M82:O82"/>
    <mergeCell ref="AC23:AD23"/>
    <mergeCell ref="B2:I2"/>
    <mergeCell ref="D4:I4"/>
    <mergeCell ref="D5:F5"/>
    <mergeCell ref="G5:I5"/>
    <mergeCell ref="AC6:AD6"/>
  </mergeCells>
  <pageMargins left="0.7" right="0.7" top="0.75" bottom="0.75" header="0.3" footer="0.3"/>
  <pageSetup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8"/>
  <sheetViews>
    <sheetView showGridLines="0" view="pageBreakPreview" topLeftCell="A46" zoomScale="75" zoomScaleNormal="85" zoomScaleSheetLayoutView="75" workbookViewId="0">
      <selection activeCell="A53" sqref="A53:G81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86" t="s">
        <v>110</v>
      </c>
      <c r="C2" s="387"/>
      <c r="D2" s="387"/>
      <c r="E2" s="387"/>
      <c r="F2" s="387"/>
      <c r="G2" s="387"/>
      <c r="H2" s="387"/>
      <c r="I2" s="388"/>
    </row>
    <row r="4" spans="2:30" ht="18.75" x14ac:dyDescent="0.3">
      <c r="B4" s="2"/>
      <c r="C4" s="2"/>
      <c r="D4" s="389" t="s">
        <v>116</v>
      </c>
      <c r="E4" s="389"/>
      <c r="F4" s="389"/>
      <c r="G4" s="389"/>
      <c r="H4" s="389"/>
      <c r="I4" s="389"/>
    </row>
    <row r="5" spans="2:30" ht="80.25" customHeight="1" x14ac:dyDescent="0.25">
      <c r="B5" s="2"/>
      <c r="C5" s="2"/>
      <c r="D5" s="375" t="s">
        <v>102</v>
      </c>
      <c r="E5" s="375"/>
      <c r="F5" s="375"/>
      <c r="G5" s="375" t="s">
        <v>103</v>
      </c>
      <c r="H5" s="375"/>
      <c r="I5" s="375"/>
    </row>
    <row r="6" spans="2:30" x14ac:dyDescent="0.25">
      <c r="B6" s="2"/>
      <c r="C6" s="2"/>
      <c r="D6" s="1" t="s">
        <v>104</v>
      </c>
      <c r="E6" s="1" t="s">
        <v>105</v>
      </c>
      <c r="F6" s="1" t="s">
        <v>106</v>
      </c>
      <c r="G6" s="1" t="s">
        <v>104</v>
      </c>
      <c r="H6" s="1" t="s">
        <v>105</v>
      </c>
      <c r="I6" s="1" t="s">
        <v>106</v>
      </c>
      <c r="J6" s="221" t="s">
        <v>112</v>
      </c>
      <c r="AC6" s="375"/>
      <c r="AD6" s="375"/>
    </row>
    <row r="7" spans="2:30" x14ac:dyDescent="0.25">
      <c r="B7" s="2"/>
      <c r="C7" s="164">
        <v>39539</v>
      </c>
      <c r="D7" s="169">
        <v>0.42857139999999999</v>
      </c>
      <c r="E7" s="169">
        <v>0.57142859999999995</v>
      </c>
      <c r="F7" s="169">
        <v>0</v>
      </c>
      <c r="G7" s="222"/>
      <c r="H7" s="222"/>
      <c r="I7" s="222"/>
      <c r="J7" s="223">
        <f t="shared" ref="J7:J47" si="0">+SUM(D7:F7)</f>
        <v>1</v>
      </c>
      <c r="AC7" s="166"/>
      <c r="AD7" s="166"/>
    </row>
    <row r="8" spans="2:30" x14ac:dyDescent="0.25">
      <c r="B8" s="2"/>
      <c r="C8" s="164">
        <v>39630</v>
      </c>
      <c r="D8" s="169">
        <v>0.2</v>
      </c>
      <c r="E8" s="169">
        <v>0.73333329999999997</v>
      </c>
      <c r="F8" s="169">
        <v>6.6666669999999997E-2</v>
      </c>
      <c r="G8" s="169"/>
      <c r="H8" s="169"/>
      <c r="I8" s="169"/>
      <c r="J8" s="223">
        <f t="shared" si="0"/>
        <v>0.99999996999999996</v>
      </c>
      <c r="AB8" s="4"/>
      <c r="AC8" s="167"/>
      <c r="AD8" s="168"/>
    </row>
    <row r="9" spans="2:30" x14ac:dyDescent="0.25">
      <c r="B9" s="2"/>
      <c r="C9" s="164">
        <v>39722</v>
      </c>
      <c r="D9" s="169">
        <v>0.23529410000000001</v>
      </c>
      <c r="E9" s="169">
        <v>0.76470590000000005</v>
      </c>
      <c r="F9" s="169">
        <v>0</v>
      </c>
      <c r="G9" s="169"/>
      <c r="H9" s="169"/>
      <c r="I9" s="169"/>
      <c r="J9" s="223">
        <f t="shared" si="0"/>
        <v>1</v>
      </c>
      <c r="AB9" s="4"/>
      <c r="AC9" s="167"/>
      <c r="AD9" s="168"/>
    </row>
    <row r="10" spans="2:30" x14ac:dyDescent="0.25">
      <c r="B10" s="2"/>
      <c r="C10" s="164">
        <v>39783</v>
      </c>
      <c r="D10" s="169">
        <v>0.35700000000000004</v>
      </c>
      <c r="E10" s="169">
        <v>0.64300000000000002</v>
      </c>
      <c r="F10" s="169">
        <v>0</v>
      </c>
      <c r="G10" s="169"/>
      <c r="H10" s="169"/>
      <c r="I10" s="169"/>
      <c r="J10" s="223">
        <f t="shared" si="0"/>
        <v>1</v>
      </c>
      <c r="AB10" s="4"/>
      <c r="AC10" s="167"/>
      <c r="AD10" s="168"/>
    </row>
    <row r="11" spans="2:30" x14ac:dyDescent="0.25">
      <c r="B11" s="2"/>
      <c r="C11" s="164">
        <v>39873</v>
      </c>
      <c r="D11" s="169">
        <v>0.55600000000000005</v>
      </c>
      <c r="E11" s="169">
        <v>0.44400000000000001</v>
      </c>
      <c r="F11" s="169">
        <v>0</v>
      </c>
      <c r="G11" s="169"/>
      <c r="H11" s="169"/>
      <c r="I11" s="169"/>
      <c r="J11" s="223">
        <f t="shared" si="0"/>
        <v>1</v>
      </c>
      <c r="AB11" s="4"/>
      <c r="AC11" s="167"/>
      <c r="AD11" s="168"/>
    </row>
    <row r="12" spans="2:30" x14ac:dyDescent="0.25">
      <c r="B12" s="2"/>
      <c r="C12" s="164">
        <v>39965</v>
      </c>
      <c r="D12" s="169">
        <v>0.36799999999999999</v>
      </c>
      <c r="E12" s="169">
        <v>0.63200000000000001</v>
      </c>
      <c r="F12" s="169">
        <v>0</v>
      </c>
      <c r="G12" s="169"/>
      <c r="H12" s="169"/>
      <c r="I12" s="169"/>
      <c r="J12" s="223">
        <f t="shared" si="0"/>
        <v>1</v>
      </c>
      <c r="AB12" s="4"/>
      <c r="AC12" s="167"/>
      <c r="AD12" s="168"/>
    </row>
    <row r="13" spans="2:30" x14ac:dyDescent="0.25">
      <c r="B13" s="2"/>
      <c r="C13" s="164">
        <v>40057</v>
      </c>
      <c r="D13" s="169">
        <v>0.44400000000000001</v>
      </c>
      <c r="E13" s="169">
        <v>0.55600000000000005</v>
      </c>
      <c r="F13" s="169">
        <v>0</v>
      </c>
      <c r="G13" s="169"/>
      <c r="H13" s="169"/>
      <c r="I13" s="169"/>
      <c r="J13" s="223">
        <f t="shared" si="0"/>
        <v>1</v>
      </c>
      <c r="AB13" s="4"/>
      <c r="AC13" s="167"/>
      <c r="AD13" s="168"/>
    </row>
    <row r="14" spans="2:30" x14ac:dyDescent="0.25">
      <c r="B14" s="2"/>
      <c r="C14" s="164">
        <v>40148</v>
      </c>
      <c r="D14" s="169">
        <v>0.29399999999999998</v>
      </c>
      <c r="E14" s="169">
        <v>0.70599999999999996</v>
      </c>
      <c r="F14" s="169">
        <v>0</v>
      </c>
      <c r="G14" s="169"/>
      <c r="H14" s="169"/>
      <c r="I14" s="169"/>
      <c r="J14" s="223">
        <f t="shared" si="0"/>
        <v>1</v>
      </c>
      <c r="AB14" s="4"/>
      <c r="AC14" s="167"/>
      <c r="AD14" s="168"/>
    </row>
    <row r="15" spans="2:30" x14ac:dyDescent="0.25">
      <c r="B15" s="2"/>
      <c r="C15" s="164">
        <v>40238</v>
      </c>
      <c r="D15" s="169">
        <v>0.16699999999999998</v>
      </c>
      <c r="E15" s="169">
        <v>0.83299999999999996</v>
      </c>
      <c r="F15" s="169">
        <v>0</v>
      </c>
      <c r="G15" s="169"/>
      <c r="H15" s="169"/>
      <c r="I15" s="169"/>
      <c r="J15" s="223">
        <f t="shared" si="0"/>
        <v>1</v>
      </c>
      <c r="AB15" s="4"/>
      <c r="AC15" s="167"/>
      <c r="AD15" s="168"/>
    </row>
    <row r="16" spans="2:30" x14ac:dyDescent="0.25">
      <c r="B16" s="2"/>
      <c r="C16" s="164">
        <v>40330</v>
      </c>
      <c r="D16" s="169">
        <v>0.27777777777777779</v>
      </c>
      <c r="E16" s="169">
        <v>0.72222222222222221</v>
      </c>
      <c r="F16" s="169">
        <v>0</v>
      </c>
      <c r="G16" s="169"/>
      <c r="H16" s="169"/>
      <c r="I16" s="169"/>
      <c r="J16" s="223">
        <f t="shared" si="0"/>
        <v>1</v>
      </c>
      <c r="AB16" s="4"/>
      <c r="AC16" s="167"/>
      <c r="AD16" s="168"/>
    </row>
    <row r="17" spans="1:30" x14ac:dyDescent="0.25">
      <c r="B17" s="2"/>
      <c r="C17" s="164">
        <v>40422</v>
      </c>
      <c r="D17" s="169">
        <v>0.21052631578947367</v>
      </c>
      <c r="E17" s="169">
        <v>0.78947368421052633</v>
      </c>
      <c r="F17" s="169">
        <v>0</v>
      </c>
      <c r="G17" s="169"/>
      <c r="H17" s="169"/>
      <c r="I17" s="169"/>
      <c r="J17" s="223">
        <f t="shared" si="0"/>
        <v>1</v>
      </c>
      <c r="AB17" s="4"/>
      <c r="AC17" s="167"/>
      <c r="AD17" s="168"/>
    </row>
    <row r="18" spans="1:30" x14ac:dyDescent="0.25">
      <c r="B18" s="2"/>
      <c r="C18" s="164">
        <v>40513</v>
      </c>
      <c r="D18" s="169">
        <v>0.29411764705882354</v>
      </c>
      <c r="E18" s="169">
        <v>0.6470588235294118</v>
      </c>
      <c r="F18" s="169">
        <v>5.8823529411764705E-2</v>
      </c>
      <c r="G18" s="169"/>
      <c r="H18" s="169"/>
      <c r="I18" s="169"/>
      <c r="J18" s="223">
        <f t="shared" si="0"/>
        <v>1</v>
      </c>
      <c r="AB18" s="4"/>
      <c r="AC18" s="167"/>
      <c r="AD18" s="168"/>
    </row>
    <row r="19" spans="1:30" x14ac:dyDescent="0.25">
      <c r="B19" s="2"/>
      <c r="C19" s="164">
        <v>40603</v>
      </c>
      <c r="D19" s="169">
        <v>0.10526315789473684</v>
      </c>
      <c r="E19" s="169">
        <v>0.68421052631578949</v>
      </c>
      <c r="F19" s="169">
        <v>0.21052631578947367</v>
      </c>
      <c r="G19" s="169"/>
      <c r="H19" s="169"/>
      <c r="I19" s="169"/>
      <c r="J19" s="223">
        <f t="shared" si="0"/>
        <v>1</v>
      </c>
      <c r="AB19" s="4"/>
      <c r="AD19" s="168"/>
    </row>
    <row r="20" spans="1:30" x14ac:dyDescent="0.25">
      <c r="A20" s="170"/>
      <c r="C20" s="164">
        <v>40695</v>
      </c>
      <c r="D20" s="169">
        <v>0.16666666666666666</v>
      </c>
      <c r="E20" s="169">
        <v>0.72222222222222221</v>
      </c>
      <c r="F20" s="169">
        <v>0.1111111111111111</v>
      </c>
      <c r="G20" s="169"/>
      <c r="H20" s="169"/>
      <c r="I20" s="169"/>
      <c r="J20" s="223">
        <f t="shared" si="0"/>
        <v>1</v>
      </c>
      <c r="AB20" s="4"/>
      <c r="AD20" s="168"/>
    </row>
    <row r="21" spans="1:30" x14ac:dyDescent="0.25">
      <c r="C21" s="164">
        <v>40787</v>
      </c>
      <c r="D21" s="169">
        <v>0.23809523809523808</v>
      </c>
      <c r="E21" s="169">
        <v>0.66666666666666663</v>
      </c>
      <c r="F21" s="169">
        <v>9.5238095238095233E-2</v>
      </c>
      <c r="G21" s="169"/>
      <c r="H21" s="169"/>
      <c r="I21" s="169"/>
      <c r="J21" s="223">
        <f t="shared" si="0"/>
        <v>0.99999999999999989</v>
      </c>
    </row>
    <row r="22" spans="1:30" x14ac:dyDescent="0.25">
      <c r="B22" s="2"/>
      <c r="C22" s="164">
        <v>40878</v>
      </c>
      <c r="D22" s="169">
        <v>0.14285714285714285</v>
      </c>
      <c r="E22" s="169">
        <v>0.80952380952380953</v>
      </c>
      <c r="F22" s="169">
        <v>4.7619047619047616E-2</v>
      </c>
      <c r="G22" s="169"/>
      <c r="H22" s="169"/>
      <c r="I22" s="169"/>
      <c r="J22" s="223">
        <f t="shared" si="0"/>
        <v>1</v>
      </c>
    </row>
    <row r="23" spans="1:30" x14ac:dyDescent="0.25">
      <c r="B23" s="2"/>
      <c r="C23" s="164">
        <v>40969</v>
      </c>
      <c r="D23" s="169">
        <v>0.14285714285714285</v>
      </c>
      <c r="E23" s="169">
        <v>0.47619047619047616</v>
      </c>
      <c r="F23" s="169">
        <v>0</v>
      </c>
      <c r="G23" s="169">
        <v>0.19047619047619047</v>
      </c>
      <c r="H23" s="169">
        <v>0.76190476190476186</v>
      </c>
      <c r="I23" s="169">
        <v>4.7619047619047616E-2</v>
      </c>
      <c r="J23" s="223">
        <f t="shared" si="0"/>
        <v>0.61904761904761907</v>
      </c>
      <c r="AC23" s="375"/>
      <c r="AD23" s="375"/>
    </row>
    <row r="24" spans="1:30" x14ac:dyDescent="0.25">
      <c r="B24" s="2"/>
      <c r="C24" s="172">
        <v>41061</v>
      </c>
      <c r="D24" s="169">
        <v>0.45419847328244273</v>
      </c>
      <c r="E24" s="169">
        <v>0.54580152671755733</v>
      </c>
      <c r="F24" s="169">
        <v>0</v>
      </c>
      <c r="G24" s="169">
        <v>0.36363636363636365</v>
      </c>
      <c r="H24" s="169">
        <v>0.63636363636363635</v>
      </c>
      <c r="I24" s="169">
        <v>0</v>
      </c>
      <c r="J24" s="223">
        <f t="shared" si="0"/>
        <v>1</v>
      </c>
      <c r="AC24" s="166"/>
      <c r="AD24" s="166"/>
    </row>
    <row r="25" spans="1:30" x14ac:dyDescent="0.25">
      <c r="B25" s="2"/>
      <c r="C25" s="172">
        <v>41153</v>
      </c>
      <c r="D25" s="169">
        <v>0.5</v>
      </c>
      <c r="E25" s="169">
        <v>0.33300000000000002</v>
      </c>
      <c r="F25" s="169">
        <v>0.16699999999999998</v>
      </c>
      <c r="G25" s="169">
        <v>0.5</v>
      </c>
      <c r="H25" s="169">
        <v>0.42</v>
      </c>
      <c r="I25" s="169">
        <v>0.08</v>
      </c>
      <c r="J25" s="223">
        <f t="shared" si="0"/>
        <v>1</v>
      </c>
      <c r="AB25" s="4"/>
      <c r="AC25" s="167"/>
      <c r="AD25" s="168"/>
    </row>
    <row r="26" spans="1:30" x14ac:dyDescent="0.25">
      <c r="B26" s="2"/>
      <c r="C26" s="172">
        <v>41244</v>
      </c>
      <c r="D26" s="169">
        <v>0.38447319778188549</v>
      </c>
      <c r="E26" s="169">
        <v>0.61552680221811462</v>
      </c>
      <c r="F26" s="169">
        <v>0</v>
      </c>
      <c r="G26" s="169">
        <v>0.38500000000000001</v>
      </c>
      <c r="H26" s="169">
        <v>0.61499999999999999</v>
      </c>
      <c r="I26" s="169">
        <v>0</v>
      </c>
      <c r="J26" s="223">
        <f t="shared" si="0"/>
        <v>1</v>
      </c>
      <c r="AB26" s="4"/>
      <c r="AC26" s="167"/>
      <c r="AD26" s="168"/>
    </row>
    <row r="27" spans="1:30" x14ac:dyDescent="0.25">
      <c r="B27" s="2"/>
      <c r="C27" s="172">
        <v>41334</v>
      </c>
      <c r="D27" s="169">
        <v>0.5</v>
      </c>
      <c r="E27" s="169">
        <v>0.41699999999999998</v>
      </c>
      <c r="F27" s="169">
        <v>8.3000000000000004E-2</v>
      </c>
      <c r="G27" s="169">
        <v>0.41699999999999998</v>
      </c>
      <c r="H27" s="169">
        <v>0.5</v>
      </c>
      <c r="I27" s="169">
        <v>8.3000000000000004E-2</v>
      </c>
      <c r="J27" s="223">
        <f t="shared" si="0"/>
        <v>1</v>
      </c>
      <c r="AB27" s="4"/>
      <c r="AC27" s="167"/>
      <c r="AD27" s="168"/>
    </row>
    <row r="28" spans="1:30" x14ac:dyDescent="0.25">
      <c r="B28" s="2"/>
      <c r="C28" s="172">
        <v>41426</v>
      </c>
      <c r="D28" s="169">
        <v>0.44444444444444442</v>
      </c>
      <c r="E28" s="169">
        <v>0.55555555555555558</v>
      </c>
      <c r="F28" s="169">
        <v>0</v>
      </c>
      <c r="G28" s="169">
        <v>0.33333333333333331</v>
      </c>
      <c r="H28" s="169">
        <v>0.66666666666666663</v>
      </c>
      <c r="I28" s="169">
        <v>0</v>
      </c>
      <c r="J28" s="223">
        <f t="shared" si="0"/>
        <v>1</v>
      </c>
      <c r="AB28" s="4"/>
      <c r="AC28" s="167"/>
      <c r="AD28" s="168"/>
    </row>
    <row r="29" spans="1:30" x14ac:dyDescent="0.25">
      <c r="B29" s="2"/>
      <c r="C29" s="172">
        <v>41518</v>
      </c>
      <c r="D29" s="169">
        <v>0.33333333333333331</v>
      </c>
      <c r="E29" s="169">
        <v>0.66666666666666663</v>
      </c>
      <c r="F29" s="169">
        <v>0</v>
      </c>
      <c r="G29" s="169">
        <v>0.25</v>
      </c>
      <c r="H29" s="169">
        <v>0.5</v>
      </c>
      <c r="I29" s="169">
        <v>0.25</v>
      </c>
      <c r="J29" s="223">
        <f t="shared" si="0"/>
        <v>1</v>
      </c>
      <c r="AB29" s="4"/>
      <c r="AC29" s="167"/>
      <c r="AD29" s="168"/>
    </row>
    <row r="30" spans="1:30" x14ac:dyDescent="0.25">
      <c r="B30" s="2"/>
      <c r="C30" s="172">
        <v>41609</v>
      </c>
      <c r="D30" s="169">
        <v>0.42857142857142855</v>
      </c>
      <c r="E30" s="169">
        <v>0.5714285714285714</v>
      </c>
      <c r="F30" s="169">
        <v>0</v>
      </c>
      <c r="G30" s="169">
        <v>0.5714285714285714</v>
      </c>
      <c r="H30" s="169">
        <v>0.42857142857142855</v>
      </c>
      <c r="I30" s="169">
        <v>0</v>
      </c>
      <c r="J30" s="223">
        <f t="shared" si="0"/>
        <v>1</v>
      </c>
      <c r="AB30" s="4"/>
      <c r="AC30" s="167"/>
      <c r="AD30" s="168"/>
    </row>
    <row r="31" spans="1:30" x14ac:dyDescent="0.25">
      <c r="B31" s="2"/>
      <c r="C31" s="172">
        <v>41699</v>
      </c>
      <c r="D31" s="174">
        <v>0.44444444444444442</v>
      </c>
      <c r="E31" s="174">
        <v>0.44444444444444442</v>
      </c>
      <c r="F31" s="174">
        <v>0.1111111111111111</v>
      </c>
      <c r="G31" s="237">
        <v>0.22222222222222221</v>
      </c>
      <c r="H31" s="174">
        <v>0.55555555555555558</v>
      </c>
      <c r="I31" s="174">
        <v>0.22222222222222221</v>
      </c>
      <c r="J31" s="223">
        <f t="shared" si="0"/>
        <v>1</v>
      </c>
      <c r="AB31" s="4"/>
      <c r="AC31" s="167"/>
      <c r="AD31" s="168"/>
    </row>
    <row r="32" spans="1:30" x14ac:dyDescent="0.25">
      <c r="B32" s="2"/>
      <c r="C32" s="172">
        <v>41791</v>
      </c>
      <c r="D32" s="174">
        <v>0.22222222222222221</v>
      </c>
      <c r="E32" s="174">
        <v>0.77777777777777779</v>
      </c>
      <c r="F32" s="174">
        <v>0</v>
      </c>
      <c r="G32" s="237">
        <v>0.33333333333333331</v>
      </c>
      <c r="H32" s="174">
        <v>0.66666666666666663</v>
      </c>
      <c r="I32" s="174">
        <v>0</v>
      </c>
      <c r="J32" s="223">
        <f t="shared" si="0"/>
        <v>1</v>
      </c>
      <c r="AB32" s="4"/>
      <c r="AC32" s="167"/>
      <c r="AD32" s="168"/>
    </row>
    <row r="33" spans="2:30" x14ac:dyDescent="0.25">
      <c r="B33" s="2"/>
      <c r="C33" s="172">
        <v>41883</v>
      </c>
      <c r="D33" s="174">
        <v>0.375</v>
      </c>
      <c r="E33" s="174">
        <v>0.5</v>
      </c>
      <c r="F33" s="174">
        <v>0.125</v>
      </c>
      <c r="G33" s="237">
        <v>0.25</v>
      </c>
      <c r="H33" s="174">
        <v>0.625</v>
      </c>
      <c r="I33" s="174">
        <v>0.125</v>
      </c>
      <c r="J33" s="223">
        <f t="shared" si="0"/>
        <v>1</v>
      </c>
      <c r="AB33" s="4"/>
      <c r="AC33" s="167"/>
      <c r="AD33" s="168"/>
    </row>
    <row r="34" spans="2:30" x14ac:dyDescent="0.25">
      <c r="B34" s="2"/>
      <c r="C34" s="172">
        <v>41974</v>
      </c>
      <c r="D34" s="174">
        <v>0.2857142857142857</v>
      </c>
      <c r="E34" s="174">
        <v>0.7142857142857143</v>
      </c>
      <c r="F34" s="174">
        <v>0</v>
      </c>
      <c r="G34" s="237">
        <v>0.14285714285714285</v>
      </c>
      <c r="H34" s="174">
        <v>0.8571428571428571</v>
      </c>
      <c r="I34" s="174">
        <v>0</v>
      </c>
      <c r="J34" s="223">
        <f t="shared" si="0"/>
        <v>1</v>
      </c>
      <c r="AB34" s="4"/>
      <c r="AC34" s="167"/>
      <c r="AD34" s="168"/>
    </row>
    <row r="35" spans="2:30" x14ac:dyDescent="0.25">
      <c r="B35" s="2"/>
      <c r="C35" s="172">
        <v>42064</v>
      </c>
      <c r="D35" s="237">
        <v>0.16666666666666666</v>
      </c>
      <c r="E35" s="174">
        <v>0.83333333333333337</v>
      </c>
      <c r="F35" s="174">
        <v>0</v>
      </c>
      <c r="G35" s="237">
        <v>0.16666666666666666</v>
      </c>
      <c r="H35" s="174">
        <v>0.83333333333333337</v>
      </c>
      <c r="I35" s="174">
        <v>0</v>
      </c>
      <c r="J35" s="223">
        <f t="shared" si="0"/>
        <v>1</v>
      </c>
      <c r="AB35" s="4"/>
      <c r="AC35" s="167"/>
      <c r="AD35" s="168"/>
    </row>
    <row r="36" spans="2:30" x14ac:dyDescent="0.25">
      <c r="B36" s="2"/>
      <c r="C36" s="172">
        <v>42156</v>
      </c>
      <c r="D36" s="173">
        <v>0.55555555555555558</v>
      </c>
      <c r="E36" s="173">
        <v>0.44444444444444442</v>
      </c>
      <c r="F36" s="173">
        <v>0</v>
      </c>
      <c r="G36" s="238">
        <v>0.55555555555555558</v>
      </c>
      <c r="H36" s="173">
        <v>0.44444444444444442</v>
      </c>
      <c r="I36" s="173">
        <v>0</v>
      </c>
      <c r="J36" s="223">
        <f t="shared" si="0"/>
        <v>1</v>
      </c>
      <c r="AB36" s="4"/>
      <c r="AC36" s="167"/>
      <c r="AD36" s="168"/>
    </row>
    <row r="37" spans="2:30" x14ac:dyDescent="0.25">
      <c r="B37" s="2"/>
      <c r="C37" s="172">
        <v>42248</v>
      </c>
      <c r="D37" s="238">
        <v>0.75</v>
      </c>
      <c r="E37" s="173">
        <v>0.25</v>
      </c>
      <c r="F37" s="173">
        <v>0</v>
      </c>
      <c r="G37" s="238">
        <v>0.75</v>
      </c>
      <c r="H37" s="173">
        <v>0.25</v>
      </c>
      <c r="I37" s="173">
        <v>0</v>
      </c>
      <c r="J37" s="223">
        <f t="shared" si="0"/>
        <v>1</v>
      </c>
      <c r="AB37" s="4"/>
      <c r="AC37" s="167"/>
      <c r="AD37" s="168"/>
    </row>
    <row r="38" spans="2:30" x14ac:dyDescent="0.25">
      <c r="B38" s="2"/>
      <c r="C38" s="172">
        <v>42339</v>
      </c>
      <c r="D38" s="238">
        <v>0.625</v>
      </c>
      <c r="E38" s="173">
        <v>0.375</v>
      </c>
      <c r="F38" s="173">
        <v>0</v>
      </c>
      <c r="G38" s="238">
        <v>0.25</v>
      </c>
      <c r="H38" s="173">
        <v>0.5</v>
      </c>
      <c r="I38" s="173">
        <v>0.25</v>
      </c>
      <c r="J38" s="223">
        <f t="shared" si="0"/>
        <v>1</v>
      </c>
      <c r="AB38" s="4"/>
      <c r="AC38" s="167"/>
      <c r="AD38" s="168"/>
    </row>
    <row r="39" spans="2:30" x14ac:dyDescent="0.25">
      <c r="B39" s="2"/>
      <c r="C39" s="172">
        <v>42430</v>
      </c>
      <c r="D39" s="238">
        <v>0.33333333333333331</v>
      </c>
      <c r="E39" s="173">
        <v>0.66666666666666663</v>
      </c>
      <c r="F39" s="173">
        <v>0</v>
      </c>
      <c r="G39" s="238">
        <v>0.33333333333333331</v>
      </c>
      <c r="H39" s="173">
        <v>0.55555555555555558</v>
      </c>
      <c r="I39" s="173">
        <v>0.1111111111111111</v>
      </c>
      <c r="J39" s="223">
        <f t="shared" si="0"/>
        <v>1</v>
      </c>
      <c r="AB39" s="4"/>
      <c r="AC39" s="167"/>
      <c r="AD39" s="168"/>
    </row>
    <row r="40" spans="2:30" x14ac:dyDescent="0.25">
      <c r="B40" s="2"/>
      <c r="C40" s="172">
        <v>42522</v>
      </c>
      <c r="D40" s="238">
        <v>0.44444444444444442</v>
      </c>
      <c r="E40" s="173">
        <v>0.55555555555555558</v>
      </c>
      <c r="F40" s="173">
        <v>0</v>
      </c>
      <c r="G40" s="238">
        <v>0.44444444444444442</v>
      </c>
      <c r="H40" s="173">
        <v>0.55555555555555558</v>
      </c>
      <c r="I40" s="173">
        <v>0</v>
      </c>
      <c r="J40" s="223">
        <f t="shared" si="0"/>
        <v>1</v>
      </c>
      <c r="AB40" s="4"/>
      <c r="AC40" s="167"/>
      <c r="AD40" s="168"/>
    </row>
    <row r="41" spans="2:30" x14ac:dyDescent="0.25">
      <c r="B41" s="2"/>
      <c r="C41" s="172">
        <v>42614</v>
      </c>
      <c r="D41" s="173">
        <v>0.42857142857142855</v>
      </c>
      <c r="E41" s="173">
        <v>0.2857142857142857</v>
      </c>
      <c r="F41" s="173">
        <v>0.2857142857142857</v>
      </c>
      <c r="G41" s="238">
        <v>0.42857142857142855</v>
      </c>
      <c r="H41" s="173">
        <v>0.2857142857142857</v>
      </c>
      <c r="I41" s="173">
        <v>0.2857142857142857</v>
      </c>
      <c r="J41" s="223">
        <f t="shared" si="0"/>
        <v>0.99999999999999989</v>
      </c>
      <c r="AB41" s="4"/>
      <c r="AC41" s="167"/>
      <c r="AD41" s="168"/>
    </row>
    <row r="42" spans="2:30" x14ac:dyDescent="0.25">
      <c r="B42" s="2"/>
      <c r="C42" s="172">
        <v>42705</v>
      </c>
      <c r="D42" s="173">
        <v>0.33333333333333331</v>
      </c>
      <c r="E42" s="173">
        <v>0.66666666666666663</v>
      </c>
      <c r="F42" s="173">
        <v>0</v>
      </c>
      <c r="G42" s="173">
        <v>0.16666666666666666</v>
      </c>
      <c r="H42" s="173">
        <v>0.83333333333333337</v>
      </c>
      <c r="I42" s="173">
        <v>0</v>
      </c>
      <c r="J42" s="223">
        <f t="shared" si="0"/>
        <v>1</v>
      </c>
      <c r="AB42" s="4"/>
      <c r="AC42" s="167"/>
      <c r="AD42" s="168"/>
    </row>
    <row r="43" spans="2:30" x14ac:dyDescent="0.25">
      <c r="B43" s="2"/>
      <c r="C43" s="172">
        <v>42795</v>
      </c>
      <c r="D43" s="173">
        <v>0.30000000000000004</v>
      </c>
      <c r="E43" s="173">
        <v>0.7</v>
      </c>
      <c r="F43" s="173">
        <v>0</v>
      </c>
      <c r="G43" s="238">
        <v>0.2</v>
      </c>
      <c r="H43" s="173">
        <v>0.7</v>
      </c>
      <c r="I43" s="173">
        <v>0.1</v>
      </c>
      <c r="J43" s="223">
        <f t="shared" si="0"/>
        <v>1</v>
      </c>
      <c r="AB43" s="4"/>
      <c r="AC43" s="167"/>
      <c r="AD43" s="168"/>
    </row>
    <row r="44" spans="2:30" x14ac:dyDescent="0.25">
      <c r="B44" s="2"/>
      <c r="C44" s="172">
        <v>42887</v>
      </c>
      <c r="D44" s="173">
        <v>0.1111111111111111</v>
      </c>
      <c r="E44" s="173">
        <v>0.88888888888888884</v>
      </c>
      <c r="F44" s="173">
        <v>0</v>
      </c>
      <c r="G44" s="238">
        <v>0.33333333333333331</v>
      </c>
      <c r="H44" s="173">
        <v>0.66666666666666663</v>
      </c>
      <c r="I44" s="173">
        <v>0</v>
      </c>
      <c r="J44" s="223">
        <f t="shared" si="0"/>
        <v>1</v>
      </c>
      <c r="AB44" s="4"/>
      <c r="AC44" s="167"/>
      <c r="AD44" s="168"/>
    </row>
    <row r="45" spans="2:30" x14ac:dyDescent="0.25">
      <c r="B45" s="2"/>
      <c r="C45" s="172">
        <v>42979</v>
      </c>
      <c r="D45" s="173">
        <v>0.79999999999999993</v>
      </c>
      <c r="E45" s="173">
        <v>0</v>
      </c>
      <c r="F45" s="173">
        <v>0.2</v>
      </c>
      <c r="G45" s="238">
        <v>0.60000000000000009</v>
      </c>
      <c r="H45" s="173">
        <v>0.4</v>
      </c>
      <c r="I45" s="173">
        <v>0</v>
      </c>
      <c r="J45" s="223">
        <f t="shared" si="0"/>
        <v>1</v>
      </c>
      <c r="AB45" s="4"/>
      <c r="AC45" s="167"/>
      <c r="AD45" s="168"/>
    </row>
    <row r="46" spans="2:30" x14ac:dyDescent="0.25">
      <c r="B46" s="2"/>
      <c r="C46" s="172">
        <v>43070</v>
      </c>
      <c r="D46" s="238">
        <v>0.25</v>
      </c>
      <c r="E46" s="173">
        <v>0.75</v>
      </c>
      <c r="F46" s="173">
        <v>0</v>
      </c>
      <c r="G46" s="238">
        <v>0.66666666666666663</v>
      </c>
      <c r="H46" s="173">
        <v>0.33333333333333331</v>
      </c>
      <c r="I46" s="173">
        <v>0</v>
      </c>
      <c r="J46" s="223">
        <f t="shared" si="0"/>
        <v>1</v>
      </c>
      <c r="AB46" s="4"/>
      <c r="AC46" s="167"/>
      <c r="AD46" s="168"/>
    </row>
    <row r="47" spans="2:30" x14ac:dyDescent="0.25">
      <c r="B47" s="2"/>
      <c r="C47" s="172">
        <v>43160</v>
      </c>
      <c r="D47" s="238">
        <v>0.1111111111111111</v>
      </c>
      <c r="E47" s="173">
        <v>0.88888888888888884</v>
      </c>
      <c r="F47" s="173">
        <v>0</v>
      </c>
      <c r="G47" s="238">
        <v>0.1111111111111111</v>
      </c>
      <c r="H47" s="173">
        <v>0.88888888888888884</v>
      </c>
      <c r="I47" s="173">
        <v>0</v>
      </c>
      <c r="J47" s="223">
        <f t="shared" si="0"/>
        <v>1</v>
      </c>
      <c r="AB47" s="4"/>
      <c r="AC47" s="167"/>
      <c r="AD47" s="168"/>
    </row>
    <row r="48" spans="2:30" x14ac:dyDescent="0.25">
      <c r="B48" s="2"/>
      <c r="C48" s="172">
        <v>43252</v>
      </c>
      <c r="D48" s="238">
        <v>0.33333333333333331</v>
      </c>
      <c r="E48" s="238">
        <v>0.66666666666666663</v>
      </c>
      <c r="F48" s="238">
        <v>0</v>
      </c>
      <c r="G48" s="238">
        <v>0.16666666666666666</v>
      </c>
      <c r="H48" s="238">
        <v>0.83333333333333337</v>
      </c>
      <c r="I48" s="238">
        <v>0</v>
      </c>
      <c r="J48" s="223"/>
      <c r="AB48" s="4"/>
      <c r="AC48" s="167"/>
      <c r="AD48" s="168"/>
    </row>
    <row r="49" spans="1:30" x14ac:dyDescent="0.25">
      <c r="B49" s="2"/>
      <c r="C49" s="172">
        <v>43344</v>
      </c>
      <c r="D49" s="238">
        <v>0.16666666666666666</v>
      </c>
      <c r="E49" s="238">
        <v>0.83333333333333337</v>
      </c>
      <c r="F49" s="238">
        <v>0</v>
      </c>
      <c r="G49" s="238"/>
      <c r="H49" s="238"/>
      <c r="I49" s="238"/>
      <c r="J49" s="226"/>
      <c r="AB49" s="4"/>
      <c r="AC49" s="167"/>
      <c r="AD49" s="168"/>
    </row>
    <row r="50" spans="1:30" x14ac:dyDescent="0.25">
      <c r="B50" s="2"/>
      <c r="C50" s="172"/>
      <c r="D50" s="173"/>
      <c r="E50" s="173"/>
      <c r="F50" s="173"/>
      <c r="G50" s="238"/>
      <c r="H50" s="173"/>
      <c r="I50" s="173"/>
      <c r="AB50" s="4"/>
      <c r="AC50" s="167"/>
      <c r="AD50" s="168"/>
    </row>
    <row r="51" spans="1:30" x14ac:dyDescent="0.25">
      <c r="A51" s="21" t="s">
        <v>74</v>
      </c>
      <c r="B51" s="239"/>
      <c r="C51" s="240"/>
      <c r="D51" s="240"/>
      <c r="E51" s="240"/>
      <c r="F51" s="240"/>
      <c r="G51" s="241"/>
      <c r="H51" s="173"/>
      <c r="I51" s="173"/>
      <c r="AB51" s="4"/>
      <c r="AC51" s="167"/>
      <c r="AD51" s="168"/>
    </row>
    <row r="52" spans="1:30" x14ac:dyDescent="0.25">
      <c r="A52" s="21" t="s">
        <v>117</v>
      </c>
      <c r="B52" s="23"/>
      <c r="C52" s="175"/>
      <c r="D52" s="176"/>
      <c r="E52" s="176"/>
      <c r="F52" s="176"/>
      <c r="G52" s="176"/>
      <c r="H52" s="173"/>
      <c r="I52" s="173"/>
      <c r="AB52" s="4"/>
      <c r="AC52" s="167"/>
      <c r="AD52" s="168"/>
    </row>
    <row r="53" spans="1:30" x14ac:dyDescent="0.25">
      <c r="A53" s="24" t="s">
        <v>118</v>
      </c>
      <c r="B53" s="23"/>
      <c r="C53" s="175"/>
      <c r="D53" s="176"/>
      <c r="E53" s="176"/>
      <c r="F53" s="176"/>
      <c r="G53" s="176"/>
      <c r="H53" s="173"/>
      <c r="AB53" s="4"/>
      <c r="AC53" s="167"/>
      <c r="AD53" s="168"/>
    </row>
    <row r="54" spans="1:30" x14ac:dyDescent="0.25">
      <c r="A54" s="240"/>
      <c r="B54" s="23"/>
      <c r="C54" s="175"/>
      <c r="D54" s="179"/>
      <c r="E54" s="179"/>
      <c r="F54" s="179"/>
      <c r="G54" s="176"/>
      <c r="H54" s="173"/>
      <c r="AB54" s="4"/>
      <c r="AC54" s="167"/>
      <c r="AD54" s="168"/>
    </row>
    <row r="55" spans="1:30" x14ac:dyDescent="0.25">
      <c r="A55" s="21"/>
      <c r="B55" s="23"/>
      <c r="C55" s="175"/>
      <c r="D55" s="179"/>
      <c r="E55" s="179"/>
      <c r="F55" s="179"/>
      <c r="G55" s="179"/>
      <c r="H55" s="165"/>
      <c r="AB55" s="4"/>
      <c r="AC55" s="167"/>
      <c r="AD55" s="168"/>
    </row>
    <row r="56" spans="1:30" x14ac:dyDescent="0.25">
      <c r="A56" s="21"/>
      <c r="B56" s="23"/>
      <c r="C56" s="175"/>
      <c r="D56" s="179"/>
      <c r="E56" s="179"/>
      <c r="F56" s="179"/>
      <c r="G56" s="179"/>
      <c r="H56" s="165"/>
      <c r="I56" s="165"/>
      <c r="AB56" s="4"/>
      <c r="AC56" s="167"/>
      <c r="AD56" s="168"/>
    </row>
    <row r="57" spans="1:30" x14ac:dyDescent="0.25">
      <c r="A57" s="21"/>
      <c r="B57" s="23"/>
      <c r="C57" s="175"/>
      <c r="D57" s="179"/>
      <c r="E57" s="179"/>
      <c r="F57" s="179"/>
      <c r="G57" s="179"/>
      <c r="H57" s="165"/>
      <c r="I57" s="165"/>
      <c r="AB57" s="4"/>
      <c r="AC57" s="167"/>
      <c r="AD57" s="168"/>
    </row>
    <row r="58" spans="1:30" x14ac:dyDescent="0.25">
      <c r="A58" s="21"/>
      <c r="B58" s="23"/>
      <c r="C58" s="181"/>
      <c r="D58" s="182"/>
      <c r="E58" s="182"/>
      <c r="F58" s="182"/>
      <c r="G58" s="179"/>
      <c r="H58" s="165"/>
      <c r="I58" s="165"/>
      <c r="AB58" s="4"/>
      <c r="AC58" s="167"/>
      <c r="AD58" s="168"/>
    </row>
    <row r="59" spans="1:30" x14ac:dyDescent="0.25">
      <c r="A59" s="21"/>
      <c r="B59" s="23"/>
      <c r="C59" s="181"/>
      <c r="D59" s="182"/>
      <c r="E59" s="182"/>
      <c r="F59" s="182"/>
      <c r="G59" s="182"/>
      <c r="H59" s="170"/>
      <c r="I59" s="170"/>
      <c r="AB59" s="4"/>
      <c r="AC59" s="167"/>
      <c r="AD59" s="168"/>
    </row>
    <row r="60" spans="1:30" x14ac:dyDescent="0.25">
      <c r="A60" s="21"/>
      <c r="B60" s="23"/>
      <c r="C60" s="181"/>
      <c r="D60" s="182"/>
      <c r="E60" s="182"/>
      <c r="F60" s="182"/>
      <c r="G60" s="182"/>
      <c r="H60" s="170"/>
      <c r="I60" s="170"/>
      <c r="AB60" s="4"/>
      <c r="AD60" s="168"/>
    </row>
    <row r="61" spans="1:30" x14ac:dyDescent="0.25">
      <c r="A61" s="21"/>
      <c r="B61" s="21"/>
      <c r="C61" s="181"/>
      <c r="D61" s="184"/>
      <c r="E61" s="184"/>
      <c r="F61" s="184"/>
      <c r="G61" s="184"/>
      <c r="H61" s="186"/>
      <c r="I61" s="186"/>
      <c r="AD61" s="168"/>
    </row>
    <row r="62" spans="1:30" x14ac:dyDescent="0.25">
      <c r="A62" s="21"/>
      <c r="B62" s="21"/>
      <c r="C62" s="175"/>
      <c r="D62" s="187"/>
      <c r="E62" s="187"/>
      <c r="F62" s="187"/>
      <c r="G62" s="187"/>
      <c r="H62" s="189"/>
      <c r="I62" s="189"/>
    </row>
    <row r="63" spans="1:30" x14ac:dyDescent="0.25">
      <c r="A63" s="21"/>
      <c r="B63" s="23"/>
      <c r="C63" s="190"/>
      <c r="D63" s="21"/>
      <c r="E63" s="21"/>
      <c r="F63" s="21"/>
      <c r="G63" s="21"/>
      <c r="H63" s="227"/>
      <c r="I63" s="192"/>
    </row>
    <row r="64" spans="1:30" x14ac:dyDescent="0.25">
      <c r="A64" s="21"/>
      <c r="B64" s="23"/>
      <c r="C64" s="190"/>
      <c r="D64" s="22"/>
      <c r="E64" s="22"/>
      <c r="F64" s="22"/>
      <c r="G64" s="22"/>
      <c r="H64" s="9"/>
      <c r="I64" s="9"/>
      <c r="AC64" s="375"/>
      <c r="AD64" s="375"/>
    </row>
    <row r="65" spans="1:30" x14ac:dyDescent="0.25">
      <c r="A65" s="21"/>
      <c r="B65" s="23"/>
      <c r="C65" s="193"/>
      <c r="D65" s="384"/>
      <c r="E65" s="384"/>
      <c r="F65" s="384"/>
      <c r="G65" s="194"/>
      <c r="H65" s="196"/>
      <c r="I65" s="196"/>
      <c r="AC65" s="166"/>
      <c r="AD65" s="166"/>
    </row>
    <row r="66" spans="1:30" x14ac:dyDescent="0.25">
      <c r="A66" s="21"/>
      <c r="B66" s="23"/>
      <c r="C66" s="193"/>
      <c r="D66" s="197"/>
      <c r="E66" s="197"/>
      <c r="F66" s="197"/>
      <c r="G66" s="197"/>
      <c r="H66" s="199"/>
      <c r="I66" s="199"/>
      <c r="AB66" s="4"/>
      <c r="AC66" s="167"/>
      <c r="AD66" s="168"/>
    </row>
    <row r="67" spans="1:30" x14ac:dyDescent="0.25">
      <c r="A67" s="21"/>
      <c r="B67" s="23"/>
      <c r="C67" s="200"/>
      <c r="D67" s="201"/>
      <c r="E67" s="201"/>
      <c r="F67" s="201"/>
      <c r="G67" s="23"/>
      <c r="H67" s="203"/>
      <c r="I67" s="203"/>
      <c r="AB67" s="4"/>
      <c r="AC67" s="167"/>
      <c r="AD67" s="168"/>
    </row>
    <row r="68" spans="1:30" x14ac:dyDescent="0.25">
      <c r="A68" s="21"/>
      <c r="B68" s="23"/>
      <c r="C68" s="200"/>
      <c r="D68" s="201"/>
      <c r="E68" s="201"/>
      <c r="F68" s="201"/>
      <c r="G68" s="201"/>
      <c r="H68" s="205"/>
      <c r="I68" s="205"/>
      <c r="AB68" s="4"/>
      <c r="AC68" s="167"/>
      <c r="AD68" s="168"/>
    </row>
    <row r="69" spans="1:30" x14ac:dyDescent="0.25">
      <c r="A69" s="21"/>
      <c r="B69" s="23"/>
      <c r="C69" s="200"/>
      <c r="D69" s="201"/>
      <c r="E69" s="201"/>
      <c r="F69" s="201"/>
      <c r="G69" s="201"/>
      <c r="H69" s="205"/>
      <c r="I69" s="205"/>
      <c r="AB69" s="4"/>
      <c r="AC69" s="167"/>
      <c r="AD69" s="168"/>
    </row>
    <row r="70" spans="1:30" x14ac:dyDescent="0.25">
      <c r="A70" s="21"/>
      <c r="B70" s="23"/>
      <c r="C70" s="200"/>
      <c r="D70" s="201"/>
      <c r="E70" s="201"/>
      <c r="F70" s="201"/>
      <c r="G70" s="201"/>
      <c r="H70" s="205"/>
      <c r="I70" s="205"/>
      <c r="AB70" s="4"/>
      <c r="AC70" s="167"/>
      <c r="AD70" s="168"/>
    </row>
    <row r="71" spans="1:30" x14ac:dyDescent="0.25">
      <c r="A71" s="21"/>
      <c r="B71" s="23"/>
      <c r="C71" s="200"/>
      <c r="D71" s="201"/>
      <c r="E71" s="201"/>
      <c r="F71" s="201"/>
      <c r="G71" s="201"/>
      <c r="H71" s="205"/>
      <c r="I71" s="205"/>
      <c r="AB71" s="4"/>
      <c r="AC71" s="167"/>
      <c r="AD71" s="168"/>
    </row>
    <row r="72" spans="1:30" x14ac:dyDescent="0.25">
      <c r="A72" s="21"/>
      <c r="B72" s="23"/>
      <c r="C72" s="200"/>
      <c r="D72" s="201"/>
      <c r="E72" s="201"/>
      <c r="F72" s="201"/>
      <c r="G72" s="201"/>
      <c r="H72" s="205"/>
      <c r="I72" s="205"/>
      <c r="AB72" s="4"/>
      <c r="AC72" s="167"/>
      <c r="AD72" s="168"/>
    </row>
    <row r="73" spans="1:30" x14ac:dyDescent="0.25">
      <c r="A73" s="21"/>
      <c r="B73" s="23"/>
      <c r="C73" s="200"/>
      <c r="D73" s="201"/>
      <c r="E73" s="201"/>
      <c r="F73" s="201"/>
      <c r="G73" s="201"/>
      <c r="H73" s="205"/>
      <c r="I73" s="205"/>
      <c r="AB73" s="4"/>
      <c r="AC73" s="167"/>
      <c r="AD73" s="168"/>
    </row>
    <row r="74" spans="1:30" x14ac:dyDescent="0.25">
      <c r="A74" s="21"/>
      <c r="B74" s="206"/>
      <c r="C74" s="200"/>
      <c r="D74" s="201"/>
      <c r="E74" s="201"/>
      <c r="F74" s="201"/>
      <c r="G74" s="201"/>
      <c r="H74" s="205"/>
      <c r="I74" s="205"/>
      <c r="AB74" s="4"/>
      <c r="AC74" s="167"/>
      <c r="AD74" s="168"/>
    </row>
    <row r="75" spans="1:30" x14ac:dyDescent="0.25">
      <c r="A75" s="21"/>
      <c r="B75" s="206"/>
      <c r="C75" s="200"/>
      <c r="D75" s="201"/>
      <c r="E75" s="201"/>
      <c r="F75" s="201"/>
      <c r="G75" s="201"/>
      <c r="H75" s="205"/>
      <c r="I75" s="205"/>
      <c r="AB75" s="4"/>
      <c r="AC75" s="167"/>
      <c r="AD75" s="168"/>
    </row>
    <row r="76" spans="1:30" x14ac:dyDescent="0.25">
      <c r="A76" s="21"/>
      <c r="B76" s="206"/>
      <c r="C76" s="181"/>
      <c r="D76" s="207"/>
      <c r="E76" s="207"/>
      <c r="F76" s="207"/>
      <c r="G76" s="201"/>
      <c r="H76" s="205"/>
      <c r="I76" s="205"/>
      <c r="AB76" s="4"/>
      <c r="AC76" s="167"/>
      <c r="AD76" s="168"/>
    </row>
    <row r="77" spans="1:30" x14ac:dyDescent="0.25">
      <c r="A77" s="21"/>
      <c r="B77" s="21"/>
      <c r="C77" s="200"/>
      <c r="D77" s="207"/>
      <c r="E77" s="207"/>
      <c r="F77" s="207"/>
      <c r="G77" s="207"/>
      <c r="H77" s="209"/>
      <c r="I77" s="209"/>
      <c r="AB77" s="4"/>
      <c r="AD77" s="168"/>
    </row>
    <row r="78" spans="1:30" x14ac:dyDescent="0.25">
      <c r="A78" s="21"/>
      <c r="B78" s="21"/>
      <c r="C78" s="181"/>
      <c r="D78" s="207"/>
      <c r="E78" s="207"/>
      <c r="F78" s="207"/>
      <c r="G78" s="207"/>
      <c r="H78" s="209"/>
      <c r="I78" s="209"/>
      <c r="AD78" s="168"/>
    </row>
    <row r="79" spans="1:30" x14ac:dyDescent="0.25">
      <c r="A79" s="21"/>
      <c r="B79" s="21"/>
      <c r="C79" s="181"/>
      <c r="D79" s="207"/>
      <c r="E79" s="207"/>
      <c r="F79" s="207"/>
      <c r="G79" s="207"/>
      <c r="H79" s="209"/>
      <c r="I79" s="209"/>
    </row>
    <row r="80" spans="1:30" x14ac:dyDescent="0.25">
      <c r="A80" s="21"/>
      <c r="B80" s="21"/>
      <c r="C80" s="200"/>
      <c r="D80" s="210"/>
      <c r="E80" s="210"/>
      <c r="F80" s="210"/>
      <c r="G80" s="210"/>
      <c r="H80" s="212"/>
      <c r="I80" s="212"/>
      <c r="AC80" s="375"/>
      <c r="AD80" s="375"/>
    </row>
    <row r="81" spans="1:30" x14ac:dyDescent="0.25">
      <c r="A81" s="21" t="s">
        <v>109</v>
      </c>
      <c r="B81" s="21"/>
      <c r="C81" s="190"/>
      <c r="D81" s="21"/>
      <c r="E81" s="21"/>
      <c r="F81" s="21"/>
      <c r="G81" s="207"/>
      <c r="H81" s="209"/>
      <c r="I81" s="209"/>
      <c r="AC81" s="166"/>
      <c r="AD81" s="166"/>
    </row>
    <row r="82" spans="1:30" x14ac:dyDescent="0.25">
      <c r="B82" s="21"/>
      <c r="C82" s="190"/>
      <c r="D82" s="22"/>
      <c r="E82" s="22"/>
      <c r="F82" s="22"/>
      <c r="G82" s="22"/>
      <c r="H82" s="9"/>
      <c r="I82" s="9"/>
      <c r="AB82" s="4"/>
      <c r="AC82" s="167"/>
      <c r="AD82" s="168"/>
    </row>
    <row r="83" spans="1:30" x14ac:dyDescent="0.25">
      <c r="A83" s="25"/>
      <c r="B83" s="21"/>
      <c r="C83" s="190"/>
      <c r="D83" s="384"/>
      <c r="E83" s="384"/>
      <c r="F83" s="384"/>
      <c r="G83" s="194"/>
      <c r="H83" s="196"/>
      <c r="I83" s="196"/>
      <c r="AB83" s="4"/>
      <c r="AC83" s="167"/>
      <c r="AD83" s="168"/>
    </row>
    <row r="84" spans="1:30" x14ac:dyDescent="0.25">
      <c r="A84" s="229"/>
      <c r="B84" s="21"/>
      <c r="C84" s="21"/>
      <c r="D84" s="197"/>
      <c r="E84" s="197"/>
      <c r="F84" s="197"/>
      <c r="G84" s="197"/>
      <c r="H84" s="199"/>
      <c r="I84" s="199"/>
      <c r="AB84" s="4"/>
      <c r="AC84" s="167"/>
      <c r="AD84" s="168"/>
    </row>
    <row r="85" spans="1:30" x14ac:dyDescent="0.25">
      <c r="A85" s="21"/>
      <c r="B85" s="21"/>
      <c r="C85" s="200"/>
      <c r="D85" s="179"/>
      <c r="E85" s="179"/>
      <c r="F85" s="179"/>
      <c r="G85" s="23"/>
      <c r="H85" s="2"/>
      <c r="I85" s="2"/>
      <c r="AB85" s="4"/>
      <c r="AC85" s="167"/>
      <c r="AD85" s="168"/>
    </row>
    <row r="86" spans="1:30" x14ac:dyDescent="0.25">
      <c r="A86" s="228"/>
      <c r="B86" s="21"/>
      <c r="C86" s="200"/>
      <c r="D86" s="179"/>
      <c r="E86" s="179"/>
      <c r="F86" s="179"/>
      <c r="G86" s="179"/>
      <c r="H86" s="165"/>
      <c r="I86" s="165"/>
      <c r="AB86" s="4"/>
      <c r="AC86" s="167"/>
      <c r="AD86" s="168"/>
    </row>
    <row r="87" spans="1:30" x14ac:dyDescent="0.25">
      <c r="B87" s="5"/>
      <c r="C87" s="218"/>
      <c r="D87" s="180"/>
      <c r="E87" s="180"/>
      <c r="F87" s="180"/>
      <c r="G87" s="180"/>
      <c r="H87" s="165"/>
      <c r="I87" s="165"/>
      <c r="AB87" s="4"/>
      <c r="AC87" s="167"/>
      <c r="AD87" s="168"/>
    </row>
    <row r="88" spans="1:30" x14ac:dyDescent="0.25">
      <c r="C88" s="220"/>
      <c r="D88" s="165"/>
      <c r="E88" s="165"/>
      <c r="F88" s="165"/>
      <c r="G88" s="165"/>
      <c r="H88" s="165"/>
      <c r="I88" s="165"/>
      <c r="AB88" s="4"/>
      <c r="AC88" s="167"/>
      <c r="AD88" s="168"/>
    </row>
    <row r="89" spans="1:30" x14ac:dyDescent="0.25">
      <c r="C89" s="220"/>
      <c r="D89" s="165"/>
      <c r="E89" s="165"/>
      <c r="F89" s="165"/>
      <c r="G89" s="165"/>
      <c r="H89" s="165"/>
      <c r="I89" s="165"/>
      <c r="AB89" s="4"/>
      <c r="AC89" s="167"/>
      <c r="AD89" s="168"/>
    </row>
    <row r="90" spans="1:30" x14ac:dyDescent="0.25">
      <c r="C90" s="220"/>
      <c r="D90" s="165"/>
      <c r="E90" s="165"/>
      <c r="F90" s="165"/>
      <c r="G90" s="165"/>
      <c r="H90" s="165"/>
      <c r="I90" s="165"/>
      <c r="AB90" s="4"/>
      <c r="AC90" s="167"/>
      <c r="AD90" s="168"/>
    </row>
    <row r="91" spans="1:30" x14ac:dyDescent="0.25">
      <c r="C91" s="220"/>
      <c r="D91" s="165"/>
      <c r="E91" s="165"/>
      <c r="F91" s="165"/>
      <c r="G91" s="165"/>
      <c r="H91" s="165"/>
      <c r="I91" s="165"/>
      <c r="AB91" s="4"/>
      <c r="AC91" s="167"/>
      <c r="AD91" s="168"/>
    </row>
    <row r="92" spans="1:30" x14ac:dyDescent="0.25">
      <c r="C92" s="220"/>
      <c r="D92" s="165"/>
      <c r="E92" s="165"/>
      <c r="F92" s="165"/>
      <c r="G92" s="165"/>
      <c r="H92" s="165"/>
      <c r="I92" s="165"/>
      <c r="AB92" s="4"/>
      <c r="AC92" s="167"/>
      <c r="AD92" s="168"/>
    </row>
    <row r="93" spans="1:30" x14ac:dyDescent="0.25">
      <c r="C93" s="220"/>
      <c r="D93" s="165"/>
      <c r="E93" s="165"/>
      <c r="F93" s="165"/>
      <c r="G93" s="165"/>
      <c r="H93" s="165"/>
      <c r="I93" s="165"/>
      <c r="AB93" s="4"/>
      <c r="AD93" s="168"/>
    </row>
    <row r="94" spans="1:30" x14ac:dyDescent="0.25">
      <c r="C94" s="164"/>
      <c r="D94" s="219"/>
      <c r="E94" s="219"/>
      <c r="F94" s="219"/>
      <c r="G94" s="165"/>
      <c r="H94" s="165"/>
      <c r="I94" s="165"/>
      <c r="AD94" s="168"/>
    </row>
    <row r="95" spans="1:30" x14ac:dyDescent="0.25">
      <c r="C95" s="220"/>
      <c r="D95" s="219"/>
      <c r="E95" s="219"/>
      <c r="F95" s="219"/>
      <c r="G95" s="219"/>
      <c r="H95" s="219"/>
      <c r="I95" s="219"/>
    </row>
    <row r="96" spans="1:30" x14ac:dyDescent="0.25">
      <c r="C96" s="164"/>
      <c r="D96" s="219"/>
      <c r="E96" s="219"/>
      <c r="F96" s="219"/>
      <c r="G96" s="219"/>
      <c r="H96" s="219"/>
      <c r="I96" s="219"/>
    </row>
    <row r="97" spans="3:9" x14ac:dyDescent="0.25">
      <c r="C97" s="164"/>
      <c r="D97" s="219"/>
      <c r="E97" s="219"/>
      <c r="F97" s="219"/>
      <c r="G97" s="219"/>
      <c r="H97" s="219"/>
      <c r="I97" s="219"/>
    </row>
    <row r="98" spans="3:9" x14ac:dyDescent="0.25">
      <c r="C98" s="220"/>
      <c r="D98" s="212"/>
      <c r="E98" s="212"/>
      <c r="F98" s="212"/>
      <c r="G98" s="212"/>
      <c r="H98" s="212"/>
      <c r="I98" s="212"/>
    </row>
  </sheetData>
  <mergeCells count="10">
    <mergeCell ref="AC64:AD64"/>
    <mergeCell ref="D65:F65"/>
    <mergeCell ref="AC80:AD80"/>
    <mergeCell ref="D83:F83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4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6"/>
  <sheetViews>
    <sheetView view="pageBreakPreview" topLeftCell="A19" zoomScale="85" zoomScaleNormal="70" zoomScaleSheetLayoutView="85" workbookViewId="0">
      <selection activeCell="L29" sqref="L29"/>
    </sheetView>
  </sheetViews>
  <sheetFormatPr baseColWidth="10" defaultColWidth="9.140625" defaultRowHeight="12.75" x14ac:dyDescent="0.2"/>
  <cols>
    <col min="1" max="2" width="9.140625" style="243" customWidth="1"/>
    <col min="3" max="3" width="31" style="243" customWidth="1"/>
    <col min="4" max="6" width="9.140625" style="243" customWidth="1"/>
    <col min="7" max="9" width="9.140625" style="243"/>
    <col min="10" max="10" width="8" style="243" bestFit="1" customWidth="1"/>
    <col min="11" max="11" width="9.140625" style="243"/>
    <col min="12" max="12" width="62.85546875" style="243" bestFit="1" customWidth="1"/>
    <col min="13" max="16384" width="9.140625" style="243"/>
  </cols>
  <sheetData>
    <row r="1" spans="1:16" ht="16.5" x14ac:dyDescent="0.25">
      <c r="A1" s="242" t="s">
        <v>119</v>
      </c>
    </row>
    <row r="3" spans="1:16" ht="15" thickBot="1" x14ac:dyDescent="0.25">
      <c r="C3" s="244"/>
      <c r="D3" s="391" t="s">
        <v>120</v>
      </c>
      <c r="E3" s="391"/>
      <c r="F3" s="391"/>
      <c r="G3" s="245"/>
      <c r="H3" s="245"/>
      <c r="I3" s="245"/>
      <c r="J3" s="245"/>
      <c r="K3" s="245"/>
      <c r="L3" s="246" t="s">
        <v>121</v>
      </c>
      <c r="M3" s="247"/>
      <c r="N3" s="246"/>
      <c r="O3" s="246"/>
      <c r="P3" s="18"/>
    </row>
    <row r="4" spans="1:16" x14ac:dyDescent="0.2">
      <c r="C4" s="248" t="s">
        <v>122</v>
      </c>
      <c r="D4" s="244" t="s">
        <v>0</v>
      </c>
      <c r="E4" s="244" t="s">
        <v>1</v>
      </c>
      <c r="F4" s="249" t="s">
        <v>16</v>
      </c>
      <c r="G4" s="244"/>
      <c r="H4" s="244"/>
      <c r="I4" s="244"/>
      <c r="J4" s="244"/>
      <c r="K4" s="244"/>
      <c r="L4" s="244"/>
      <c r="M4" s="244" t="s">
        <v>0</v>
      </c>
      <c r="N4" s="244" t="s">
        <v>1</v>
      </c>
      <c r="O4" s="249" t="s">
        <v>16</v>
      </c>
    </row>
    <row r="5" spans="1:16" ht="15.75" customHeight="1" x14ac:dyDescent="0.25">
      <c r="A5" s="250"/>
      <c r="B5" s="250"/>
      <c r="C5" s="251" t="s">
        <v>123</v>
      </c>
      <c r="D5" s="252">
        <f>M11</f>
        <v>25.757575757575754</v>
      </c>
      <c r="E5" s="252">
        <f>N11</f>
        <v>16.666666666666664</v>
      </c>
      <c r="F5" s="252">
        <f>O11</f>
        <v>24.999999999999993</v>
      </c>
      <c r="G5" s="253"/>
      <c r="H5" s="254"/>
      <c r="I5" s="7"/>
      <c r="J5" s="7"/>
      <c r="K5" s="254"/>
      <c r="L5" s="251" t="s">
        <v>124</v>
      </c>
      <c r="M5" s="252">
        <v>7.5757575757575752</v>
      </c>
      <c r="N5" s="252">
        <v>12.499999999999998</v>
      </c>
      <c r="O5" s="252">
        <v>4.1666666666666661</v>
      </c>
    </row>
    <row r="6" spans="1:16" ht="15" x14ac:dyDescent="0.25">
      <c r="A6" s="250"/>
      <c r="B6" s="250"/>
      <c r="C6" s="251" t="s">
        <v>125</v>
      </c>
      <c r="D6" s="252">
        <f>M9</f>
        <v>25.757575757575754</v>
      </c>
      <c r="E6" s="252">
        <f>N9</f>
        <v>27.083333333333329</v>
      </c>
      <c r="F6" s="252">
        <f>O9</f>
        <v>24.999999999999996</v>
      </c>
      <c r="G6" s="253"/>
      <c r="H6" s="254"/>
      <c r="I6" s="254"/>
      <c r="J6" s="7"/>
      <c r="K6" s="254"/>
      <c r="L6" s="251" t="s">
        <v>126</v>
      </c>
      <c r="M6" s="252">
        <v>15.151515151515147</v>
      </c>
      <c r="N6" s="252">
        <v>14.583333333333332</v>
      </c>
      <c r="O6" s="252">
        <v>4.1666666666666661</v>
      </c>
    </row>
    <row r="7" spans="1:16" ht="15" x14ac:dyDescent="0.25">
      <c r="A7" s="250"/>
      <c r="B7" s="250"/>
      <c r="C7" s="251" t="s">
        <v>126</v>
      </c>
      <c r="D7" s="255">
        <f t="shared" ref="D7:F8" si="0">M6</f>
        <v>15.151515151515147</v>
      </c>
      <c r="E7" s="255">
        <f t="shared" si="0"/>
        <v>14.583333333333332</v>
      </c>
      <c r="F7" s="255">
        <f t="shared" si="0"/>
        <v>4.1666666666666661</v>
      </c>
      <c r="G7" s="253"/>
      <c r="H7" s="254"/>
      <c r="I7" s="254"/>
      <c r="J7" s="7"/>
      <c r="K7" s="254"/>
      <c r="L7" s="251" t="s">
        <v>127</v>
      </c>
      <c r="M7" s="255">
        <v>13.636363636363633</v>
      </c>
      <c r="N7" s="255">
        <v>14.583333333333329</v>
      </c>
      <c r="O7" s="255">
        <v>8.3333333333333321</v>
      </c>
    </row>
    <row r="8" spans="1:16" ht="15" x14ac:dyDescent="0.25">
      <c r="A8" s="250"/>
      <c r="B8" s="250"/>
      <c r="C8" s="251" t="s">
        <v>127</v>
      </c>
      <c r="D8" s="255">
        <f t="shared" si="0"/>
        <v>13.636363636363633</v>
      </c>
      <c r="E8" s="255">
        <f t="shared" si="0"/>
        <v>14.583333333333329</v>
      </c>
      <c r="F8" s="255">
        <f t="shared" si="0"/>
        <v>8.3333333333333321</v>
      </c>
      <c r="G8" s="253"/>
      <c r="H8" s="254"/>
      <c r="I8" s="254"/>
      <c r="J8" s="7"/>
      <c r="K8" s="254"/>
      <c r="L8" s="251" t="s">
        <v>128</v>
      </c>
      <c r="M8" s="255">
        <v>9.0909090909090882</v>
      </c>
      <c r="N8" s="255">
        <v>0</v>
      </c>
      <c r="O8" s="255">
        <v>8.3333333333333321</v>
      </c>
    </row>
    <row r="9" spans="1:16" ht="15" x14ac:dyDescent="0.25">
      <c r="A9" s="250"/>
      <c r="B9" s="250"/>
      <c r="C9" s="251" t="s">
        <v>129</v>
      </c>
      <c r="D9" s="255">
        <f>M10</f>
        <v>3.0303030303030294</v>
      </c>
      <c r="E9" s="255">
        <f>N10</f>
        <v>14.583333333333332</v>
      </c>
      <c r="F9" s="255">
        <f>O10</f>
        <v>24.999999999999993</v>
      </c>
      <c r="G9" s="253"/>
      <c r="H9" s="254"/>
      <c r="I9" s="254"/>
      <c r="J9" s="7"/>
      <c r="K9" s="254"/>
      <c r="L9" s="251" t="s">
        <v>125</v>
      </c>
      <c r="M9" s="255">
        <v>25.757575757575754</v>
      </c>
      <c r="N9" s="255">
        <v>27.083333333333329</v>
      </c>
      <c r="O9" s="255">
        <v>24.999999999999996</v>
      </c>
    </row>
    <row r="10" spans="1:16" ht="15" x14ac:dyDescent="0.25">
      <c r="A10" s="250"/>
      <c r="B10" s="250"/>
      <c r="C10" s="251" t="s">
        <v>124</v>
      </c>
      <c r="D10" s="255">
        <f>M5</f>
        <v>7.5757575757575752</v>
      </c>
      <c r="E10" s="255">
        <f>N5</f>
        <v>12.499999999999998</v>
      </c>
      <c r="F10" s="255">
        <f>O5</f>
        <v>4.1666666666666661</v>
      </c>
      <c r="G10" s="253"/>
      <c r="H10" s="254"/>
      <c r="I10" s="254"/>
      <c r="J10" s="7"/>
      <c r="K10" s="254"/>
      <c r="L10" s="251" t="s">
        <v>129</v>
      </c>
      <c r="M10" s="255">
        <v>3.0303030303030294</v>
      </c>
      <c r="N10" s="255">
        <v>14.583333333333332</v>
      </c>
      <c r="O10" s="255">
        <v>24.999999999999993</v>
      </c>
    </row>
    <row r="11" spans="1:16" ht="15" x14ac:dyDescent="0.25">
      <c r="A11" s="250"/>
      <c r="B11" s="250"/>
      <c r="C11" s="251" t="s">
        <v>128</v>
      </c>
      <c r="D11" s="255">
        <f>M8</f>
        <v>9.0909090909090882</v>
      </c>
      <c r="E11" s="255">
        <f t="shared" ref="E11:F11" si="1">N8</f>
        <v>0</v>
      </c>
      <c r="F11" s="255">
        <f t="shared" si="1"/>
        <v>8.3333333333333321</v>
      </c>
      <c r="G11" s="253"/>
      <c r="H11" s="254"/>
      <c r="I11" s="254"/>
      <c r="J11" s="7"/>
      <c r="K11" s="254"/>
      <c r="L11" s="251" t="s">
        <v>123</v>
      </c>
      <c r="M11" s="255">
        <v>25.757575757575754</v>
      </c>
      <c r="N11" s="255">
        <v>16.666666666666664</v>
      </c>
      <c r="O11" s="255">
        <v>24.999999999999993</v>
      </c>
    </row>
    <row r="12" spans="1:16" ht="15" x14ac:dyDescent="0.25">
      <c r="A12" s="250"/>
      <c r="B12" s="250"/>
      <c r="C12" s="251" t="s">
        <v>130</v>
      </c>
      <c r="D12" s="255">
        <f>M13</f>
        <v>99.999999999999986</v>
      </c>
      <c r="E12" s="255">
        <f>N13</f>
        <v>99.999999999999986</v>
      </c>
      <c r="F12" s="255">
        <f>O13</f>
        <v>99.999999999999986</v>
      </c>
      <c r="G12" s="253"/>
      <c r="H12" s="254"/>
      <c r="I12" s="254"/>
      <c r="J12" s="7"/>
      <c r="K12" s="254"/>
      <c r="L12" s="251" t="s">
        <v>130</v>
      </c>
      <c r="M12" s="255">
        <v>0</v>
      </c>
      <c r="N12" s="255">
        <v>0</v>
      </c>
      <c r="O12" s="255">
        <v>0</v>
      </c>
    </row>
    <row r="13" spans="1:16" ht="15" x14ac:dyDescent="0.25">
      <c r="D13" s="256"/>
      <c r="E13" s="256"/>
      <c r="F13" s="256"/>
      <c r="G13" s="257"/>
      <c r="H13" s="258"/>
      <c r="I13" s="258"/>
      <c r="J13" s="259"/>
      <c r="M13" s="252">
        <v>99.999999999999986</v>
      </c>
      <c r="N13" s="252">
        <v>99.999999999999986</v>
      </c>
      <c r="O13" s="252">
        <v>99.999999999999986</v>
      </c>
    </row>
    <row r="14" spans="1:16" ht="15" x14ac:dyDescent="0.25">
      <c r="G14" s="257"/>
      <c r="H14" s="258"/>
      <c r="I14" s="258"/>
    </row>
    <row r="15" spans="1:16" ht="15" x14ac:dyDescent="0.25">
      <c r="D15" s="256"/>
      <c r="E15" s="260"/>
      <c r="F15" s="260"/>
      <c r="H15" s="261"/>
      <c r="I15" s="10"/>
    </row>
    <row r="16" spans="1:16" ht="15" x14ac:dyDescent="0.25">
      <c r="C16" s="262" t="s">
        <v>75</v>
      </c>
      <c r="D16" s="263"/>
      <c r="E16" s="264"/>
      <c r="F16" s="264"/>
      <c r="G16" s="265"/>
      <c r="H16" s="266"/>
      <c r="I16" s="26"/>
      <c r="J16" s="265"/>
      <c r="K16" s="267"/>
      <c r="L16" s="267"/>
      <c r="M16" s="267"/>
    </row>
    <row r="17" spans="3:10" ht="15" x14ac:dyDescent="0.25">
      <c r="C17" s="262" t="s">
        <v>131</v>
      </c>
      <c r="D17" s="263"/>
      <c r="E17" s="264"/>
      <c r="F17" s="264"/>
      <c r="G17" s="265"/>
      <c r="H17" s="266"/>
      <c r="I17" s="26"/>
      <c r="J17" s="265"/>
    </row>
    <row r="18" spans="3:10" ht="12.75" customHeight="1" x14ac:dyDescent="0.25">
      <c r="C18" s="262" t="s">
        <v>132</v>
      </c>
      <c r="D18" s="263"/>
      <c r="E18" s="264"/>
      <c r="F18" s="264"/>
      <c r="G18" s="265"/>
      <c r="H18" s="266"/>
      <c r="I18" s="26"/>
      <c r="J18" s="265"/>
    </row>
    <row r="19" spans="3:10" ht="15" x14ac:dyDescent="0.25">
      <c r="C19" s="265"/>
      <c r="D19" s="265"/>
      <c r="E19" s="265"/>
      <c r="F19" s="265"/>
      <c r="G19" s="265"/>
      <c r="H19" s="266"/>
      <c r="I19" s="26"/>
      <c r="J19" s="265"/>
    </row>
    <row r="20" spans="3:10" ht="15" x14ac:dyDescent="0.25">
      <c r="C20" s="265"/>
      <c r="D20" s="265"/>
      <c r="E20" s="265"/>
      <c r="F20" s="265"/>
      <c r="G20" s="265"/>
      <c r="H20" s="266"/>
      <c r="I20" s="26"/>
      <c r="J20" s="265"/>
    </row>
    <row r="21" spans="3:10" ht="15" x14ac:dyDescent="0.25">
      <c r="C21" s="265"/>
      <c r="D21" s="265"/>
      <c r="E21" s="265"/>
      <c r="F21" s="265"/>
      <c r="G21" s="265"/>
      <c r="H21" s="268"/>
      <c r="I21" s="265"/>
      <c r="J21" s="265"/>
    </row>
    <row r="22" spans="3:10" ht="13.5" x14ac:dyDescent="0.25">
      <c r="C22" s="265"/>
      <c r="D22" s="265"/>
      <c r="E22" s="265"/>
      <c r="F22" s="265"/>
      <c r="G22" s="265"/>
      <c r="H22" s="265"/>
      <c r="I22" s="265"/>
      <c r="J22" s="265"/>
    </row>
    <row r="23" spans="3:10" ht="13.5" x14ac:dyDescent="0.25">
      <c r="C23" s="265"/>
      <c r="D23" s="265"/>
      <c r="E23" s="265"/>
      <c r="F23" s="265"/>
      <c r="G23" s="265"/>
      <c r="H23" s="265"/>
      <c r="I23" s="265"/>
      <c r="J23" s="265"/>
    </row>
    <row r="24" spans="3:10" ht="13.5" x14ac:dyDescent="0.25">
      <c r="C24" s="265"/>
      <c r="D24" s="265"/>
      <c r="E24" s="265"/>
      <c r="F24" s="265"/>
      <c r="G24" s="265"/>
      <c r="H24" s="265"/>
      <c r="I24" s="265"/>
      <c r="J24" s="265"/>
    </row>
    <row r="25" spans="3:10" ht="13.5" x14ac:dyDescent="0.25">
      <c r="C25" s="265"/>
      <c r="D25" s="265"/>
      <c r="E25" s="265"/>
      <c r="F25" s="265"/>
      <c r="G25" s="265"/>
      <c r="H25" s="265"/>
      <c r="I25" s="265"/>
      <c r="J25" s="265"/>
    </row>
    <row r="26" spans="3:10" ht="13.5" x14ac:dyDescent="0.25">
      <c r="C26" s="265"/>
      <c r="D26" s="265"/>
      <c r="E26" s="265"/>
      <c r="F26" s="265"/>
      <c r="G26" s="265"/>
      <c r="H26" s="265"/>
      <c r="I26" s="265"/>
      <c r="J26" s="265"/>
    </row>
    <row r="27" spans="3:10" ht="13.5" x14ac:dyDescent="0.25">
      <c r="C27" s="265"/>
      <c r="D27" s="265"/>
      <c r="E27" s="265"/>
      <c r="F27" s="265"/>
      <c r="G27" s="265"/>
      <c r="H27" s="265"/>
      <c r="I27" s="265"/>
      <c r="J27" s="265"/>
    </row>
    <row r="28" spans="3:10" ht="13.5" x14ac:dyDescent="0.25">
      <c r="C28" s="265"/>
      <c r="D28" s="265"/>
      <c r="E28" s="265"/>
      <c r="F28" s="265"/>
      <c r="G28" s="265"/>
      <c r="H28" s="265"/>
      <c r="I28" s="265"/>
      <c r="J28" s="265"/>
    </row>
    <row r="29" spans="3:10" ht="13.5" x14ac:dyDescent="0.25">
      <c r="C29" s="265"/>
      <c r="D29" s="265"/>
      <c r="E29" s="265"/>
      <c r="F29" s="265"/>
      <c r="G29" s="265"/>
      <c r="H29" s="265"/>
      <c r="I29" s="265"/>
      <c r="J29" s="265"/>
    </row>
    <row r="30" spans="3:10" ht="13.5" x14ac:dyDescent="0.25">
      <c r="C30" s="265"/>
      <c r="D30" s="265"/>
      <c r="E30" s="265"/>
      <c r="F30" s="265"/>
      <c r="G30" s="265"/>
      <c r="H30" s="265"/>
      <c r="I30" s="265"/>
      <c r="J30" s="265"/>
    </row>
    <row r="31" spans="3:10" ht="13.5" x14ac:dyDescent="0.25">
      <c r="C31" s="265"/>
      <c r="D31" s="265"/>
      <c r="E31" s="265"/>
      <c r="F31" s="265"/>
      <c r="G31" s="265"/>
      <c r="H31" s="265"/>
      <c r="I31" s="265"/>
      <c r="J31" s="265"/>
    </row>
    <row r="32" spans="3:10" ht="13.5" x14ac:dyDescent="0.25">
      <c r="C32" s="265"/>
      <c r="D32" s="265"/>
      <c r="E32" s="265"/>
      <c r="F32" s="265"/>
      <c r="G32" s="265"/>
      <c r="H32" s="265"/>
      <c r="I32" s="265"/>
      <c r="J32" s="265"/>
    </row>
    <row r="33" spans="3:18" ht="13.5" x14ac:dyDescent="0.25">
      <c r="C33" s="265"/>
      <c r="D33" s="265"/>
      <c r="E33" s="265"/>
      <c r="F33" s="265"/>
      <c r="G33" s="265"/>
      <c r="H33" s="265"/>
      <c r="I33" s="265"/>
      <c r="J33" s="265"/>
    </row>
    <row r="34" spans="3:18" ht="13.5" x14ac:dyDescent="0.25">
      <c r="C34" s="265"/>
      <c r="D34" s="265"/>
      <c r="E34" s="265"/>
      <c r="F34" s="265"/>
      <c r="G34" s="265"/>
      <c r="H34" s="265"/>
      <c r="I34" s="265"/>
      <c r="J34" s="265"/>
    </row>
    <row r="35" spans="3:18" ht="13.5" x14ac:dyDescent="0.25">
      <c r="C35" s="265"/>
      <c r="D35" s="265"/>
      <c r="E35" s="265"/>
      <c r="F35" s="265"/>
      <c r="G35" s="265"/>
      <c r="H35" s="265"/>
      <c r="I35" s="265"/>
      <c r="J35" s="265"/>
    </row>
    <row r="36" spans="3:18" ht="13.5" x14ac:dyDescent="0.25">
      <c r="C36" s="265"/>
      <c r="D36" s="265"/>
      <c r="E36" s="265"/>
      <c r="F36" s="265"/>
      <c r="G36" s="265"/>
      <c r="H36" s="265"/>
      <c r="I36" s="265"/>
      <c r="J36" s="265"/>
    </row>
    <row r="37" spans="3:18" ht="13.5" x14ac:dyDescent="0.25">
      <c r="C37" s="265"/>
      <c r="D37" s="265"/>
      <c r="E37" s="265"/>
      <c r="F37" s="265"/>
      <c r="G37" s="265"/>
      <c r="H37" s="265"/>
      <c r="I37" s="265"/>
      <c r="J37" s="265"/>
    </row>
    <row r="38" spans="3:18" ht="13.5" x14ac:dyDescent="0.25">
      <c r="C38" s="265"/>
      <c r="D38" s="265"/>
      <c r="E38" s="265"/>
      <c r="F38" s="265"/>
      <c r="G38" s="265"/>
      <c r="H38" s="265"/>
      <c r="I38" s="265"/>
      <c r="J38" s="265"/>
    </row>
    <row r="39" spans="3:18" ht="13.5" x14ac:dyDescent="0.25">
      <c r="C39" s="265"/>
      <c r="D39" s="265"/>
      <c r="E39" s="265"/>
      <c r="F39" s="265"/>
      <c r="G39" s="265"/>
      <c r="H39" s="265"/>
      <c r="I39" s="265"/>
      <c r="J39" s="265"/>
    </row>
    <row r="40" spans="3:18" ht="13.5" x14ac:dyDescent="0.25">
      <c r="C40" s="265"/>
      <c r="D40" s="265"/>
      <c r="E40" s="265"/>
      <c r="F40" s="265"/>
      <c r="G40" s="265"/>
      <c r="H40" s="265"/>
      <c r="I40" s="265"/>
      <c r="J40" s="265"/>
    </row>
    <row r="41" spans="3:18" ht="13.5" x14ac:dyDescent="0.25">
      <c r="C41" s="265"/>
      <c r="D41" s="265"/>
      <c r="E41" s="265"/>
      <c r="F41" s="265"/>
      <c r="G41" s="265"/>
      <c r="H41" s="265"/>
      <c r="I41" s="265"/>
      <c r="J41" s="265"/>
    </row>
    <row r="42" spans="3:18" ht="13.5" x14ac:dyDescent="0.25">
      <c r="C42" s="265"/>
      <c r="D42" s="265"/>
      <c r="E42" s="265"/>
      <c r="F42" s="265"/>
      <c r="G42" s="265"/>
      <c r="H42" s="265"/>
      <c r="I42" s="265"/>
      <c r="J42" s="265"/>
    </row>
    <row r="43" spans="3:18" ht="13.5" x14ac:dyDescent="0.25">
      <c r="C43" s="265"/>
      <c r="D43" s="265"/>
      <c r="E43" s="265"/>
      <c r="F43" s="265"/>
      <c r="G43" s="265"/>
      <c r="H43" s="269"/>
      <c r="I43" s="265"/>
      <c r="J43" s="265"/>
    </row>
    <row r="44" spans="3:18" ht="15" x14ac:dyDescent="0.25">
      <c r="C44" s="265"/>
      <c r="D44" s="265"/>
      <c r="E44" s="265"/>
      <c r="F44" s="26"/>
      <c r="G44" s="265"/>
      <c r="H44" s="265"/>
      <c r="I44" s="265"/>
      <c r="J44" s="265"/>
    </row>
    <row r="45" spans="3:18" ht="15" x14ac:dyDescent="0.25">
      <c r="C45" s="265"/>
      <c r="D45" s="265"/>
      <c r="E45" s="265"/>
      <c r="F45" s="26"/>
      <c r="G45" s="265"/>
      <c r="H45" s="265"/>
      <c r="I45" s="265"/>
      <c r="J45" s="265"/>
    </row>
    <row r="46" spans="3:18" ht="15" x14ac:dyDescent="0.25">
      <c r="C46" s="265"/>
      <c r="D46" s="265"/>
      <c r="E46" s="265"/>
      <c r="F46" s="26"/>
      <c r="G46" s="265"/>
      <c r="H46" s="270"/>
      <c r="I46" s="265"/>
      <c r="J46" s="265"/>
      <c r="K46" s="11"/>
      <c r="O46" s="250"/>
      <c r="R46" s="11"/>
    </row>
    <row r="47" spans="3:18" ht="15" x14ac:dyDescent="0.25">
      <c r="C47" s="265"/>
      <c r="D47" s="265"/>
      <c r="E47" s="265"/>
      <c r="F47" s="26"/>
      <c r="G47" s="265"/>
      <c r="H47" s="270"/>
      <c r="I47" s="265"/>
      <c r="J47" s="265"/>
      <c r="K47" s="11"/>
      <c r="O47" s="250"/>
      <c r="R47" s="11"/>
    </row>
    <row r="48" spans="3:18" ht="15" x14ac:dyDescent="0.25">
      <c r="C48" s="265"/>
      <c r="D48" s="265"/>
      <c r="E48" s="265"/>
      <c r="F48" s="26"/>
      <c r="G48" s="265"/>
      <c r="H48" s="270"/>
      <c r="I48" s="265"/>
      <c r="J48" s="265"/>
      <c r="K48" s="11"/>
      <c r="O48" s="250"/>
      <c r="R48" s="11"/>
    </row>
    <row r="49" spans="3:18" ht="15" x14ac:dyDescent="0.25">
      <c r="C49" s="265"/>
      <c r="D49" s="265"/>
      <c r="E49" s="265"/>
      <c r="F49" s="26"/>
      <c r="G49" s="265"/>
      <c r="H49" s="270"/>
      <c r="I49" s="265"/>
      <c r="J49" s="265"/>
      <c r="K49" s="11"/>
      <c r="O49" s="250"/>
      <c r="R49" s="11"/>
    </row>
    <row r="50" spans="3:18" ht="15" x14ac:dyDescent="0.25">
      <c r="C50" s="265"/>
      <c r="D50" s="265"/>
      <c r="E50" s="265"/>
      <c r="F50" s="26"/>
      <c r="G50" s="265"/>
      <c r="H50" s="270"/>
      <c r="I50" s="265"/>
      <c r="J50" s="265"/>
      <c r="K50" s="11"/>
      <c r="O50" s="250"/>
      <c r="R50" s="11"/>
    </row>
    <row r="51" spans="3:18" ht="15" x14ac:dyDescent="0.25">
      <c r="C51" s="27"/>
      <c r="D51" s="265"/>
      <c r="E51" s="265"/>
      <c r="F51" s="26"/>
      <c r="G51" s="265"/>
      <c r="H51" s="270"/>
      <c r="I51" s="265"/>
      <c r="J51" s="265"/>
      <c r="K51" s="11"/>
      <c r="O51" s="250"/>
      <c r="R51" s="11"/>
    </row>
    <row r="52" spans="3:18" ht="15" x14ac:dyDescent="0.25">
      <c r="C52" s="265"/>
      <c r="D52" s="265"/>
      <c r="E52" s="265"/>
      <c r="F52" s="265"/>
      <c r="G52" s="265"/>
      <c r="H52" s="270"/>
      <c r="I52" s="265"/>
      <c r="J52" s="265"/>
      <c r="K52" s="11"/>
      <c r="O52" s="250"/>
      <c r="R52" s="11"/>
    </row>
    <row r="53" spans="3:18" ht="15" x14ac:dyDescent="0.25">
      <c r="H53" s="250"/>
      <c r="K53" s="11"/>
      <c r="O53" s="250"/>
      <c r="R53" s="11"/>
    </row>
    <row r="57" spans="3:18" x14ac:dyDescent="0.2">
      <c r="F57" s="271"/>
    </row>
    <row r="58" spans="3:18" ht="15" x14ac:dyDescent="0.25">
      <c r="F58" s="10"/>
    </row>
    <row r="59" spans="3:18" ht="15" x14ac:dyDescent="0.25">
      <c r="F59" s="10"/>
    </row>
    <row r="60" spans="3:18" ht="15" x14ac:dyDescent="0.25">
      <c r="F60" s="10"/>
    </row>
    <row r="61" spans="3:18" ht="15" x14ac:dyDescent="0.25">
      <c r="F61" s="10"/>
      <c r="H61" s="250"/>
      <c r="K61" s="11"/>
    </row>
    <row r="62" spans="3:18" ht="15" x14ac:dyDescent="0.25">
      <c r="F62" s="10"/>
      <c r="H62" s="250"/>
      <c r="K62" s="11"/>
    </row>
    <row r="63" spans="3:18" ht="15" x14ac:dyDescent="0.25">
      <c r="F63" s="10"/>
      <c r="H63" s="250"/>
      <c r="K63" s="11"/>
    </row>
    <row r="64" spans="3:18" ht="15" x14ac:dyDescent="0.25">
      <c r="F64" s="10"/>
      <c r="H64" s="250"/>
      <c r="K64" s="11"/>
    </row>
    <row r="65" spans="6:11" ht="15" x14ac:dyDescent="0.25">
      <c r="H65" s="250"/>
      <c r="K65" s="11"/>
    </row>
    <row r="66" spans="6:11" ht="15" x14ac:dyDescent="0.25">
      <c r="H66" s="250"/>
      <c r="K66" s="11"/>
    </row>
    <row r="67" spans="6:11" ht="15" x14ac:dyDescent="0.25">
      <c r="H67" s="250"/>
      <c r="K67" s="11"/>
    </row>
    <row r="68" spans="6:11" ht="15" x14ac:dyDescent="0.25">
      <c r="H68" s="250"/>
      <c r="K68" s="11"/>
    </row>
    <row r="69" spans="6:11" x14ac:dyDescent="0.2">
      <c r="F69" s="271"/>
    </row>
    <row r="70" spans="6:11" ht="15" x14ac:dyDescent="0.25">
      <c r="F70" s="10"/>
    </row>
    <row r="71" spans="6:11" ht="15" x14ac:dyDescent="0.25">
      <c r="F71" s="10"/>
    </row>
    <row r="72" spans="6:11" ht="15" x14ac:dyDescent="0.25">
      <c r="F72" s="10"/>
    </row>
    <row r="73" spans="6:11" ht="15" x14ac:dyDescent="0.25">
      <c r="F73" s="10"/>
    </row>
    <row r="74" spans="6:11" ht="15" x14ac:dyDescent="0.25">
      <c r="F74" s="10"/>
    </row>
    <row r="75" spans="6:11" ht="15" x14ac:dyDescent="0.25">
      <c r="F75" s="10"/>
    </row>
    <row r="76" spans="6:11" ht="15" x14ac:dyDescent="0.25">
      <c r="F76" s="10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11"/>
  <sheetViews>
    <sheetView view="pageBreakPreview" topLeftCell="A17" zoomScale="70" zoomScaleNormal="70" zoomScaleSheetLayoutView="70" workbookViewId="0">
      <selection activeCell="B15" sqref="B15:K55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30" x14ac:dyDescent="0.25">
      <c r="A1" s="5">
        <v>100</v>
      </c>
      <c r="B1" s="272"/>
      <c r="R1" s="393" t="s">
        <v>133</v>
      </c>
      <c r="S1" s="393"/>
      <c r="T1" s="393"/>
      <c r="U1" s="393"/>
      <c r="V1" s="393"/>
      <c r="W1" s="393"/>
      <c r="Y1" s="393" t="s">
        <v>134</v>
      </c>
      <c r="Z1" s="393"/>
      <c r="AA1" s="393"/>
      <c r="AB1" s="393"/>
      <c r="AC1" s="393"/>
      <c r="AD1" s="393"/>
    </row>
    <row r="2" spans="1:30" x14ac:dyDescent="0.25">
      <c r="C2" s="5">
        <v>100</v>
      </c>
      <c r="S2" s="273" t="s">
        <v>135</v>
      </c>
      <c r="T2" s="273" t="s">
        <v>1</v>
      </c>
      <c r="U2" s="273" t="s">
        <v>136</v>
      </c>
      <c r="Z2" s="273" t="s">
        <v>135</v>
      </c>
      <c r="AA2" s="273" t="s">
        <v>1</v>
      </c>
      <c r="AB2" s="273" t="s">
        <v>136</v>
      </c>
    </row>
    <row r="3" spans="1:30" x14ac:dyDescent="0.25">
      <c r="C3" s="382" t="s">
        <v>135</v>
      </c>
      <c r="D3" s="382"/>
      <c r="F3" s="5" t="s">
        <v>1</v>
      </c>
      <c r="K3" s="382" t="s">
        <v>136</v>
      </c>
      <c r="L3" s="382"/>
      <c r="M3" s="382"/>
      <c r="R3" s="274" t="s">
        <v>137</v>
      </c>
      <c r="S3" s="275">
        <v>0.16666666666666666</v>
      </c>
      <c r="T3" s="275">
        <v>0.125</v>
      </c>
      <c r="U3" s="275">
        <v>0</v>
      </c>
      <c r="V3" s="276">
        <f>+AVERAGE(S3:U3)</f>
        <v>9.722222222222221E-2</v>
      </c>
      <c r="W3" s="5">
        <f t="shared" ref="W3:W15" si="0">+_xlfn.RANK.EQ(V3,$V$3:$V$15,0)</f>
        <v>4</v>
      </c>
      <c r="Y3" s="274" t="s">
        <v>137</v>
      </c>
      <c r="Z3" s="275">
        <v>7.857142857142857E-2</v>
      </c>
      <c r="AA3" s="275">
        <v>0.14814814814814814</v>
      </c>
      <c r="AB3" s="275">
        <v>8.3333333333333329E-2</v>
      </c>
      <c r="AC3" s="276">
        <f>+AVERAGE(Z3:AB3)</f>
        <v>0.10335097001763667</v>
      </c>
      <c r="AD3" s="5">
        <f t="shared" ref="AD3:AD15" si="1">+_xlfn.RANK.EQ(AC3,$AC$3:$AC$15,0)</f>
        <v>4</v>
      </c>
    </row>
    <row r="4" spans="1:30" x14ac:dyDescent="0.25">
      <c r="C4" s="277">
        <v>43160</v>
      </c>
      <c r="D4" s="277">
        <v>43252</v>
      </c>
      <c r="G4" s="277">
        <v>43160</v>
      </c>
      <c r="H4" s="277">
        <v>43252</v>
      </c>
      <c r="L4" s="277">
        <v>43160</v>
      </c>
      <c r="M4" s="277">
        <v>43252</v>
      </c>
      <c r="N4" s="382"/>
      <c r="O4" s="382"/>
      <c r="R4" s="278" t="s">
        <v>138</v>
      </c>
      <c r="S4" s="275">
        <v>0.37878787878787878</v>
      </c>
      <c r="T4" s="275">
        <v>0.33333333333333337</v>
      </c>
      <c r="U4" s="275">
        <v>0.45833333333333331</v>
      </c>
      <c r="V4" s="276">
        <f t="shared" ref="V4:V15" si="2">+AVERAGE(S4:U4)</f>
        <v>0.39015151515151514</v>
      </c>
      <c r="W4" s="5">
        <f t="shared" si="0"/>
        <v>1</v>
      </c>
      <c r="Y4" s="278" t="s">
        <v>138</v>
      </c>
      <c r="Z4" s="275">
        <v>0.43333333333333329</v>
      </c>
      <c r="AA4" s="275">
        <v>0.31481481481481477</v>
      </c>
      <c r="AB4" s="275">
        <v>0.45833333333333331</v>
      </c>
      <c r="AC4" s="276">
        <f t="shared" ref="AC4:AC15" si="3">+AVERAGE(Z4:AB4)</f>
        <v>0.4021604938271604</v>
      </c>
      <c r="AD4" s="5">
        <f t="shared" si="1"/>
        <v>1</v>
      </c>
    </row>
    <row r="5" spans="1:30" ht="19.5" customHeight="1" x14ac:dyDescent="0.25">
      <c r="B5" s="279" t="s">
        <v>138</v>
      </c>
      <c r="C5" s="7">
        <f>(+VLOOKUP(B5,$Y$3:$AB$15,2,0))*100</f>
        <v>43.333333333333329</v>
      </c>
      <c r="D5" s="7">
        <f>(+VLOOKUP(B5,$R$3:$U$15,2,0))*100</f>
        <v>37.878787878787875</v>
      </c>
      <c r="E5" s="280"/>
      <c r="F5" s="279" t="s">
        <v>138</v>
      </c>
      <c r="G5" s="7">
        <f>(+VLOOKUP(F5,$Y$3:$AB$15,3,0))*100</f>
        <v>31.481481481481477</v>
      </c>
      <c r="H5" s="281">
        <f>(+VLOOKUP(F5,$R$3:$U$15,3,0))*100</f>
        <v>33.333333333333336</v>
      </c>
      <c r="I5" s="282"/>
      <c r="K5" s="279" t="s">
        <v>138</v>
      </c>
      <c r="L5" s="7">
        <f>(+VLOOKUP(K5,$Y$3:$AB$15,4,0))*100</f>
        <v>45.833333333333329</v>
      </c>
      <c r="M5" s="7">
        <f>(+VLOOKUP(K5,$R$3:$U$15,4,0))*100</f>
        <v>45.833333333333329</v>
      </c>
      <c r="P5" s="16"/>
      <c r="Q5" s="16"/>
      <c r="R5" s="278" t="s">
        <v>139</v>
      </c>
      <c r="S5" s="275">
        <v>1.515151515151515E-2</v>
      </c>
      <c r="T5" s="275">
        <v>8.3333333333333329E-2</v>
      </c>
      <c r="U5" s="275">
        <v>0</v>
      </c>
      <c r="V5" s="276">
        <f t="shared" si="2"/>
        <v>3.2828282828282825E-2</v>
      </c>
      <c r="W5" s="5">
        <f t="shared" si="0"/>
        <v>9</v>
      </c>
      <c r="Y5" s="278" t="s">
        <v>139</v>
      </c>
      <c r="Z5" s="275">
        <v>3.5714285714285712E-2</v>
      </c>
      <c r="AA5" s="275">
        <v>0</v>
      </c>
      <c r="AB5" s="275">
        <v>0</v>
      </c>
      <c r="AC5" s="276">
        <f t="shared" si="3"/>
        <v>1.1904761904761904E-2</v>
      </c>
      <c r="AD5" s="5">
        <f t="shared" si="1"/>
        <v>11</v>
      </c>
    </row>
    <row r="6" spans="1:30" x14ac:dyDescent="0.25">
      <c r="B6" s="283" t="s">
        <v>140</v>
      </c>
      <c r="C6" s="7">
        <f>(+VLOOKUP(B6,$Y$3:$AB$15,2,0))*100</f>
        <v>10.158730158730158</v>
      </c>
      <c r="D6" s="7">
        <f>(+VLOOKUP(B6,$R$3:$U$15,2,0))*100</f>
        <v>13.636363636363635</v>
      </c>
      <c r="E6" s="280"/>
      <c r="F6" s="283" t="s">
        <v>140</v>
      </c>
      <c r="G6" s="7">
        <f>(+VLOOKUP(F6,$Y$3:$AB$15,3,0))*100</f>
        <v>16.666666666666664</v>
      </c>
      <c r="H6" s="7">
        <f>(+VLOOKUP(F6,$R$3:$U$15,3,0))*100</f>
        <v>4.1666666666666661</v>
      </c>
      <c r="I6" s="20"/>
      <c r="K6" s="283" t="s">
        <v>140</v>
      </c>
      <c r="L6" s="7">
        <f>(+VLOOKUP(K6,$Y$3:$AB$15,4,0))*100</f>
        <v>12.5</v>
      </c>
      <c r="M6" s="7">
        <f>(+VLOOKUP(K6,$R$3:$U$15,4,0))*100</f>
        <v>16.666666666666664</v>
      </c>
      <c r="N6" s="276"/>
      <c r="O6" s="276"/>
      <c r="R6" s="284" t="s">
        <v>140</v>
      </c>
      <c r="S6" s="275">
        <v>0.13636363636363635</v>
      </c>
      <c r="T6" s="275">
        <v>4.1666666666666664E-2</v>
      </c>
      <c r="U6" s="275">
        <v>0.16666666666666666</v>
      </c>
      <c r="V6" s="276">
        <f t="shared" si="2"/>
        <v>0.11489898989898989</v>
      </c>
      <c r="W6" s="5">
        <f t="shared" si="0"/>
        <v>3</v>
      </c>
      <c r="Y6" s="284" t="s">
        <v>140</v>
      </c>
      <c r="Z6" s="275">
        <v>0.10158730158730159</v>
      </c>
      <c r="AA6" s="275">
        <v>0.16666666666666666</v>
      </c>
      <c r="AB6" s="275">
        <v>0.125</v>
      </c>
      <c r="AC6" s="276">
        <f t="shared" si="3"/>
        <v>0.13108465608465608</v>
      </c>
      <c r="AD6" s="5">
        <f t="shared" si="1"/>
        <v>2</v>
      </c>
    </row>
    <row r="7" spans="1:30" x14ac:dyDescent="0.25">
      <c r="B7" s="14" t="s">
        <v>141</v>
      </c>
      <c r="C7" s="7">
        <f>(+VLOOKUP(B7,$Y$3:$AB$15,2,0))*100</f>
        <v>17.063492063492063</v>
      </c>
      <c r="D7" s="7">
        <f>(+VLOOKUP(B7,$R$3:$U$15,2,0))*100</f>
        <v>18.18181818181818</v>
      </c>
      <c r="F7" s="14" t="s">
        <v>141</v>
      </c>
      <c r="G7" s="7">
        <f>(+VLOOKUP(F7,$Y$3:$AB$15,3,0))*100</f>
        <v>3.7037037037037033</v>
      </c>
      <c r="H7" s="7">
        <f>(+VLOOKUP(F7,$R$3:$U$15,3,0))*100</f>
        <v>14.583333333333334</v>
      </c>
      <c r="I7" s="20"/>
      <c r="K7" s="14" t="s">
        <v>141</v>
      </c>
      <c r="L7" s="7">
        <f>(+VLOOKUP(K7,$Y$3:$AB$15,4,0))*100</f>
        <v>16.666666666666664</v>
      </c>
      <c r="M7" s="7">
        <f>(+VLOOKUP(K7,$R$3:$U$15,4,0))*100</f>
        <v>16.666666666666664</v>
      </c>
      <c r="N7" s="276"/>
      <c r="O7" s="276"/>
      <c r="R7" s="284" t="s">
        <v>142</v>
      </c>
      <c r="S7" s="275">
        <v>6.0606060606060601E-2</v>
      </c>
      <c r="T7" s="275">
        <v>8.3333333333333329E-2</v>
      </c>
      <c r="U7" s="275">
        <v>0</v>
      </c>
      <c r="V7" s="276">
        <f t="shared" si="2"/>
        <v>4.7979797979797977E-2</v>
      </c>
      <c r="W7" s="5">
        <f t="shared" si="0"/>
        <v>5</v>
      </c>
      <c r="Y7" s="284" t="s">
        <v>142</v>
      </c>
      <c r="Z7" s="275">
        <v>4.4444444444444439E-2</v>
      </c>
      <c r="AA7" s="275">
        <v>7.407407407407407E-2</v>
      </c>
      <c r="AB7" s="275">
        <v>0</v>
      </c>
      <c r="AC7" s="276">
        <f t="shared" si="3"/>
        <v>3.9506172839506172E-2</v>
      </c>
      <c r="AD7" s="5">
        <f t="shared" si="1"/>
        <v>6</v>
      </c>
    </row>
    <row r="8" spans="1:30" x14ac:dyDescent="0.25">
      <c r="B8" s="283" t="s">
        <v>137</v>
      </c>
      <c r="C8" s="7">
        <f>(+VLOOKUP(B8,$Y$3:$AB$15,2,0))*100</f>
        <v>7.8571428571428568</v>
      </c>
      <c r="D8" s="7">
        <f>(+VLOOKUP(B8,$R$3:$U$15,2,0))*100</f>
        <v>16.666666666666664</v>
      </c>
      <c r="F8" s="283" t="s">
        <v>137</v>
      </c>
      <c r="G8" s="7">
        <f>(+VLOOKUP(F8,$Y$3:$AB$15,3,0))*100</f>
        <v>14.814814814814813</v>
      </c>
      <c r="H8" s="7">
        <f>(+VLOOKUP(F8,$R$3:$U$15,3,0))*100</f>
        <v>12.5</v>
      </c>
      <c r="I8" s="20"/>
      <c r="K8" s="283" t="s">
        <v>137</v>
      </c>
      <c r="L8" s="7">
        <f>(+VLOOKUP(K8,$Y$3:$AB$15,4,0))*100</f>
        <v>8.3333333333333321</v>
      </c>
      <c r="M8" s="7">
        <f>(+VLOOKUP(K8,$R$3:$U$15,4,0))*100</f>
        <v>0</v>
      </c>
      <c r="N8" s="276"/>
      <c r="O8" s="276"/>
      <c r="Q8" s="280"/>
      <c r="R8" s="284" t="s">
        <v>143</v>
      </c>
      <c r="S8" s="275">
        <v>0</v>
      </c>
      <c r="T8" s="275">
        <v>6.25E-2</v>
      </c>
      <c r="U8" s="275">
        <v>4.1666666666666664E-2</v>
      </c>
      <c r="V8" s="276">
        <f>+AVERAGE(S8:U8)</f>
        <v>3.4722222222222217E-2</v>
      </c>
      <c r="W8" s="5">
        <f t="shared" si="0"/>
        <v>8</v>
      </c>
      <c r="Y8" s="284" t="s">
        <v>143</v>
      </c>
      <c r="Z8" s="275">
        <v>0</v>
      </c>
      <c r="AA8" s="275">
        <v>3.7037037037037035E-2</v>
      </c>
      <c r="AB8" s="275">
        <v>0</v>
      </c>
      <c r="AC8" s="276">
        <f t="shared" si="3"/>
        <v>1.2345679012345678E-2</v>
      </c>
      <c r="AD8" s="5">
        <f t="shared" si="1"/>
        <v>10</v>
      </c>
    </row>
    <row r="9" spans="1:30" ht="19.5" customHeight="1" x14ac:dyDescent="0.25">
      <c r="B9" s="284" t="s">
        <v>142</v>
      </c>
      <c r="C9" s="7">
        <f>(+VLOOKUP(B9,$Y$3:$AB$15,2,0))*100</f>
        <v>4.4444444444444438</v>
      </c>
      <c r="D9" s="7">
        <f>(+VLOOKUP(B9,$R$3:$U$15,2,0))*100</f>
        <v>6.0606060606060597</v>
      </c>
      <c r="E9" s="280"/>
      <c r="F9" s="284" t="s">
        <v>142</v>
      </c>
      <c r="G9" s="7">
        <f>(+VLOOKUP(F9,$Y$3:$AB$15,3,0))*100</f>
        <v>7.4074074074074066</v>
      </c>
      <c r="H9" s="7">
        <f>(+VLOOKUP(F9,$R$3:$U$15,3,0))*100</f>
        <v>8.3333333333333321</v>
      </c>
      <c r="K9" s="284" t="s">
        <v>142</v>
      </c>
      <c r="L9" s="7">
        <f>(+VLOOKUP(K9,$Y$3:$AB$15,4,0))*100</f>
        <v>0</v>
      </c>
      <c r="M9" s="7">
        <f>(+VLOOKUP(K9,$R$3:$U$15,4,0))*100</f>
        <v>0</v>
      </c>
      <c r="N9" s="276"/>
      <c r="O9" s="276"/>
      <c r="P9" s="276"/>
      <c r="Q9" s="276"/>
      <c r="R9" s="284" t="s">
        <v>145</v>
      </c>
      <c r="S9" s="275">
        <v>1.515151515151515E-2</v>
      </c>
      <c r="T9" s="275">
        <v>0.12499999999999999</v>
      </c>
      <c r="U9" s="275">
        <v>0</v>
      </c>
      <c r="V9" s="276">
        <f t="shared" si="2"/>
        <v>4.6717171717171713E-2</v>
      </c>
      <c r="W9" s="5">
        <f t="shared" si="0"/>
        <v>6</v>
      </c>
      <c r="Y9" s="284" t="s">
        <v>145</v>
      </c>
      <c r="Z9" s="275">
        <v>1.1904761904761904E-2</v>
      </c>
      <c r="AA9" s="275">
        <v>1.8518518518518517E-2</v>
      </c>
      <c r="AB9" s="275">
        <v>0</v>
      </c>
      <c r="AC9" s="276">
        <f t="shared" si="3"/>
        <v>1.0141093474426807E-2</v>
      </c>
      <c r="AD9" s="5">
        <f t="shared" si="1"/>
        <v>12</v>
      </c>
    </row>
    <row r="10" spans="1:30" x14ac:dyDescent="0.25">
      <c r="C10" s="285"/>
      <c r="D10" s="285"/>
      <c r="E10" s="280"/>
      <c r="F10" s="280"/>
      <c r="M10" s="280"/>
      <c r="N10" s="20"/>
      <c r="O10" s="276"/>
      <c r="P10" s="276"/>
      <c r="Q10" s="276"/>
      <c r="R10" s="284" t="s">
        <v>146</v>
      </c>
      <c r="S10" s="275">
        <v>0</v>
      </c>
      <c r="T10" s="275">
        <v>0</v>
      </c>
      <c r="U10" s="275">
        <v>0</v>
      </c>
      <c r="V10" s="276">
        <f t="shared" si="2"/>
        <v>0</v>
      </c>
      <c r="W10" s="5">
        <f t="shared" si="0"/>
        <v>12</v>
      </c>
      <c r="Y10" s="284" t="s">
        <v>146</v>
      </c>
      <c r="Z10" s="275">
        <v>0</v>
      </c>
      <c r="AA10" s="275">
        <v>5.5555555555555552E-2</v>
      </c>
      <c r="AB10" s="275">
        <v>0</v>
      </c>
      <c r="AC10" s="276">
        <f t="shared" si="3"/>
        <v>1.8518518518518517E-2</v>
      </c>
      <c r="AD10" s="5">
        <f t="shared" si="1"/>
        <v>8</v>
      </c>
    </row>
    <row r="11" spans="1:30" x14ac:dyDescent="0.25">
      <c r="C11" s="285"/>
      <c r="D11" s="285"/>
      <c r="E11" s="280"/>
      <c r="F11" s="280"/>
      <c r="K11" s="19"/>
      <c r="L11" s="276"/>
      <c r="M11" s="276"/>
      <c r="N11" s="276"/>
      <c r="O11" s="276"/>
      <c r="P11" s="276"/>
      <c r="Q11" s="276"/>
      <c r="R11" s="284" t="s">
        <v>144</v>
      </c>
      <c r="S11" s="275">
        <v>0</v>
      </c>
      <c r="T11" s="275">
        <v>0</v>
      </c>
      <c r="U11" s="275">
        <v>4.1666666666666664E-2</v>
      </c>
      <c r="V11" s="276">
        <f t="shared" si="2"/>
        <v>1.3888888888888888E-2</v>
      </c>
      <c r="W11" s="5">
        <f t="shared" si="0"/>
        <v>11</v>
      </c>
      <c r="Y11" s="284" t="s">
        <v>144</v>
      </c>
      <c r="Z11" s="275">
        <v>5.5555555555555552E-2</v>
      </c>
      <c r="AA11" s="275">
        <v>0</v>
      </c>
      <c r="AB11" s="275">
        <v>4.1666666666666664E-2</v>
      </c>
      <c r="AC11" s="276">
        <f t="shared" si="3"/>
        <v>3.2407407407407406E-2</v>
      </c>
      <c r="AD11" s="5">
        <f t="shared" si="1"/>
        <v>7</v>
      </c>
    </row>
    <row r="12" spans="1:30" x14ac:dyDescent="0.25">
      <c r="B12" s="5" t="s">
        <v>76</v>
      </c>
      <c r="C12" s="285"/>
      <c r="D12" s="285"/>
      <c r="E12" s="280"/>
      <c r="F12" s="280"/>
      <c r="K12" s="19"/>
      <c r="L12" s="276"/>
      <c r="M12" s="276"/>
      <c r="N12" s="276"/>
      <c r="O12" s="276"/>
      <c r="P12" s="276"/>
      <c r="Q12" s="276"/>
      <c r="R12" s="284" t="s">
        <v>141</v>
      </c>
      <c r="S12" s="275">
        <v>0.1818181818181818</v>
      </c>
      <c r="T12" s="275">
        <v>0.14583333333333334</v>
      </c>
      <c r="U12" s="275">
        <v>0.16666666666666666</v>
      </c>
      <c r="V12" s="276">
        <f t="shared" si="2"/>
        <v>0.16477272727272727</v>
      </c>
      <c r="W12" s="5">
        <f t="shared" si="0"/>
        <v>2</v>
      </c>
      <c r="Y12" s="284" t="s">
        <v>141</v>
      </c>
      <c r="Z12" s="275">
        <v>0.17063492063492064</v>
      </c>
      <c r="AA12" s="275">
        <v>3.7037037037037035E-2</v>
      </c>
      <c r="AB12" s="275">
        <v>0.16666666666666666</v>
      </c>
      <c r="AC12" s="276">
        <f t="shared" si="3"/>
        <v>0.12477954144620811</v>
      </c>
      <c r="AD12" s="5">
        <f t="shared" si="1"/>
        <v>3</v>
      </c>
    </row>
    <row r="13" spans="1:30" ht="18.75" x14ac:dyDescent="0.3">
      <c r="B13" s="286" t="s">
        <v>147</v>
      </c>
      <c r="E13" s="287"/>
      <c r="F13" s="287"/>
      <c r="K13" s="19"/>
      <c r="L13" s="276"/>
      <c r="M13" s="276"/>
      <c r="N13" s="276"/>
      <c r="O13" s="276"/>
      <c r="P13" s="276"/>
      <c r="Q13" s="276"/>
      <c r="R13" s="284" t="s">
        <v>148</v>
      </c>
      <c r="S13" s="275">
        <v>0</v>
      </c>
      <c r="T13" s="275">
        <v>0</v>
      </c>
      <c r="U13" s="275">
        <v>0</v>
      </c>
      <c r="V13" s="276">
        <f t="shared" si="2"/>
        <v>0</v>
      </c>
      <c r="W13" s="5">
        <f t="shared" si="0"/>
        <v>12</v>
      </c>
      <c r="Y13" s="284" t="s">
        <v>148</v>
      </c>
      <c r="Z13" s="275">
        <v>0</v>
      </c>
      <c r="AA13" s="275">
        <v>5.5555555555555552E-2</v>
      </c>
      <c r="AB13" s="275">
        <v>0</v>
      </c>
      <c r="AC13" s="276">
        <f t="shared" si="3"/>
        <v>1.8518518518518517E-2</v>
      </c>
      <c r="AD13" s="5">
        <f t="shared" si="1"/>
        <v>8</v>
      </c>
    </row>
    <row r="14" spans="1:30" x14ac:dyDescent="0.25">
      <c r="E14" s="280"/>
      <c r="F14" s="280"/>
      <c r="I14" s="392"/>
      <c r="J14" s="392"/>
      <c r="K14" s="19"/>
      <c r="L14" s="276"/>
      <c r="M14" s="276"/>
      <c r="N14" s="276"/>
      <c r="O14" s="276"/>
      <c r="P14" s="276"/>
      <c r="Q14" s="276"/>
      <c r="R14" s="284" t="s">
        <v>149</v>
      </c>
      <c r="S14" s="275">
        <v>0</v>
      </c>
      <c r="T14" s="275">
        <v>0</v>
      </c>
      <c r="U14" s="275">
        <v>0.125</v>
      </c>
      <c r="V14" s="276">
        <f t="shared" si="2"/>
        <v>4.1666666666666664E-2</v>
      </c>
      <c r="W14" s="5">
        <f t="shared" si="0"/>
        <v>7</v>
      </c>
      <c r="Y14" s="284" t="s">
        <v>149</v>
      </c>
      <c r="Z14" s="275">
        <v>5.6349206349206343E-2</v>
      </c>
      <c r="AA14" s="275">
        <v>9.2592592592592587E-2</v>
      </c>
      <c r="AB14" s="275">
        <v>0.125</v>
      </c>
      <c r="AC14" s="276">
        <f t="shared" si="3"/>
        <v>9.1313932980599644E-2</v>
      </c>
      <c r="AD14" s="5">
        <f t="shared" si="1"/>
        <v>5</v>
      </c>
    </row>
    <row r="15" spans="1:30" x14ac:dyDescent="0.25">
      <c r="B15" s="5" t="s">
        <v>29</v>
      </c>
      <c r="E15" s="276" t="s">
        <v>30</v>
      </c>
      <c r="I15" s="392"/>
      <c r="J15" s="392"/>
      <c r="K15" s="19"/>
      <c r="L15" s="288"/>
      <c r="M15" s="288"/>
      <c r="N15" s="276"/>
      <c r="O15" s="276"/>
      <c r="P15" s="280"/>
      <c r="Q15" s="280"/>
      <c r="R15" s="289" t="s">
        <v>130</v>
      </c>
      <c r="S15" s="275">
        <v>4.5454545454545456E-2</v>
      </c>
      <c r="T15" s="275">
        <v>0</v>
      </c>
      <c r="U15" s="275">
        <v>0</v>
      </c>
      <c r="V15" s="276">
        <f t="shared" si="2"/>
        <v>1.5151515151515152E-2</v>
      </c>
      <c r="W15" s="5">
        <f t="shared" si="0"/>
        <v>10</v>
      </c>
      <c r="Y15" s="289" t="s">
        <v>130</v>
      </c>
      <c r="Z15" s="275">
        <v>1.1904761904761904E-2</v>
      </c>
      <c r="AA15" s="275">
        <v>0</v>
      </c>
      <c r="AB15" s="275">
        <v>0</v>
      </c>
      <c r="AC15" s="276">
        <f t="shared" si="3"/>
        <v>3.968253968253968E-3</v>
      </c>
      <c r="AD15" s="5">
        <f t="shared" si="1"/>
        <v>13</v>
      </c>
    </row>
    <row r="16" spans="1:30" x14ac:dyDescent="0.25">
      <c r="F16" s="276"/>
      <c r="I16" s="392"/>
      <c r="J16" s="392"/>
      <c r="K16" s="19"/>
      <c r="L16" s="288"/>
      <c r="M16" s="288"/>
      <c r="N16" s="276"/>
      <c r="O16" s="276"/>
      <c r="P16" s="280"/>
      <c r="Q16" s="280"/>
    </row>
    <row r="17" spans="2:19" x14ac:dyDescent="0.25">
      <c r="I17" s="392"/>
      <c r="J17" s="392"/>
      <c r="K17" s="19"/>
      <c r="L17" s="288"/>
      <c r="M17" s="288"/>
      <c r="N17" s="276"/>
      <c r="O17" s="276"/>
      <c r="P17" s="280"/>
      <c r="Q17" s="280"/>
    </row>
    <row r="18" spans="2:19" x14ac:dyDescent="0.25">
      <c r="I18" s="392"/>
      <c r="J18" s="392"/>
      <c r="K18" s="19"/>
      <c r="L18" s="288"/>
      <c r="M18" s="288"/>
      <c r="N18" s="276"/>
      <c r="O18" s="276"/>
      <c r="P18" s="280"/>
      <c r="Q18" s="280"/>
    </row>
    <row r="19" spans="2:19" x14ac:dyDescent="0.25">
      <c r="I19" s="394"/>
      <c r="J19" s="392"/>
      <c r="K19" s="19"/>
      <c r="L19" s="288"/>
      <c r="M19" s="288"/>
      <c r="N19" s="276"/>
      <c r="O19" s="276"/>
      <c r="P19" s="280"/>
      <c r="Q19" s="280"/>
    </row>
    <row r="20" spans="2:19" x14ac:dyDescent="0.25">
      <c r="I20" s="394"/>
      <c r="J20" s="392"/>
      <c r="K20" s="19"/>
      <c r="L20" s="288"/>
      <c r="M20" s="288"/>
      <c r="N20" s="276"/>
      <c r="O20" s="276"/>
      <c r="P20" s="280"/>
      <c r="Q20" s="280"/>
    </row>
    <row r="21" spans="2:19" x14ac:dyDescent="0.25">
      <c r="I21" s="394"/>
      <c r="J21" s="392"/>
      <c r="K21" s="19"/>
      <c r="L21" s="288"/>
      <c r="M21" s="288"/>
      <c r="N21" s="276"/>
      <c r="O21" s="276"/>
      <c r="P21" s="280"/>
      <c r="Q21" s="280"/>
    </row>
    <row r="22" spans="2:19" x14ac:dyDescent="0.25">
      <c r="I22" s="392"/>
      <c r="J22" s="392"/>
      <c r="K22" s="19"/>
      <c r="L22" s="288"/>
      <c r="M22" s="288"/>
      <c r="N22" s="276"/>
      <c r="O22" s="276"/>
      <c r="P22" s="280"/>
      <c r="Q22" s="280"/>
    </row>
    <row r="23" spans="2:19" x14ac:dyDescent="0.25">
      <c r="I23" s="392"/>
      <c r="J23" s="392"/>
      <c r="K23" s="19"/>
      <c r="L23" s="288"/>
      <c r="M23" s="288"/>
      <c r="N23" s="276"/>
      <c r="O23" s="276"/>
      <c r="P23" s="280"/>
      <c r="Q23" s="280"/>
    </row>
    <row r="24" spans="2:19" x14ac:dyDescent="0.25">
      <c r="I24" s="392"/>
      <c r="J24" s="392"/>
      <c r="K24" s="19"/>
      <c r="L24" s="288"/>
      <c r="M24" s="288"/>
      <c r="N24" s="276"/>
      <c r="O24" s="276"/>
      <c r="P24" s="280"/>
      <c r="Q24" s="280"/>
      <c r="R24" s="254"/>
      <c r="S24" s="254"/>
    </row>
    <row r="25" spans="2:19" x14ac:dyDescent="0.25">
      <c r="I25" s="392"/>
      <c r="J25" s="392"/>
      <c r="K25" s="19"/>
      <c r="L25" s="288"/>
      <c r="M25" s="288"/>
      <c r="N25" s="276"/>
      <c r="O25" s="276"/>
      <c r="P25" s="280"/>
      <c r="Q25" s="280"/>
      <c r="R25" s="254"/>
      <c r="S25" s="254"/>
    </row>
    <row r="26" spans="2:19" x14ac:dyDescent="0.25">
      <c r="I26" s="392"/>
      <c r="J26" s="392"/>
      <c r="K26" s="288"/>
      <c r="L26" s="288"/>
      <c r="M26" s="288"/>
      <c r="R26" s="280"/>
    </row>
    <row r="27" spans="2:19" x14ac:dyDescent="0.25">
      <c r="I27" s="6"/>
      <c r="J27" s="6"/>
      <c r="K27" s="288"/>
      <c r="L27" s="288"/>
      <c r="M27" s="288"/>
    </row>
    <row r="28" spans="2:19" x14ac:dyDescent="0.25">
      <c r="B28" s="275"/>
    </row>
    <row r="29" spans="2:19" x14ac:dyDescent="0.25">
      <c r="B29" s="275"/>
    </row>
    <row r="30" spans="2:19" x14ac:dyDescent="0.25">
      <c r="B30" s="275"/>
    </row>
    <row r="31" spans="2:19" x14ac:dyDescent="0.25">
      <c r="B31" s="275"/>
    </row>
    <row r="32" spans="2:19" x14ac:dyDescent="0.25">
      <c r="B32" s="275"/>
    </row>
    <row r="33" spans="2:7" x14ac:dyDescent="0.25">
      <c r="B33" s="275"/>
    </row>
    <row r="34" spans="2:7" x14ac:dyDescent="0.25">
      <c r="B34" s="275"/>
    </row>
    <row r="35" spans="2:7" x14ac:dyDescent="0.25">
      <c r="B35" s="275"/>
      <c r="C35" s="6" t="s">
        <v>31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84"/>
      <c r="E38" s="6"/>
      <c r="F38" s="6"/>
      <c r="G38" s="6"/>
    </row>
    <row r="39" spans="2:7" ht="15" customHeight="1" x14ac:dyDescent="0.25">
      <c r="C39" s="6"/>
      <c r="D39" s="84"/>
      <c r="E39" s="6"/>
      <c r="F39" s="6"/>
      <c r="G39" s="6"/>
    </row>
    <row r="40" spans="2:7" ht="15" customHeight="1" x14ac:dyDescent="0.25">
      <c r="B40" s="285"/>
      <c r="C40" s="6"/>
      <c r="D40" s="84"/>
      <c r="E40" s="6"/>
      <c r="F40" s="6"/>
      <c r="G40" s="6"/>
    </row>
    <row r="41" spans="2:7" ht="15" customHeight="1" x14ac:dyDescent="0.25">
      <c r="B41" s="290"/>
      <c r="C41" s="291"/>
      <c r="D41" s="291"/>
      <c r="E41" s="291"/>
      <c r="F41" s="6"/>
      <c r="G41" s="6"/>
    </row>
    <row r="42" spans="2:7" ht="15" customHeight="1" x14ac:dyDescent="0.25">
      <c r="B42" s="290"/>
      <c r="C42" s="291"/>
      <c r="D42" s="291"/>
      <c r="E42" s="291"/>
      <c r="F42" s="6"/>
      <c r="G42" s="6"/>
    </row>
    <row r="43" spans="2:7" ht="15" customHeight="1" x14ac:dyDescent="0.25">
      <c r="B43" s="290"/>
      <c r="C43" s="291"/>
      <c r="D43" s="291"/>
      <c r="E43" s="291"/>
      <c r="F43" s="6"/>
      <c r="G43" s="6"/>
    </row>
    <row r="44" spans="2:7" ht="15" customHeight="1" x14ac:dyDescent="0.25">
      <c r="B44" s="290"/>
      <c r="C44" s="291"/>
      <c r="D44" s="291"/>
      <c r="E44" s="291"/>
      <c r="F44" s="6"/>
      <c r="G44" s="6"/>
    </row>
    <row r="45" spans="2:7" ht="15" customHeight="1" x14ac:dyDescent="0.25">
      <c r="B45" s="290"/>
      <c r="C45" s="291"/>
      <c r="D45" s="291"/>
      <c r="E45" s="291"/>
      <c r="F45" s="6"/>
      <c r="G45" s="6"/>
    </row>
    <row r="46" spans="2:7" ht="15" customHeight="1" x14ac:dyDescent="0.25">
      <c r="B46" s="290"/>
      <c r="C46" s="291"/>
      <c r="D46" s="291"/>
      <c r="E46" s="291"/>
      <c r="F46" s="6"/>
      <c r="G46" s="6"/>
    </row>
    <row r="47" spans="2:7" ht="15" customHeight="1" x14ac:dyDescent="0.25">
      <c r="B47" s="290"/>
      <c r="C47" s="291"/>
      <c r="D47" s="291"/>
      <c r="E47" s="291"/>
      <c r="F47" s="6"/>
      <c r="G47" s="6"/>
    </row>
    <row r="48" spans="2:7" x14ac:dyDescent="0.25">
      <c r="B48" s="290"/>
      <c r="C48" s="291"/>
      <c r="D48" s="291"/>
      <c r="E48" s="291"/>
      <c r="F48" s="6"/>
      <c r="G48" s="6"/>
    </row>
    <row r="49" spans="2:7" x14ac:dyDescent="0.25">
      <c r="B49" s="290"/>
      <c r="C49" s="291"/>
      <c r="D49" s="291"/>
      <c r="E49" s="291"/>
      <c r="F49" s="6"/>
      <c r="G49" s="6"/>
    </row>
    <row r="50" spans="2:7" x14ac:dyDescent="0.25">
      <c r="B50" s="290"/>
      <c r="C50" s="291"/>
      <c r="D50" s="291"/>
      <c r="E50" s="291"/>
      <c r="F50" s="6"/>
      <c r="G50" s="6"/>
    </row>
    <row r="51" spans="2:7" x14ac:dyDescent="0.25">
      <c r="B51" s="290"/>
      <c r="C51" s="291"/>
      <c r="D51" s="291"/>
      <c r="E51" s="291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88"/>
      <c r="E53" s="6"/>
      <c r="F53" s="6"/>
      <c r="G53" s="6"/>
    </row>
    <row r="54" spans="2:7" x14ac:dyDescent="0.25">
      <c r="C54" s="6"/>
      <c r="D54" s="288"/>
      <c r="E54" s="6"/>
      <c r="F54" s="6"/>
      <c r="G54" s="6"/>
    </row>
    <row r="55" spans="2:7" x14ac:dyDescent="0.25">
      <c r="B55" s="292"/>
      <c r="C55" s="6"/>
      <c r="D55" s="288"/>
      <c r="E55" s="6"/>
      <c r="F55" s="6"/>
      <c r="G55" s="6"/>
    </row>
    <row r="56" spans="2:7" x14ac:dyDescent="0.25">
      <c r="B56" s="292"/>
      <c r="C56" s="6"/>
      <c r="D56" s="288"/>
      <c r="E56" s="6"/>
      <c r="F56" s="6"/>
      <c r="G56" s="6"/>
    </row>
    <row r="57" spans="2:7" x14ac:dyDescent="0.25">
      <c r="B57" s="292"/>
      <c r="C57" s="6"/>
      <c r="D57" s="288"/>
      <c r="E57" s="6"/>
      <c r="F57" s="6"/>
      <c r="G57" s="6"/>
    </row>
    <row r="58" spans="2:7" x14ac:dyDescent="0.25">
      <c r="B58" s="292"/>
      <c r="C58" s="6"/>
      <c r="D58" s="288"/>
      <c r="E58" s="6"/>
      <c r="F58" s="6"/>
      <c r="G58" s="6"/>
    </row>
    <row r="59" spans="2:7" x14ac:dyDescent="0.25">
      <c r="C59" s="6"/>
      <c r="D59" s="288"/>
      <c r="E59" s="6"/>
      <c r="F59" s="6"/>
      <c r="G59" s="6"/>
    </row>
    <row r="60" spans="2:7" x14ac:dyDescent="0.25">
      <c r="C60" s="6"/>
      <c r="D60" s="288"/>
      <c r="E60" s="6"/>
      <c r="F60" s="6"/>
      <c r="G60" s="6"/>
    </row>
    <row r="61" spans="2:7" x14ac:dyDescent="0.25">
      <c r="C61" s="6"/>
      <c r="D61" s="288"/>
      <c r="E61" s="6"/>
      <c r="F61" s="6"/>
      <c r="G61" s="6"/>
    </row>
    <row r="62" spans="2:7" x14ac:dyDescent="0.25">
      <c r="C62" s="6"/>
      <c r="D62" s="288"/>
      <c r="E62" s="6"/>
      <c r="F62" s="6"/>
      <c r="G62" s="6"/>
    </row>
    <row r="63" spans="2:7" x14ac:dyDescent="0.25">
      <c r="B63" s="222"/>
      <c r="C63" s="6"/>
      <c r="D63" s="288"/>
      <c r="E63" s="6"/>
      <c r="F63" s="6"/>
      <c r="G63" s="6"/>
    </row>
    <row r="64" spans="2:7" x14ac:dyDescent="0.25">
      <c r="C64" s="6"/>
      <c r="D64" s="288"/>
      <c r="E64" s="6"/>
      <c r="F64" s="6"/>
      <c r="G64" s="6"/>
    </row>
    <row r="65" spans="3:7" x14ac:dyDescent="0.25">
      <c r="C65" s="6"/>
      <c r="D65" s="288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8"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14:J14"/>
    <mergeCell ref="R1:W1"/>
    <mergeCell ref="Y1:AD1"/>
    <mergeCell ref="C3:D3"/>
    <mergeCell ref="K3:M3"/>
    <mergeCell ref="N4:O4"/>
  </mergeCells>
  <pageMargins left="0.7" right="0.7" top="0.75" bottom="0.75" header="0.3" footer="0.3"/>
  <pageSetup scale="4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4"/>
  <sheetViews>
    <sheetView view="pageBreakPreview" topLeftCell="A19" zoomScale="85" zoomScaleNormal="100" zoomScaleSheetLayoutView="85" workbookViewId="0">
      <selection activeCell="A24" sqref="A24:D49"/>
    </sheetView>
  </sheetViews>
  <sheetFormatPr baseColWidth="10" defaultColWidth="34.5703125" defaultRowHeight="12.75" x14ac:dyDescent="0.2"/>
  <cols>
    <col min="1" max="2" width="34.5703125" style="243"/>
    <col min="3" max="3" width="16.7109375" style="243" customWidth="1"/>
    <col min="4" max="16384" width="34.5703125" style="243"/>
  </cols>
  <sheetData>
    <row r="1" spans="1:4" ht="16.5" x14ac:dyDescent="0.25">
      <c r="A1" s="242" t="s">
        <v>150</v>
      </c>
      <c r="D1" s="243">
        <v>100</v>
      </c>
    </row>
    <row r="4" spans="1:4" ht="15.75" customHeight="1" thickBot="1" x14ac:dyDescent="0.25">
      <c r="B4" s="391" t="s">
        <v>120</v>
      </c>
      <c r="C4" s="391"/>
      <c r="D4" s="391"/>
    </row>
    <row r="5" spans="1:4" ht="80.25" customHeight="1" x14ac:dyDescent="0.2">
      <c r="B5" s="293" t="s">
        <v>0</v>
      </c>
      <c r="C5" s="294" t="s">
        <v>1</v>
      </c>
      <c r="D5" s="295" t="s">
        <v>16</v>
      </c>
    </row>
    <row r="6" spans="1:4" ht="15" x14ac:dyDescent="0.25">
      <c r="A6" s="10" t="s">
        <v>151</v>
      </c>
      <c r="B6" s="296">
        <v>24.242424242424242</v>
      </c>
      <c r="C6" s="296">
        <v>32.242063492063487</v>
      </c>
      <c r="D6" s="296">
        <v>16.666666666666664</v>
      </c>
    </row>
    <row r="7" spans="1:4" ht="15" x14ac:dyDescent="0.25">
      <c r="A7" s="9" t="s">
        <v>152</v>
      </c>
      <c r="B7" s="297">
        <v>21.212121212121211</v>
      </c>
      <c r="C7" s="298">
        <v>24.834656084656086</v>
      </c>
      <c r="D7" s="298">
        <v>20.833333333333332</v>
      </c>
    </row>
    <row r="8" spans="1:4" ht="15" x14ac:dyDescent="0.25">
      <c r="A8" s="9" t="s">
        <v>153</v>
      </c>
      <c r="B8" s="298">
        <v>13.636363636363635</v>
      </c>
      <c r="C8" s="298">
        <v>16.038359788359788</v>
      </c>
      <c r="D8" s="296">
        <v>41.666666666666664</v>
      </c>
    </row>
    <row r="9" spans="1:4" ht="15" x14ac:dyDescent="0.25">
      <c r="A9" s="9" t="s">
        <v>154</v>
      </c>
      <c r="B9" s="296">
        <v>6.0606060606060597</v>
      </c>
      <c r="C9" s="296">
        <v>4.7619047619047619</v>
      </c>
      <c r="D9" s="296">
        <v>4.1666666666666661</v>
      </c>
    </row>
    <row r="10" spans="1:4" ht="15" x14ac:dyDescent="0.25">
      <c r="A10" s="9" t="s">
        <v>155</v>
      </c>
      <c r="B10" s="296">
        <v>24.242424242424239</v>
      </c>
      <c r="C10" s="296">
        <v>9.9537037037037042</v>
      </c>
      <c r="D10" s="296">
        <v>0</v>
      </c>
    </row>
    <row r="11" spans="1:4" ht="15" x14ac:dyDescent="0.25">
      <c r="A11" s="9" t="s">
        <v>156</v>
      </c>
      <c r="B11" s="296">
        <v>9.0909090909090899</v>
      </c>
      <c r="C11" s="296">
        <v>4.7619047619047619</v>
      </c>
      <c r="D11" s="296">
        <v>16.666666666666664</v>
      </c>
    </row>
    <row r="12" spans="1:4" ht="15" x14ac:dyDescent="0.25">
      <c r="A12" s="9" t="s">
        <v>157</v>
      </c>
      <c r="B12" s="296">
        <v>1.5151515151515149</v>
      </c>
      <c r="C12" s="296">
        <v>7.4074074074074066</v>
      </c>
      <c r="D12" s="296">
        <v>0</v>
      </c>
    </row>
    <row r="13" spans="1:4" x14ac:dyDescent="0.2">
      <c r="A13" s="250" t="s">
        <v>130</v>
      </c>
      <c r="B13" s="296">
        <v>0</v>
      </c>
      <c r="C13" s="296">
        <v>0</v>
      </c>
      <c r="D13" s="296">
        <v>0</v>
      </c>
    </row>
    <row r="14" spans="1:4" x14ac:dyDescent="0.2">
      <c r="A14" s="299"/>
      <c r="B14" s="296"/>
      <c r="C14" s="296"/>
      <c r="D14" s="296"/>
    </row>
    <row r="16" spans="1:4" ht="15" x14ac:dyDescent="0.25">
      <c r="C16" s="256"/>
      <c r="D16" s="300"/>
    </row>
    <row r="17" spans="1:4" ht="13.5" customHeight="1" x14ac:dyDescent="0.25">
      <c r="C17" s="256"/>
      <c r="D17" s="301"/>
    </row>
    <row r="18" spans="1:4" ht="15" x14ac:dyDescent="0.25">
      <c r="C18" s="256"/>
      <c r="D18" s="301"/>
    </row>
    <row r="19" spans="1:4" ht="15" x14ac:dyDescent="0.25">
      <c r="C19" s="256"/>
      <c r="D19" s="301"/>
    </row>
    <row r="20" spans="1:4" ht="15" x14ac:dyDescent="0.25">
      <c r="C20" s="256"/>
      <c r="D20" s="301"/>
    </row>
    <row r="21" spans="1:4" ht="15" x14ac:dyDescent="0.25">
      <c r="A21" s="265" t="s">
        <v>77</v>
      </c>
      <c r="B21" s="265"/>
      <c r="C21" s="263"/>
      <c r="D21" s="22"/>
    </row>
    <row r="22" spans="1:4" ht="15" x14ac:dyDescent="0.25">
      <c r="A22" s="265" t="s">
        <v>158</v>
      </c>
      <c r="B22" s="265"/>
      <c r="C22" s="263"/>
      <c r="D22" s="22"/>
    </row>
    <row r="23" spans="1:4" ht="12.75" customHeight="1" x14ac:dyDescent="0.25">
      <c r="A23" s="265"/>
      <c r="B23" s="265"/>
      <c r="C23" s="263"/>
      <c r="D23" s="22"/>
    </row>
    <row r="24" spans="1:4" ht="13.5" x14ac:dyDescent="0.25">
      <c r="A24" s="265"/>
      <c r="B24" s="265"/>
      <c r="C24" s="265"/>
      <c r="D24" s="265"/>
    </row>
    <row r="25" spans="1:4" ht="13.5" x14ac:dyDescent="0.25">
      <c r="A25" s="265"/>
      <c r="B25" s="265"/>
      <c r="C25" s="265"/>
      <c r="D25" s="265"/>
    </row>
    <row r="26" spans="1:4" ht="13.5" x14ac:dyDescent="0.25">
      <c r="A26" s="265"/>
      <c r="B26" s="265"/>
      <c r="C26" s="265"/>
      <c r="D26" s="265"/>
    </row>
    <row r="27" spans="1:4" ht="13.5" x14ac:dyDescent="0.25">
      <c r="A27" s="265"/>
      <c r="B27" s="265"/>
      <c r="C27" s="265"/>
      <c r="D27" s="265"/>
    </row>
    <row r="28" spans="1:4" ht="13.5" x14ac:dyDescent="0.25">
      <c r="A28" s="265"/>
      <c r="B28" s="265"/>
      <c r="C28" s="265"/>
      <c r="D28" s="265"/>
    </row>
    <row r="29" spans="1:4" ht="13.5" x14ac:dyDescent="0.25">
      <c r="A29" s="265"/>
      <c r="B29" s="265"/>
      <c r="C29" s="265"/>
      <c r="D29" s="265"/>
    </row>
    <row r="30" spans="1:4" ht="13.5" x14ac:dyDescent="0.25">
      <c r="A30" s="265"/>
      <c r="B30" s="265"/>
      <c r="C30" s="265"/>
      <c r="D30" s="265"/>
    </row>
    <row r="31" spans="1:4" ht="13.5" x14ac:dyDescent="0.25">
      <c r="A31" s="265"/>
      <c r="B31" s="265"/>
      <c r="C31" s="265"/>
      <c r="D31" s="265"/>
    </row>
    <row r="32" spans="1:4" ht="13.5" x14ac:dyDescent="0.25">
      <c r="A32" s="265"/>
      <c r="B32" s="265"/>
      <c r="C32" s="265"/>
      <c r="D32" s="265"/>
    </row>
    <row r="33" spans="1:4" ht="13.5" x14ac:dyDescent="0.25">
      <c r="A33" s="265"/>
      <c r="B33" s="265"/>
      <c r="C33" s="265"/>
      <c r="D33" s="265"/>
    </row>
    <row r="34" spans="1:4" ht="13.5" x14ac:dyDescent="0.25">
      <c r="A34" s="265"/>
      <c r="B34" s="265"/>
      <c r="C34" s="265"/>
      <c r="D34" s="265"/>
    </row>
    <row r="35" spans="1:4" ht="13.5" x14ac:dyDescent="0.25">
      <c r="A35" s="265"/>
      <c r="B35" s="265"/>
      <c r="C35" s="265"/>
      <c r="D35" s="265"/>
    </row>
    <row r="36" spans="1:4" ht="13.5" x14ac:dyDescent="0.25">
      <c r="A36" s="265"/>
      <c r="B36" s="265"/>
      <c r="C36" s="265"/>
      <c r="D36" s="265"/>
    </row>
    <row r="37" spans="1:4" ht="13.5" x14ac:dyDescent="0.25">
      <c r="A37" s="265"/>
      <c r="B37" s="265"/>
      <c r="C37" s="265"/>
      <c r="D37" s="265"/>
    </row>
    <row r="38" spans="1:4" ht="13.5" x14ac:dyDescent="0.25">
      <c r="A38" s="265"/>
      <c r="B38" s="265"/>
      <c r="C38" s="265"/>
      <c r="D38" s="265"/>
    </row>
    <row r="39" spans="1:4" ht="13.5" x14ac:dyDescent="0.25">
      <c r="A39" s="265"/>
      <c r="B39" s="265"/>
      <c r="C39" s="265"/>
      <c r="D39" s="265"/>
    </row>
    <row r="40" spans="1:4" ht="13.5" x14ac:dyDescent="0.25">
      <c r="A40" s="265"/>
      <c r="B40" s="265"/>
      <c r="C40" s="265"/>
      <c r="D40" s="265"/>
    </row>
    <row r="41" spans="1:4" ht="13.5" x14ac:dyDescent="0.25">
      <c r="A41" s="265"/>
      <c r="B41" s="265"/>
      <c r="C41" s="265"/>
      <c r="D41" s="265"/>
    </row>
    <row r="42" spans="1:4" ht="13.5" x14ac:dyDescent="0.25">
      <c r="A42" s="265"/>
      <c r="B42" s="265"/>
      <c r="C42" s="265"/>
      <c r="D42" s="265"/>
    </row>
    <row r="43" spans="1:4" ht="13.5" x14ac:dyDescent="0.25">
      <c r="A43" s="265"/>
      <c r="B43" s="265"/>
      <c r="C43" s="265"/>
      <c r="D43" s="265"/>
    </row>
    <row r="44" spans="1:4" ht="13.5" x14ac:dyDescent="0.25">
      <c r="A44" s="265"/>
      <c r="B44" s="265"/>
      <c r="C44" s="265"/>
      <c r="D44" s="265"/>
    </row>
    <row r="45" spans="1:4" ht="13.5" x14ac:dyDescent="0.25">
      <c r="A45" s="265"/>
      <c r="B45" s="265"/>
      <c r="C45" s="265"/>
      <c r="D45" s="265"/>
    </row>
    <row r="46" spans="1:4" ht="13.5" x14ac:dyDescent="0.25">
      <c r="A46" s="265"/>
      <c r="B46" s="265"/>
      <c r="C46" s="265"/>
      <c r="D46" s="265"/>
    </row>
    <row r="47" spans="1:4" ht="13.5" x14ac:dyDescent="0.25">
      <c r="A47" s="265"/>
      <c r="B47" s="265"/>
      <c r="C47" s="265"/>
      <c r="D47" s="265"/>
    </row>
    <row r="48" spans="1:4" ht="13.5" x14ac:dyDescent="0.25">
      <c r="A48" s="265"/>
      <c r="B48" s="265"/>
      <c r="C48" s="265"/>
      <c r="D48" s="265"/>
    </row>
    <row r="49" spans="1:4" ht="13.5" x14ac:dyDescent="0.25">
      <c r="A49" s="265"/>
      <c r="B49" s="265"/>
      <c r="C49" s="265"/>
      <c r="D49" s="265"/>
    </row>
    <row r="50" spans="1:4" ht="13.5" x14ac:dyDescent="0.25">
      <c r="A50" s="265"/>
      <c r="B50" s="265"/>
      <c r="C50" s="265"/>
      <c r="D50" s="265"/>
    </row>
    <row r="51" spans="1:4" ht="13.5" x14ac:dyDescent="0.25">
      <c r="A51" s="265"/>
      <c r="B51" s="265"/>
      <c r="C51" s="265"/>
      <c r="D51" s="265"/>
    </row>
    <row r="52" spans="1:4" ht="13.5" x14ac:dyDescent="0.25">
      <c r="A52" s="265"/>
      <c r="B52" s="265"/>
      <c r="C52" s="265"/>
      <c r="D52" s="265"/>
    </row>
    <row r="53" spans="1:4" ht="13.5" x14ac:dyDescent="0.25">
      <c r="A53" s="265"/>
      <c r="B53" s="265"/>
      <c r="C53" s="265"/>
      <c r="D53" s="265"/>
    </row>
    <row r="54" spans="1:4" ht="15" x14ac:dyDescent="0.25">
      <c r="A54" s="25"/>
      <c r="B54" s="265"/>
      <c r="C54" s="265"/>
      <c r="D54" s="26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topLeftCell="C16" zoomScale="90" zoomScaleNormal="90" workbookViewId="0">
      <selection activeCell="E9" sqref="E9:M30"/>
    </sheetView>
  </sheetViews>
  <sheetFormatPr baseColWidth="10" defaultRowHeight="12.75" x14ac:dyDescent="0.2"/>
  <cols>
    <col min="1" max="1" width="56.7109375" style="325" customWidth="1"/>
    <col min="2" max="2" width="11.140625" style="325" customWidth="1"/>
    <col min="3" max="3" width="8.7109375" style="325" customWidth="1"/>
    <col min="4" max="16384" width="11.42578125" style="325"/>
  </cols>
  <sheetData>
    <row r="1" spans="1:14" x14ac:dyDescent="0.2">
      <c r="A1" s="324"/>
      <c r="B1" s="324"/>
      <c r="C1" s="324"/>
      <c r="E1" s="326"/>
      <c r="F1" s="326"/>
      <c r="G1" s="326"/>
      <c r="H1" s="326"/>
    </row>
    <row r="2" spans="1:14" x14ac:dyDescent="0.2">
      <c r="A2" s="324" t="s">
        <v>135</v>
      </c>
      <c r="B2" s="324"/>
      <c r="C2" s="324"/>
      <c r="E2" s="326"/>
      <c r="F2" s="326"/>
      <c r="G2" s="326"/>
      <c r="H2" s="326"/>
    </row>
    <row r="3" spans="1:14" ht="15" customHeight="1" x14ac:dyDescent="0.2">
      <c r="A3" s="327"/>
      <c r="B3" s="328"/>
      <c r="C3" s="328"/>
    </row>
    <row r="4" spans="1:14" ht="12.75" customHeight="1" x14ac:dyDescent="0.2">
      <c r="A4" s="329" t="s">
        <v>174</v>
      </c>
      <c r="B4" s="330">
        <v>43252</v>
      </c>
      <c r="C4" s="330">
        <v>43160</v>
      </c>
      <c r="D4" s="331"/>
      <c r="F4" s="332" t="s">
        <v>175</v>
      </c>
    </row>
    <row r="5" spans="1:14" ht="12.75" customHeight="1" x14ac:dyDescent="0.2">
      <c r="A5" s="325" t="s">
        <v>176</v>
      </c>
      <c r="B5" s="333">
        <v>4.6511627906976747</v>
      </c>
      <c r="C5" s="333">
        <v>2.9411764705882351</v>
      </c>
      <c r="D5" s="334"/>
    </row>
    <row r="6" spans="1:14" ht="12.75" customHeight="1" x14ac:dyDescent="0.2">
      <c r="A6" s="325" t="s">
        <v>177</v>
      </c>
      <c r="B6" s="333">
        <v>6.9767441860465116</v>
      </c>
      <c r="C6" s="333">
        <v>5.8823529411764701</v>
      </c>
      <c r="D6" s="334"/>
      <c r="F6" s="329" t="s">
        <v>29</v>
      </c>
      <c r="N6" s="329" t="s">
        <v>30</v>
      </c>
    </row>
    <row r="7" spans="1:14" ht="12.75" customHeight="1" x14ac:dyDescent="0.2">
      <c r="A7" s="325" t="s">
        <v>178</v>
      </c>
      <c r="B7" s="333">
        <v>4.6511627906976747</v>
      </c>
      <c r="C7" s="333">
        <v>5.8823529411764701</v>
      </c>
      <c r="D7" s="334"/>
    </row>
    <row r="8" spans="1:14" ht="12.75" customHeight="1" x14ac:dyDescent="0.2">
      <c r="A8" s="325" t="s">
        <v>179</v>
      </c>
      <c r="B8" s="333">
        <v>2.3255813953488373</v>
      </c>
      <c r="C8" s="333">
        <v>7.3529411764705888</v>
      </c>
      <c r="D8" s="334"/>
    </row>
    <row r="9" spans="1:14" ht="12.75" customHeight="1" x14ac:dyDescent="0.2">
      <c r="A9" s="325" t="s">
        <v>180</v>
      </c>
      <c r="B9" s="333">
        <v>13.953488372093023</v>
      </c>
      <c r="C9" s="333">
        <v>7.3529411764705888</v>
      </c>
      <c r="D9" s="334"/>
    </row>
    <row r="10" spans="1:14" ht="12.75" customHeight="1" x14ac:dyDescent="0.2">
      <c r="A10" s="325" t="s">
        <v>181</v>
      </c>
      <c r="B10" s="333">
        <v>6.9767441860465116</v>
      </c>
      <c r="C10" s="333">
        <v>10.294117647058822</v>
      </c>
      <c r="D10" s="334"/>
    </row>
    <row r="11" spans="1:14" ht="12.75" customHeight="1" x14ac:dyDescent="0.2">
      <c r="A11" s="325" t="s">
        <v>182</v>
      </c>
      <c r="B11" s="333">
        <v>9.3023255813953494</v>
      </c>
      <c r="C11" s="333">
        <v>13.23529411764706</v>
      </c>
      <c r="D11" s="334"/>
    </row>
    <row r="12" spans="1:14" ht="12.75" customHeight="1" x14ac:dyDescent="0.2">
      <c r="A12" s="325" t="s">
        <v>183</v>
      </c>
      <c r="B12" s="333">
        <v>11.627906976744185</v>
      </c>
      <c r="C12" s="333">
        <v>13.23529411764706</v>
      </c>
      <c r="D12" s="334"/>
    </row>
    <row r="13" spans="1:14" x14ac:dyDescent="0.2">
      <c r="A13" s="325" t="s">
        <v>184</v>
      </c>
      <c r="B13" s="333">
        <v>16.279069767441861</v>
      </c>
      <c r="C13" s="333">
        <v>13.23529411764706</v>
      </c>
      <c r="D13" s="334"/>
    </row>
    <row r="14" spans="1:14" x14ac:dyDescent="0.2">
      <c r="A14" s="325" t="s">
        <v>185</v>
      </c>
      <c r="B14" s="333">
        <v>23.255813953488371</v>
      </c>
      <c r="C14" s="333">
        <v>20.588235294117645</v>
      </c>
      <c r="D14" s="334"/>
    </row>
    <row r="15" spans="1:14" ht="12.75" customHeight="1" x14ac:dyDescent="0.2">
      <c r="A15" s="325" t="s">
        <v>15</v>
      </c>
      <c r="B15" s="333">
        <v>0</v>
      </c>
      <c r="C15" s="333">
        <v>0</v>
      </c>
      <c r="D15" s="334"/>
    </row>
    <row r="16" spans="1:14" x14ac:dyDescent="0.2">
      <c r="B16" s="329"/>
      <c r="C16" s="329"/>
    </row>
    <row r="17" spans="1:4" x14ac:dyDescent="0.2">
      <c r="A17" s="329" t="s">
        <v>1</v>
      </c>
      <c r="D17" s="331"/>
    </row>
    <row r="18" spans="1:4" x14ac:dyDescent="0.2">
      <c r="A18" s="329" t="s">
        <v>174</v>
      </c>
      <c r="B18" s="330">
        <f>B4</f>
        <v>43252</v>
      </c>
      <c r="C18" s="330">
        <f>+C4</f>
        <v>43160</v>
      </c>
      <c r="D18" s="331"/>
    </row>
    <row r="19" spans="1:4" x14ac:dyDescent="0.2">
      <c r="A19" s="335" t="s">
        <v>178</v>
      </c>
      <c r="B19" s="336">
        <f>+VLOOKUP(A19,[1]R4!$F$2:$G$13,2,FALSE)</f>
        <v>0</v>
      </c>
      <c r="C19" s="336">
        <f>+VLOOKUP(A19,[1]R4!$F$2:$J$13,5,FALSE)</f>
        <v>0</v>
      </c>
      <c r="D19" s="337"/>
    </row>
    <row r="20" spans="1:4" ht="15" customHeight="1" x14ac:dyDescent="0.2">
      <c r="A20" s="335" t="s">
        <v>181</v>
      </c>
      <c r="B20" s="336">
        <f>+VLOOKUP(A20,[1]R4!$F$2:$G$13,2,FALSE)</f>
        <v>0</v>
      </c>
      <c r="C20" s="336">
        <f>+VLOOKUP(A20,[1]R4!$F$2:$J$13,5,FALSE)</f>
        <v>0</v>
      </c>
      <c r="D20" s="337"/>
    </row>
    <row r="21" spans="1:4" x14ac:dyDescent="0.2">
      <c r="A21" s="335" t="s">
        <v>186</v>
      </c>
      <c r="B21" s="336">
        <f>+VLOOKUP(A21,[1]R4!$F$2:$G$13,2,FALSE)</f>
        <v>0</v>
      </c>
      <c r="C21" s="336">
        <f>+VLOOKUP(A21,[1]R4!$F$2:$J$13,5,FALSE)</f>
        <v>0</v>
      </c>
      <c r="D21" s="337"/>
    </row>
    <row r="22" spans="1:4" x14ac:dyDescent="0.2">
      <c r="A22" s="335" t="s">
        <v>176</v>
      </c>
      <c r="B22" s="336">
        <f>+VLOOKUP(A22,[1]R4!$F$2:$G$13,2,FALSE)</f>
        <v>9.0909090909090917</v>
      </c>
      <c r="C22" s="336">
        <f>+VLOOKUP(A22,[1]R4!$F$2:$J$13,5,FALSE)</f>
        <v>0</v>
      </c>
      <c r="D22" s="337"/>
    </row>
    <row r="23" spans="1:4" ht="12.75" customHeight="1" x14ac:dyDescent="0.2">
      <c r="A23" s="335" t="s">
        <v>183</v>
      </c>
      <c r="B23" s="336">
        <f>+VLOOKUP(A23,[1]R4!$F$2:$G$13,2,FALSE)</f>
        <v>9.0909090909090917</v>
      </c>
      <c r="C23" s="336">
        <f>+VLOOKUP(A23,[1]R4!$F$2:$J$13,5,FALSE)</f>
        <v>0</v>
      </c>
      <c r="D23" s="337"/>
    </row>
    <row r="24" spans="1:4" x14ac:dyDescent="0.2">
      <c r="A24" s="335" t="s">
        <v>179</v>
      </c>
      <c r="B24" s="336">
        <f>+VLOOKUP(A24,[1]R4!$F$2:$G$13,2,FALSE)</f>
        <v>0</v>
      </c>
      <c r="C24" s="336">
        <f>+VLOOKUP(A24,[1]R4!$F$2:$J$13,5,FALSE)</f>
        <v>13.333333333333334</v>
      </c>
      <c r="D24" s="337"/>
    </row>
    <row r="25" spans="1:4" x14ac:dyDescent="0.2">
      <c r="A25" s="325" t="s">
        <v>182</v>
      </c>
      <c r="B25" s="336">
        <f>+VLOOKUP(A25,[1]R4!$F$2:$G$13,2,FALSE)</f>
        <v>27.27272727272727</v>
      </c>
      <c r="C25" s="336">
        <f>+VLOOKUP(A25,[1]R4!$F$2:$J$13,5,FALSE)</f>
        <v>13.333333333333334</v>
      </c>
      <c r="D25" s="337"/>
    </row>
    <row r="26" spans="1:4" x14ac:dyDescent="0.2">
      <c r="A26" s="335" t="s">
        <v>180</v>
      </c>
      <c r="B26" s="336">
        <f>+VLOOKUP(A26,[1]R4!$F$2:$G$13,2,FALSE)</f>
        <v>9.0909090909090917</v>
      </c>
      <c r="C26" s="336">
        <f>+VLOOKUP(A26,[1]R4!$F$2:$J$13,5,FALSE)</f>
        <v>13.333333333333334</v>
      </c>
      <c r="D26" s="337"/>
    </row>
    <row r="27" spans="1:4" x14ac:dyDescent="0.2">
      <c r="A27" s="335" t="s">
        <v>184</v>
      </c>
      <c r="B27" s="336">
        <f>+VLOOKUP(A27,[1]R4!$F$2:$G$13,2,FALSE)</f>
        <v>0</v>
      </c>
      <c r="C27" s="336">
        <f>+VLOOKUP(A27,[1]R4!$F$2:$J$13,5,FALSE)</f>
        <v>13.333333333333334</v>
      </c>
      <c r="D27" s="337"/>
    </row>
    <row r="28" spans="1:4" x14ac:dyDescent="0.2">
      <c r="A28" s="335" t="s">
        <v>185</v>
      </c>
      <c r="B28" s="336">
        <f>+VLOOKUP(A28,[1]R4!$F$2:$G$13,2,FALSE)</f>
        <v>45.454545454545453</v>
      </c>
      <c r="C28" s="336">
        <f>+VLOOKUP(A28,[1]R4!$F$2:$J$13,5,FALSE)</f>
        <v>46.666666666666664</v>
      </c>
      <c r="D28" s="337"/>
    </row>
    <row r="29" spans="1:4" x14ac:dyDescent="0.2">
      <c r="A29" s="325" t="s">
        <v>15</v>
      </c>
      <c r="B29" s="336">
        <f>+VLOOKUP(A29,[1]R4!$F$2:$G$13,2,FALSE)</f>
        <v>0</v>
      </c>
      <c r="C29" s="336">
        <f>+VLOOKUP(A29,[1]R4!$F$2:$J$13,5,FALSE)</f>
        <v>0</v>
      </c>
      <c r="D29" s="337"/>
    </row>
    <row r="30" spans="1:4" x14ac:dyDescent="0.2">
      <c r="D30" s="334"/>
    </row>
    <row r="31" spans="1:4" x14ac:dyDescent="0.2">
      <c r="A31" s="329" t="s">
        <v>187</v>
      </c>
      <c r="B31" s="329"/>
      <c r="C31" s="329"/>
      <c r="D31" s="334"/>
    </row>
    <row r="32" spans="1:4" x14ac:dyDescent="0.2">
      <c r="A32" s="329" t="s">
        <v>174</v>
      </c>
      <c r="B32" s="330">
        <f>B18</f>
        <v>43252</v>
      </c>
      <c r="C32" s="330">
        <f>+C4</f>
        <v>43160</v>
      </c>
      <c r="D32" s="331"/>
    </row>
    <row r="33" spans="1:10" x14ac:dyDescent="0.2">
      <c r="A33" s="335" t="s">
        <v>176</v>
      </c>
      <c r="B33" s="338">
        <f>+VLOOKUP(A33,[2]R4!$F$4:$G$15,2,FALSE)</f>
        <v>0</v>
      </c>
      <c r="C33" s="338">
        <v>0</v>
      </c>
      <c r="D33" s="337">
        <f t="shared" ref="D33:D43" si="0">+B33-C33</f>
        <v>0</v>
      </c>
      <c r="J33" s="329" t="s">
        <v>31</v>
      </c>
    </row>
    <row r="34" spans="1:10" x14ac:dyDescent="0.2">
      <c r="A34" s="335" t="s">
        <v>183</v>
      </c>
      <c r="B34" s="338">
        <f>+VLOOKUP(A34,[2]R4!$F$4:$G$15,2,FALSE)</f>
        <v>8.3333333333333321</v>
      </c>
      <c r="C34" s="338">
        <v>0</v>
      </c>
      <c r="D34" s="337">
        <f t="shared" si="0"/>
        <v>8.3333333333333321</v>
      </c>
    </row>
    <row r="35" spans="1:10" x14ac:dyDescent="0.2">
      <c r="A35" s="335" t="s">
        <v>180</v>
      </c>
      <c r="B35" s="338">
        <f>+VLOOKUP(A35,[2]R4!$F$4:$G$15,2,FALSE)</f>
        <v>8.3333333333333321</v>
      </c>
      <c r="C35" s="338">
        <v>0</v>
      </c>
      <c r="D35" s="337">
        <f t="shared" si="0"/>
        <v>8.3333333333333321</v>
      </c>
      <c r="G35" s="339"/>
    </row>
    <row r="36" spans="1:10" x14ac:dyDescent="0.2">
      <c r="A36" s="325" t="s">
        <v>182</v>
      </c>
      <c r="B36" s="338">
        <f>+VLOOKUP(A36,[2]R4!$F$4:$G$15,2,FALSE)</f>
        <v>8.3333333333333321</v>
      </c>
      <c r="C36" s="338">
        <v>0</v>
      </c>
      <c r="D36" s="337">
        <f t="shared" si="0"/>
        <v>8.3333333333333321</v>
      </c>
    </row>
    <row r="37" spans="1:10" x14ac:dyDescent="0.2">
      <c r="A37" s="335" t="s">
        <v>184</v>
      </c>
      <c r="B37" s="338">
        <f>+VLOOKUP(A37,[2]R4!$F$4:$G$15,2,FALSE)</f>
        <v>8.3333333333333321</v>
      </c>
      <c r="C37" s="338">
        <v>0</v>
      </c>
      <c r="D37" s="337">
        <f t="shared" si="0"/>
        <v>8.3333333333333321</v>
      </c>
    </row>
    <row r="38" spans="1:10" x14ac:dyDescent="0.2">
      <c r="A38" s="335" t="s">
        <v>186</v>
      </c>
      <c r="B38" s="338">
        <f>+VLOOKUP(A38,[2]R4!$F$4:$G$15,2,FALSE)</f>
        <v>0</v>
      </c>
      <c r="C38" s="338">
        <v>0</v>
      </c>
      <c r="D38" s="337">
        <f t="shared" si="0"/>
        <v>0</v>
      </c>
    </row>
    <row r="39" spans="1:10" x14ac:dyDescent="0.2">
      <c r="A39" s="335" t="s">
        <v>178</v>
      </c>
      <c r="B39" s="338">
        <f>+VLOOKUP(A39,[2]R4!$F$4:$G$15,2,FALSE)</f>
        <v>16.666666666666664</v>
      </c>
      <c r="C39" s="338">
        <v>0</v>
      </c>
      <c r="D39" s="337">
        <f t="shared" si="0"/>
        <v>16.666666666666664</v>
      </c>
    </row>
    <row r="40" spans="1:10" x14ac:dyDescent="0.2">
      <c r="A40" s="335" t="s">
        <v>179</v>
      </c>
      <c r="B40" s="338">
        <f>+VLOOKUP(A40,[2]R4!$F$4:$G$15,2,FALSE)</f>
        <v>8.3333333333333321</v>
      </c>
      <c r="C40" s="338">
        <v>12.5</v>
      </c>
      <c r="D40" s="337">
        <f t="shared" si="0"/>
        <v>-4.1666666666666679</v>
      </c>
    </row>
    <row r="41" spans="1:10" x14ac:dyDescent="0.2">
      <c r="A41" s="335" t="s">
        <v>181</v>
      </c>
      <c r="B41" s="338">
        <f>+VLOOKUP(A41,[2]R4!$F$4:$G$15,2,FALSE)</f>
        <v>25</v>
      </c>
      <c r="C41" s="338">
        <v>25</v>
      </c>
      <c r="D41" s="337">
        <f t="shared" si="0"/>
        <v>0</v>
      </c>
    </row>
    <row r="42" spans="1:10" x14ac:dyDescent="0.2">
      <c r="A42" s="335" t="s">
        <v>185</v>
      </c>
      <c r="B42" s="338">
        <f>+VLOOKUP(A42,[2]R4!$F$4:$G$15,2,FALSE)</f>
        <v>16.666666666666664</v>
      </c>
      <c r="C42" s="338">
        <v>37.5</v>
      </c>
      <c r="D42" s="337">
        <f t="shared" si="0"/>
        <v>-20.833333333333336</v>
      </c>
    </row>
    <row r="43" spans="1:10" x14ac:dyDescent="0.2">
      <c r="A43" s="325" t="s">
        <v>188</v>
      </c>
      <c r="B43" s="338">
        <f>+VLOOKUP(A43,[2]R4!$F$4:$G$15,2,FALSE)</f>
        <v>0</v>
      </c>
      <c r="C43" s="338">
        <v>0</v>
      </c>
      <c r="D43" s="337">
        <f t="shared" si="0"/>
        <v>0</v>
      </c>
    </row>
    <row r="58" spans="6:6" ht="15" x14ac:dyDescent="0.25">
      <c r="F58" s="25"/>
    </row>
    <row r="88" spans="6:6" x14ac:dyDescent="0.2">
      <c r="F88" s="340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9"/>
  <sheetViews>
    <sheetView topLeftCell="A23" workbookViewId="0">
      <selection activeCell="A40" sqref="A40:XFD44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3" t="s">
        <v>189</v>
      </c>
      <c r="B1" s="383" t="s">
        <v>98</v>
      </c>
      <c r="C1" s="383" t="s">
        <v>98</v>
      </c>
      <c r="D1" s="383" t="s">
        <v>98</v>
      </c>
      <c r="E1" s="383" t="s">
        <v>98</v>
      </c>
      <c r="F1" s="383" t="s">
        <v>98</v>
      </c>
      <c r="G1" s="383" t="s">
        <v>98</v>
      </c>
      <c r="H1" s="383" t="s">
        <v>98</v>
      </c>
      <c r="I1" s="149"/>
    </row>
    <row r="3" spans="1:17" x14ac:dyDescent="0.25">
      <c r="K3" s="24" t="s">
        <v>99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50">
        <v>43252</v>
      </c>
      <c r="C5" s="150"/>
      <c r="D5" s="150"/>
      <c r="K5" s="24"/>
      <c r="L5" s="21"/>
      <c r="M5" s="21"/>
      <c r="N5" s="21"/>
      <c r="O5" s="21"/>
      <c r="P5" s="21"/>
      <c r="Q5" s="21"/>
    </row>
    <row r="6" spans="1:17" x14ac:dyDescent="0.25">
      <c r="B6" s="151" t="s">
        <v>0</v>
      </c>
      <c r="C6" s="152" t="s">
        <v>1</v>
      </c>
      <c r="D6" s="152" t="s">
        <v>16</v>
      </c>
      <c r="E6" s="153"/>
      <c r="F6" s="154"/>
      <c r="G6" s="155"/>
      <c r="H6" s="152"/>
      <c r="I6" s="152"/>
      <c r="K6" s="21"/>
      <c r="L6" s="21"/>
      <c r="M6" s="21"/>
      <c r="N6" s="21"/>
      <c r="O6" s="21"/>
      <c r="P6" s="21"/>
      <c r="Q6" s="21"/>
    </row>
    <row r="7" spans="1:17" x14ac:dyDescent="0.25">
      <c r="A7" s="156" t="s">
        <v>2</v>
      </c>
      <c r="B7" s="16">
        <v>32.333333333333336</v>
      </c>
      <c r="C7" s="16">
        <v>35.000000000000007</v>
      </c>
      <c r="D7" s="16">
        <v>40</v>
      </c>
      <c r="E7" s="158">
        <f t="shared" ref="E7:G10" si="0">B7-B14</f>
        <v>1.9761904761904745</v>
      </c>
      <c r="F7" s="158">
        <f t="shared" si="0"/>
        <v>3.3333333333333428</v>
      </c>
      <c r="G7" s="158">
        <f t="shared" si="0"/>
        <v>0</v>
      </c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133" t="s">
        <v>3</v>
      </c>
      <c r="B8" s="16">
        <v>33.583333333333329</v>
      </c>
      <c r="C8" s="16">
        <v>42.777777777777779</v>
      </c>
      <c r="D8" s="16">
        <v>30</v>
      </c>
      <c r="E8" s="158">
        <f t="shared" si="0"/>
        <v>1.4404761904761827</v>
      </c>
      <c r="F8" s="158">
        <f t="shared" si="0"/>
        <v>-8.05555555555555</v>
      </c>
      <c r="G8" s="158">
        <f t="shared" si="0"/>
        <v>3.3333333333333321</v>
      </c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133" t="s">
        <v>4</v>
      </c>
      <c r="B9" s="16">
        <v>13.750000000000002</v>
      </c>
      <c r="C9" s="16">
        <v>22.222222222222225</v>
      </c>
      <c r="D9" s="16">
        <v>10.000000000000002</v>
      </c>
      <c r="E9" s="158">
        <f t="shared" si="0"/>
        <v>0.5357142857142847</v>
      </c>
      <c r="F9" s="160">
        <f t="shared" si="0"/>
        <v>12.222222222222225</v>
      </c>
      <c r="G9" s="158">
        <f t="shared" si="0"/>
        <v>0</v>
      </c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61" t="s">
        <v>5</v>
      </c>
      <c r="B10" s="16">
        <v>20.333333333333336</v>
      </c>
      <c r="C10" s="16">
        <v>0</v>
      </c>
      <c r="D10" s="16">
        <v>20.000000000000004</v>
      </c>
      <c r="E10" s="158">
        <f t="shared" si="0"/>
        <v>-3.9523809523809526</v>
      </c>
      <c r="F10" s="158">
        <f t="shared" si="0"/>
        <v>-7.5</v>
      </c>
      <c r="G10" s="160">
        <f t="shared" si="0"/>
        <v>-3.3333333333333286</v>
      </c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B12" s="150">
        <v>43160</v>
      </c>
      <c r="C12" s="150"/>
      <c r="D12" s="150"/>
      <c r="K12" s="21"/>
      <c r="L12" s="21"/>
      <c r="M12" s="21"/>
      <c r="N12" s="21"/>
      <c r="O12" s="21"/>
      <c r="P12" s="21"/>
      <c r="Q12" s="21"/>
    </row>
    <row r="13" spans="1:17" x14ac:dyDescent="0.25">
      <c r="B13" s="151" t="s">
        <v>0</v>
      </c>
      <c r="C13" s="152" t="s">
        <v>1</v>
      </c>
      <c r="D13" s="152" t="s">
        <v>16</v>
      </c>
      <c r="K13" s="21"/>
      <c r="L13" s="21"/>
      <c r="M13" s="21"/>
      <c r="N13" s="21"/>
      <c r="O13" s="21"/>
      <c r="P13" s="21"/>
      <c r="Q13" s="21"/>
    </row>
    <row r="14" spans="1:17" x14ac:dyDescent="0.25">
      <c r="A14" s="156" t="s">
        <v>2</v>
      </c>
      <c r="B14" s="16">
        <v>30.357142857142861</v>
      </c>
      <c r="C14" s="16">
        <v>31.666666666666664</v>
      </c>
      <c r="D14" s="16">
        <v>40</v>
      </c>
      <c r="K14" s="21"/>
      <c r="L14" s="21"/>
      <c r="M14" s="21"/>
      <c r="N14" s="21"/>
      <c r="O14" s="21"/>
      <c r="P14" s="21"/>
      <c r="Q14" s="21"/>
    </row>
    <row r="15" spans="1:17" ht="15" customHeight="1" x14ac:dyDescent="0.25">
      <c r="A15" s="133" t="s">
        <v>3</v>
      </c>
      <c r="B15" s="16">
        <v>32.142857142857146</v>
      </c>
      <c r="C15" s="16">
        <v>50.833333333333329</v>
      </c>
      <c r="D15" s="16">
        <v>26.666666666666668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133" t="s">
        <v>4</v>
      </c>
      <c r="B16" s="16">
        <v>13.214285714285717</v>
      </c>
      <c r="C16" s="16">
        <v>10</v>
      </c>
      <c r="D16" s="16">
        <v>10</v>
      </c>
      <c r="K16" s="21"/>
      <c r="L16" s="21"/>
      <c r="M16" s="21"/>
      <c r="N16" s="21"/>
      <c r="O16" s="21"/>
      <c r="P16" s="21"/>
      <c r="Q16" s="21"/>
    </row>
    <row r="17" spans="1:17" ht="15" customHeight="1" x14ac:dyDescent="0.25">
      <c r="A17" s="161" t="s">
        <v>5</v>
      </c>
      <c r="B17" s="16">
        <v>24.285714285714288</v>
      </c>
      <c r="C17" s="16">
        <v>7.5</v>
      </c>
      <c r="D17" s="16">
        <v>23.333333333333332</v>
      </c>
      <c r="K17" s="21"/>
      <c r="L17" s="21"/>
      <c r="M17" s="21"/>
      <c r="N17" s="21"/>
      <c r="O17" s="21"/>
      <c r="P17" s="21"/>
      <c r="Q17" s="21"/>
    </row>
    <row r="18" spans="1:17" x14ac:dyDescent="0.25">
      <c r="K18" s="21"/>
      <c r="L18" s="21"/>
      <c r="M18" s="21"/>
      <c r="N18" s="21"/>
      <c r="O18" s="21"/>
      <c r="P18" s="21"/>
      <c r="Q18" s="21"/>
    </row>
    <row r="19" spans="1:17" x14ac:dyDescent="0.25">
      <c r="B19" s="150">
        <v>42979</v>
      </c>
      <c r="C19" s="150"/>
      <c r="D19" s="150"/>
      <c r="K19" s="21"/>
      <c r="L19" s="21"/>
      <c r="M19" s="21"/>
      <c r="N19" s="21"/>
      <c r="O19" s="21"/>
      <c r="P19" s="21"/>
      <c r="Q19" s="21"/>
    </row>
    <row r="20" spans="1:17" x14ac:dyDescent="0.25">
      <c r="B20" s="151" t="s">
        <v>0</v>
      </c>
      <c r="C20" s="152" t="s">
        <v>1</v>
      </c>
      <c r="D20" s="152" t="s">
        <v>16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156" t="s">
        <v>2</v>
      </c>
      <c r="B21" s="157">
        <v>35.55555555555555</v>
      </c>
      <c r="C21" s="157">
        <v>53.5</v>
      </c>
      <c r="D21" s="157">
        <v>40</v>
      </c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133" t="s">
        <v>3</v>
      </c>
      <c r="B22" s="159">
        <v>31.388888888888889</v>
      </c>
      <c r="C22" s="159">
        <v>31</v>
      </c>
      <c r="D22" s="159">
        <v>30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133" t="s">
        <v>4</v>
      </c>
      <c r="B23" s="159">
        <v>14.444444444444443</v>
      </c>
      <c r="C23" s="159">
        <v>0</v>
      </c>
      <c r="D23" s="159">
        <v>14.166666666666666</v>
      </c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161" t="s">
        <v>5</v>
      </c>
      <c r="B24" s="162">
        <v>18.611111111111111</v>
      </c>
      <c r="C24" s="162">
        <v>15.5</v>
      </c>
      <c r="D24" s="162">
        <v>15.833333333333332</v>
      </c>
      <c r="K24" s="21"/>
      <c r="L24" s="21"/>
      <c r="M24" s="21"/>
      <c r="N24" s="21"/>
      <c r="O24" s="21"/>
      <c r="P24" s="21"/>
      <c r="Q24" s="21"/>
    </row>
    <row r="25" spans="1:17" x14ac:dyDescent="0.25">
      <c r="K25" s="21"/>
      <c r="L25" s="21"/>
      <c r="M25" s="21"/>
      <c r="N25" s="21"/>
      <c r="O25" s="21"/>
      <c r="P25" s="21"/>
      <c r="Q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63"/>
      <c r="L39" s="21"/>
      <c r="M39" s="21"/>
      <c r="N39" s="21"/>
      <c r="O39" s="21"/>
      <c r="P39" s="21"/>
      <c r="Q39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P46"/>
  <sheetViews>
    <sheetView zoomScale="90" zoomScaleNormal="90" workbookViewId="0">
      <selection activeCell="H33" sqref="H33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341" t="s">
        <v>190</v>
      </c>
    </row>
    <row r="4" spans="1:16" x14ac:dyDescent="0.25">
      <c r="A4" s="17" t="s">
        <v>135</v>
      </c>
      <c r="H4" s="24" t="s">
        <v>191</v>
      </c>
      <c r="I4" s="21"/>
      <c r="J4" s="21"/>
      <c r="K4" s="21"/>
      <c r="L4" s="21"/>
      <c r="M4" s="21"/>
      <c r="N4" s="21"/>
      <c r="O4" s="21"/>
      <c r="P4" s="21"/>
    </row>
    <row r="5" spans="1:16" ht="13.5" customHeight="1" x14ac:dyDescent="0.25"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17" t="s">
        <v>174</v>
      </c>
      <c r="B6" s="152" t="s">
        <v>0</v>
      </c>
      <c r="C6" s="152" t="s">
        <v>1</v>
      </c>
      <c r="D6" s="152" t="s">
        <v>16</v>
      </c>
      <c r="E6" s="213" t="s">
        <v>192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5" t="s">
        <v>11</v>
      </c>
      <c r="B7" s="342">
        <f t="shared" ref="B7:B17" si="0">+VLOOKUP(A7,$A$22:$D$33,2,0)</f>
        <v>0</v>
      </c>
      <c r="C7" s="342">
        <f t="shared" ref="C7:C17" si="1">+VLOOKUP(A7,$A$22:$D$33,3,0)</f>
        <v>0</v>
      </c>
      <c r="D7" s="342">
        <f t="shared" ref="D7:D17" si="2">+VLOOKUP(A7,$A$22:$D$33,4,0)</f>
        <v>0</v>
      </c>
      <c r="E7" s="16">
        <f t="shared" ref="E7:E17" si="3">+SUM(B7:D7)</f>
        <v>0</v>
      </c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5" t="s">
        <v>12</v>
      </c>
      <c r="B8" s="342">
        <f t="shared" si="0"/>
        <v>0</v>
      </c>
      <c r="C8" s="342">
        <f t="shared" si="1"/>
        <v>0</v>
      </c>
      <c r="D8" s="342">
        <f t="shared" si="2"/>
        <v>0</v>
      </c>
      <c r="E8" s="16">
        <f t="shared" si="3"/>
        <v>0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5" t="s">
        <v>13</v>
      </c>
      <c r="B9" s="342">
        <f t="shared" si="0"/>
        <v>0</v>
      </c>
      <c r="C9" s="342">
        <f t="shared" si="1"/>
        <v>0</v>
      </c>
      <c r="D9" s="342">
        <f t="shared" si="2"/>
        <v>0</v>
      </c>
      <c r="E9" s="16">
        <f t="shared" si="3"/>
        <v>0</v>
      </c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5" t="s">
        <v>161</v>
      </c>
      <c r="B10" s="342">
        <f t="shared" si="0"/>
        <v>0</v>
      </c>
      <c r="C10" s="342">
        <f t="shared" si="1"/>
        <v>8.3333333333333321</v>
      </c>
      <c r="D10" s="342">
        <f t="shared" si="2"/>
        <v>0</v>
      </c>
      <c r="E10" s="5">
        <f t="shared" si="3"/>
        <v>8.3333333333333321</v>
      </c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5" t="s">
        <v>10</v>
      </c>
      <c r="B11" s="342">
        <f t="shared" si="0"/>
        <v>8</v>
      </c>
      <c r="C11" s="342">
        <f t="shared" si="1"/>
        <v>0</v>
      </c>
      <c r="D11" s="342">
        <f t="shared" si="2"/>
        <v>10</v>
      </c>
      <c r="E11" s="16">
        <f t="shared" si="3"/>
        <v>18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5" t="s">
        <v>193</v>
      </c>
      <c r="B12" s="342">
        <f t="shared" si="0"/>
        <v>4</v>
      </c>
      <c r="C12" s="342">
        <f t="shared" si="1"/>
        <v>8.3333333333333321</v>
      </c>
      <c r="D12" s="342">
        <f t="shared" si="2"/>
        <v>10</v>
      </c>
      <c r="E12" s="16">
        <f t="shared" si="3"/>
        <v>22.333333333333332</v>
      </c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5" t="s">
        <v>9</v>
      </c>
      <c r="B13" s="342">
        <f t="shared" si="0"/>
        <v>8</v>
      </c>
      <c r="C13" s="342">
        <f t="shared" si="1"/>
        <v>25</v>
      </c>
      <c r="D13" s="342">
        <f t="shared" si="2"/>
        <v>10</v>
      </c>
      <c r="E13" s="16">
        <f t="shared" si="3"/>
        <v>43</v>
      </c>
      <c r="H13" s="21"/>
      <c r="I13" s="21"/>
      <c r="J13" s="21"/>
      <c r="K13" s="21"/>
      <c r="L13" s="21"/>
      <c r="M13" s="21"/>
      <c r="N13" s="21"/>
      <c r="O13" s="21"/>
      <c r="P13" s="21"/>
    </row>
    <row r="14" spans="1:16" x14ac:dyDescent="0.25">
      <c r="A14" s="5" t="s">
        <v>7</v>
      </c>
      <c r="B14" s="342">
        <f t="shared" si="0"/>
        <v>16</v>
      </c>
      <c r="C14" s="342">
        <f t="shared" si="1"/>
        <v>8.3333333333333321</v>
      </c>
      <c r="D14" s="342">
        <f t="shared" si="2"/>
        <v>10</v>
      </c>
      <c r="E14" s="16">
        <f t="shared" si="3"/>
        <v>34.333333333333329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A15" s="5" t="s">
        <v>6</v>
      </c>
      <c r="B15" s="342">
        <f t="shared" si="0"/>
        <v>8</v>
      </c>
      <c r="C15" s="342">
        <f t="shared" si="1"/>
        <v>16.666666666666664</v>
      </c>
      <c r="D15" s="342">
        <f t="shared" si="2"/>
        <v>0</v>
      </c>
      <c r="E15" s="16">
        <f t="shared" si="3"/>
        <v>24.666666666666664</v>
      </c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25">
      <c r="A16" s="5" t="s">
        <v>8</v>
      </c>
      <c r="B16" s="342">
        <f t="shared" si="0"/>
        <v>24</v>
      </c>
      <c r="C16" s="342">
        <f t="shared" si="1"/>
        <v>8.3333333333333321</v>
      </c>
      <c r="D16" s="342">
        <f t="shared" si="2"/>
        <v>30</v>
      </c>
      <c r="E16" s="16">
        <f t="shared" si="3"/>
        <v>62.333333333333329</v>
      </c>
      <c r="H16" s="21"/>
      <c r="I16" s="21"/>
      <c r="J16" s="21"/>
      <c r="K16" s="21"/>
      <c r="L16" s="21"/>
      <c r="M16" s="21"/>
      <c r="N16" s="21"/>
      <c r="O16" s="21"/>
      <c r="P16" s="21"/>
    </row>
    <row r="17" spans="1:16" x14ac:dyDescent="0.25">
      <c r="A17" s="5" t="s">
        <v>14</v>
      </c>
      <c r="B17" s="342">
        <f t="shared" si="0"/>
        <v>32</v>
      </c>
      <c r="C17" s="342">
        <f t="shared" si="1"/>
        <v>25</v>
      </c>
      <c r="D17" s="342">
        <f t="shared" si="2"/>
        <v>30</v>
      </c>
      <c r="E17" s="16">
        <f t="shared" si="3"/>
        <v>87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17"/>
      <c r="B18" s="17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25">
      <c r="B19" s="343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25">
      <c r="A20" s="344" t="s">
        <v>194</v>
      </c>
      <c r="B20" s="343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B21" s="152" t="s">
        <v>0</v>
      </c>
      <c r="C21" s="152" t="s">
        <v>1</v>
      </c>
      <c r="D21" s="152" t="s">
        <v>16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A22" s="345" t="s">
        <v>6</v>
      </c>
      <c r="B22" s="346">
        <v>8</v>
      </c>
      <c r="C22" s="347">
        <v>16.666666666666664</v>
      </c>
      <c r="D22" s="348">
        <v>0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345" t="s">
        <v>8</v>
      </c>
      <c r="B23" s="346">
        <v>24</v>
      </c>
      <c r="C23" s="347">
        <v>8.3333333333333321</v>
      </c>
      <c r="D23" s="348">
        <v>30</v>
      </c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25">
      <c r="A24" s="345" t="s">
        <v>7</v>
      </c>
      <c r="B24" s="346">
        <v>16</v>
      </c>
      <c r="C24" s="347">
        <v>8.3333333333333321</v>
      </c>
      <c r="D24" s="348">
        <v>10</v>
      </c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345" t="s">
        <v>9</v>
      </c>
      <c r="B25" s="346">
        <v>8</v>
      </c>
      <c r="C25" s="347">
        <v>25</v>
      </c>
      <c r="D25" s="348">
        <v>10</v>
      </c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345" t="s">
        <v>193</v>
      </c>
      <c r="B26" s="346">
        <v>4</v>
      </c>
      <c r="C26" s="347">
        <v>8.3333333333333321</v>
      </c>
      <c r="D26" s="348">
        <v>10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345" t="s">
        <v>12</v>
      </c>
      <c r="B27" s="346">
        <v>0</v>
      </c>
      <c r="C27" s="347">
        <v>0</v>
      </c>
      <c r="D27" s="348">
        <v>0</v>
      </c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345" t="s">
        <v>10</v>
      </c>
      <c r="B28" s="346">
        <v>8</v>
      </c>
      <c r="C28" s="347">
        <v>0</v>
      </c>
      <c r="D28" s="348">
        <v>10</v>
      </c>
    </row>
    <row r="29" spans="1:16" x14ac:dyDescent="0.25">
      <c r="A29" s="345" t="s">
        <v>11</v>
      </c>
      <c r="B29" s="346">
        <v>0</v>
      </c>
      <c r="C29" s="347">
        <v>0</v>
      </c>
      <c r="D29" s="348">
        <v>0</v>
      </c>
    </row>
    <row r="30" spans="1:16" x14ac:dyDescent="0.25">
      <c r="A30" s="345" t="s">
        <v>13</v>
      </c>
      <c r="B30" s="346">
        <v>0</v>
      </c>
      <c r="C30" s="347">
        <v>0</v>
      </c>
      <c r="D30" s="348">
        <v>0</v>
      </c>
    </row>
    <row r="31" spans="1:16" x14ac:dyDescent="0.25">
      <c r="A31" s="5" t="s">
        <v>161</v>
      </c>
      <c r="B31" s="346">
        <v>0</v>
      </c>
      <c r="C31" s="347">
        <v>8.3333333333333321</v>
      </c>
      <c r="D31" s="348">
        <v>0</v>
      </c>
    </row>
    <row r="32" spans="1:16" x14ac:dyDescent="0.25">
      <c r="A32" s="345" t="s">
        <v>14</v>
      </c>
      <c r="B32" s="346">
        <v>32</v>
      </c>
      <c r="C32" s="347">
        <v>25</v>
      </c>
      <c r="D32" s="348">
        <v>30</v>
      </c>
    </row>
    <row r="33" spans="1:4" x14ac:dyDescent="0.25">
      <c r="A33" s="345" t="s">
        <v>188</v>
      </c>
      <c r="B33" s="346">
        <v>0</v>
      </c>
      <c r="C33" s="347">
        <v>0</v>
      </c>
      <c r="D33" s="348">
        <v>0</v>
      </c>
    </row>
    <row r="34" spans="1:4" x14ac:dyDescent="0.25">
      <c r="B34" s="343"/>
    </row>
    <row r="35" spans="1:4" x14ac:dyDescent="0.25">
      <c r="B35" s="346">
        <v>100</v>
      </c>
    </row>
    <row r="36" spans="1:4" x14ac:dyDescent="0.25">
      <c r="B36" s="346"/>
    </row>
    <row r="37" spans="1:4" x14ac:dyDescent="0.25">
      <c r="B37" s="346"/>
    </row>
    <row r="38" spans="1:4" x14ac:dyDescent="0.25">
      <c r="B38" s="346"/>
    </row>
    <row r="39" spans="1:4" x14ac:dyDescent="0.25">
      <c r="B39" s="346"/>
    </row>
    <row r="40" spans="1:4" x14ac:dyDescent="0.25">
      <c r="B40" s="346"/>
    </row>
    <row r="41" spans="1:4" x14ac:dyDescent="0.25">
      <c r="B41" s="346"/>
    </row>
    <row r="42" spans="1:4" x14ac:dyDescent="0.25">
      <c r="B42" s="346"/>
    </row>
    <row r="43" spans="1:4" x14ac:dyDescent="0.25">
      <c r="B43" s="346"/>
    </row>
    <row r="44" spans="1:4" x14ac:dyDescent="0.25">
      <c r="B44" s="346"/>
    </row>
    <row r="45" spans="1:4" x14ac:dyDescent="0.25">
      <c r="B45" s="346"/>
    </row>
    <row r="46" spans="1:4" x14ac:dyDescent="0.25">
      <c r="B46" s="346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66"/>
  <sheetViews>
    <sheetView view="pageBreakPreview" topLeftCell="A3" zoomScale="80" zoomScaleNormal="55" zoomScaleSheetLayoutView="80" workbookViewId="0">
      <pane xSplit="2" ySplit="2" topLeftCell="C5" activePane="bottomRight" state="frozen"/>
      <selection activeCell="U73" sqref="U73"/>
      <selection pane="topRight" activeCell="U73" sqref="U73"/>
      <selection pane="bottomLeft" activeCell="U73" sqref="U73"/>
      <selection pane="bottomRight" activeCell="AL20" sqref="AL20:AM20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63"/>
    <col min="33" max="16384" width="11.42578125" style="1"/>
  </cols>
  <sheetData>
    <row r="1" spans="1:40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62"/>
      <c r="AF1" s="62"/>
      <c r="AG1" s="2"/>
      <c r="AH1" s="2"/>
      <c r="AI1" s="2"/>
      <c r="AJ1" s="2"/>
      <c r="AK1" s="2"/>
      <c r="AL1" s="2"/>
      <c r="AM1" s="2"/>
    </row>
    <row r="2" spans="1:40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2"/>
      <c r="AF2" s="62"/>
      <c r="AG2" s="2"/>
      <c r="AH2" s="2"/>
      <c r="AI2" s="2"/>
      <c r="AJ2" s="2"/>
      <c r="AK2" s="2"/>
      <c r="AL2" s="2"/>
      <c r="AM2" s="2"/>
    </row>
    <row r="3" spans="1:40" x14ac:dyDescent="0.25">
      <c r="AB3" s="1">
        <v>100</v>
      </c>
      <c r="AF3" s="63">
        <v>100</v>
      </c>
    </row>
    <row r="4" spans="1:40" x14ac:dyDescent="0.25">
      <c r="B4" s="64" t="s">
        <v>0</v>
      </c>
      <c r="C4" s="65">
        <v>39965</v>
      </c>
      <c r="D4" s="65">
        <v>40057</v>
      </c>
      <c r="E4" s="65">
        <v>40148</v>
      </c>
      <c r="F4" s="65">
        <v>40238</v>
      </c>
      <c r="G4" s="65">
        <v>40330</v>
      </c>
      <c r="H4" s="65">
        <v>40422</v>
      </c>
      <c r="I4" s="65">
        <v>40513</v>
      </c>
      <c r="J4" s="65">
        <v>40603</v>
      </c>
      <c r="K4" s="65">
        <v>40695</v>
      </c>
      <c r="L4" s="65">
        <v>40787</v>
      </c>
      <c r="M4" s="65">
        <v>40878</v>
      </c>
      <c r="N4" s="65">
        <v>40969</v>
      </c>
      <c r="O4" s="65">
        <v>41061</v>
      </c>
      <c r="P4" s="65">
        <v>41153</v>
      </c>
      <c r="Q4" s="65">
        <v>41244</v>
      </c>
      <c r="R4" s="65">
        <v>41334</v>
      </c>
      <c r="S4" s="65">
        <v>41426</v>
      </c>
      <c r="T4" s="65">
        <v>41518</v>
      </c>
      <c r="U4" s="65">
        <v>41609</v>
      </c>
      <c r="V4" s="65">
        <v>41699</v>
      </c>
      <c r="W4" s="65">
        <v>41791</v>
      </c>
      <c r="X4" s="65">
        <v>41883</v>
      </c>
      <c r="Y4" s="65">
        <v>41974</v>
      </c>
      <c r="Z4" s="65">
        <v>42064</v>
      </c>
      <c r="AA4" s="65">
        <v>42156</v>
      </c>
      <c r="AB4" s="65">
        <v>42248</v>
      </c>
      <c r="AC4" s="65">
        <v>42339</v>
      </c>
      <c r="AD4" s="65">
        <v>42430</v>
      </c>
      <c r="AE4" s="65">
        <v>42522</v>
      </c>
      <c r="AF4" s="65">
        <v>42614</v>
      </c>
      <c r="AG4" s="65">
        <v>42705</v>
      </c>
      <c r="AH4" s="65">
        <v>42795</v>
      </c>
      <c r="AI4" s="65">
        <v>42887</v>
      </c>
      <c r="AJ4" s="65">
        <v>42979</v>
      </c>
      <c r="AK4" s="65">
        <v>43070</v>
      </c>
      <c r="AL4" s="65">
        <v>43160</v>
      </c>
      <c r="AM4" s="65">
        <v>43252</v>
      </c>
    </row>
    <row r="5" spans="1:40" ht="14.25" customHeight="1" x14ac:dyDescent="0.25">
      <c r="B5" s="1" t="s">
        <v>2</v>
      </c>
      <c r="C5" s="66">
        <v>-63.157894736842103</v>
      </c>
      <c r="D5" s="66">
        <v>-27.777777777777779</v>
      </c>
      <c r="E5" s="66">
        <v>-41.17647058823529</v>
      </c>
      <c r="F5" s="66">
        <v>22.222222222222221</v>
      </c>
      <c r="G5" s="66">
        <v>16.666666666666664</v>
      </c>
      <c r="H5" s="66">
        <v>22.222222222222221</v>
      </c>
      <c r="I5" s="66">
        <v>47.058823529411761</v>
      </c>
      <c r="J5" s="66">
        <v>15.789473684210526</v>
      </c>
      <c r="K5" s="66">
        <v>61.111111111111114</v>
      </c>
      <c r="L5" s="66">
        <v>28.571428571428569</v>
      </c>
      <c r="M5" s="66">
        <v>19.047619047619047</v>
      </c>
      <c r="N5" s="66">
        <v>0</v>
      </c>
      <c r="O5" s="66">
        <v>-20</v>
      </c>
      <c r="P5" s="66">
        <v>-13.636363636363635</v>
      </c>
      <c r="Q5" s="66">
        <v>-4.1666666666666661</v>
      </c>
      <c r="R5" s="66">
        <v>-50</v>
      </c>
      <c r="S5" s="66">
        <v>10.526315789473683</v>
      </c>
      <c r="T5" s="66">
        <v>14.285714285714285</v>
      </c>
      <c r="U5" s="66">
        <v>22.222222222222221</v>
      </c>
      <c r="V5" s="66">
        <v>-21.052631578947366</v>
      </c>
      <c r="W5" s="66">
        <v>5.5555555555555554</v>
      </c>
      <c r="X5" s="66">
        <v>0</v>
      </c>
      <c r="Y5" s="67">
        <v>46.153846153846153</v>
      </c>
      <c r="Z5" s="67">
        <v>6.666666666666667</v>
      </c>
      <c r="AA5" s="67">
        <v>-5.8823529411764701</v>
      </c>
      <c r="AB5" s="67">
        <v>14.285714285714285</v>
      </c>
      <c r="AC5" s="67">
        <v>-6.666666666666667</v>
      </c>
      <c r="AD5" s="67">
        <v>-12.5</v>
      </c>
      <c r="AE5" s="67">
        <v>-16.666666666666664</v>
      </c>
      <c r="AF5" s="67">
        <v>-20</v>
      </c>
      <c r="AG5" s="67">
        <v>0</v>
      </c>
      <c r="AH5" s="67">
        <v>-33.333333333333329</v>
      </c>
      <c r="AI5" s="67">
        <v>-17.647058823529413</v>
      </c>
      <c r="AJ5" s="67">
        <v>-23.52941176470588</v>
      </c>
      <c r="AK5" s="67">
        <v>0</v>
      </c>
      <c r="AL5" s="67">
        <v>-6.25</v>
      </c>
      <c r="AM5" s="67">
        <v>9.0909090909090917</v>
      </c>
      <c r="AN5" s="67">
        <f>+MIN(C5:AM5)</f>
        <v>-63.157894736842103</v>
      </c>
    </row>
    <row r="6" spans="1:40" x14ac:dyDescent="0.25">
      <c r="B6" s="1" t="s">
        <v>3</v>
      </c>
      <c r="C6" s="66">
        <v>-9.58979155636227</v>
      </c>
      <c r="D6" s="66">
        <v>-7.8295626473006221</v>
      </c>
      <c r="E6" s="66">
        <v>-20.649874214004825</v>
      </c>
      <c r="F6" s="66">
        <v>1.2637122821273292</v>
      </c>
      <c r="G6" s="66">
        <v>23.127213531997775</v>
      </c>
      <c r="H6" s="66">
        <v>50.352573839517788</v>
      </c>
      <c r="I6" s="66">
        <v>57.357613239751039</v>
      </c>
      <c r="J6" s="66">
        <v>15.011956833065836</v>
      </c>
      <c r="K6" s="66">
        <v>31.211501130202112</v>
      </c>
      <c r="L6" s="66">
        <v>44.818898308793976</v>
      </c>
      <c r="M6" s="66">
        <v>15.022921189236088</v>
      </c>
      <c r="N6" s="66">
        <v>13.194819447564166</v>
      </c>
      <c r="O6" s="66">
        <v>-1.1274129991867519</v>
      </c>
      <c r="P6" s="66">
        <v>-7.0952109170484503</v>
      </c>
      <c r="Q6" s="66">
        <v>9.7029588938187867</v>
      </c>
      <c r="R6" s="66">
        <v>-37.199170564698086</v>
      </c>
      <c r="S6" s="66">
        <v>4.9648584570564118</v>
      </c>
      <c r="T6" s="66">
        <v>8.9497259616603539</v>
      </c>
      <c r="U6" s="66">
        <v>13.417528278767508</v>
      </c>
      <c r="V6" s="66">
        <v>-15.514616437129886</v>
      </c>
      <c r="W6" s="66">
        <v>8.9713856418714411</v>
      </c>
      <c r="X6" s="66">
        <v>10.967058073920152</v>
      </c>
      <c r="Y6" s="67">
        <v>34.469359219959919</v>
      </c>
      <c r="Z6" s="67">
        <v>29.714681669972308</v>
      </c>
      <c r="AA6" s="67">
        <v>9.691704957110483</v>
      </c>
      <c r="AB6" s="67">
        <v>25.655966253667579</v>
      </c>
      <c r="AC6" s="67">
        <v>46.468711029283206</v>
      </c>
      <c r="AD6" s="67">
        <v>-25.078964906111302</v>
      </c>
      <c r="AE6" s="67">
        <v>-13.58003411903772</v>
      </c>
      <c r="AF6" s="67">
        <v>-29.674724993103808</v>
      </c>
      <c r="AG6" s="67">
        <v>-8.0688769811466763</v>
      </c>
      <c r="AH6" s="67">
        <v>-31.469999395386751</v>
      </c>
      <c r="AI6" s="67">
        <v>-11.358139397047987</v>
      </c>
      <c r="AJ6" s="67">
        <v>-31.859813821417855</v>
      </c>
      <c r="AK6" s="67">
        <v>-17.926662226747844</v>
      </c>
      <c r="AL6" s="67">
        <v>-23.770332382942851</v>
      </c>
      <c r="AM6" s="67">
        <v>-1.9344530164915676</v>
      </c>
      <c r="AN6" s="67">
        <f>+MIN(C6:AM6)</f>
        <v>-37.199170564698086</v>
      </c>
    </row>
    <row r="7" spans="1:40" x14ac:dyDescent="0.25">
      <c r="B7" s="1" t="s">
        <v>4</v>
      </c>
      <c r="C7" s="66">
        <v>-31.578947368421051</v>
      </c>
      <c r="D7" s="66">
        <v>16.666666666666664</v>
      </c>
      <c r="E7" s="66">
        <v>23.52941176470588</v>
      </c>
      <c r="F7" s="66">
        <v>16.666666666666664</v>
      </c>
      <c r="G7" s="66">
        <v>16.666666666666664</v>
      </c>
      <c r="H7" s="66">
        <v>11.111111111111111</v>
      </c>
      <c r="I7" s="66">
        <v>23.52941176470588</v>
      </c>
      <c r="J7" s="66">
        <v>0</v>
      </c>
      <c r="K7" s="66">
        <v>27.777777777777779</v>
      </c>
      <c r="L7" s="66">
        <v>23.809523809523807</v>
      </c>
      <c r="M7" s="66">
        <v>23.809523809523807</v>
      </c>
      <c r="N7" s="66">
        <v>0</v>
      </c>
      <c r="O7" s="66">
        <v>10</v>
      </c>
      <c r="P7" s="66">
        <v>13.636363636363635</v>
      </c>
      <c r="Q7" s="66">
        <v>20.833333333333336</v>
      </c>
      <c r="R7" s="66">
        <v>-9.0909090909090917</v>
      </c>
      <c r="S7" s="66">
        <v>42.105263157894733</v>
      </c>
      <c r="T7" s="66">
        <v>38.095238095238095</v>
      </c>
      <c r="U7" s="66">
        <v>38.888888888888893</v>
      </c>
      <c r="V7" s="66">
        <v>5.2631578947368416</v>
      </c>
      <c r="W7" s="66">
        <v>27.777777777777779</v>
      </c>
      <c r="X7" s="66">
        <v>25</v>
      </c>
      <c r="Y7" s="67">
        <v>15.384615384615385</v>
      </c>
      <c r="Z7" s="67">
        <v>6.666666666666667</v>
      </c>
      <c r="AA7" s="67">
        <v>-5.8823529411764701</v>
      </c>
      <c r="AB7" s="67">
        <v>-7.1428571428571423</v>
      </c>
      <c r="AC7" s="67">
        <v>6.666666666666667</v>
      </c>
      <c r="AD7" s="67">
        <v>6.25</v>
      </c>
      <c r="AE7" s="67">
        <v>11.111111111111111</v>
      </c>
      <c r="AF7" s="67">
        <v>6.666666666666667</v>
      </c>
      <c r="AG7" s="67">
        <v>-26.666666666666668</v>
      </c>
      <c r="AH7" s="67">
        <v>-20</v>
      </c>
      <c r="AI7" s="67">
        <v>-5.8823529411764701</v>
      </c>
      <c r="AJ7" s="67">
        <v>5.8823529411764701</v>
      </c>
      <c r="AK7" s="67">
        <v>-9.0909090909090917</v>
      </c>
      <c r="AL7" s="67">
        <v>6.25</v>
      </c>
      <c r="AM7" s="67">
        <v>9.0909090909090917</v>
      </c>
      <c r="AN7" s="67"/>
    </row>
    <row r="8" spans="1:40" x14ac:dyDescent="0.25">
      <c r="B8" s="1" t="s">
        <v>5</v>
      </c>
      <c r="C8" s="66">
        <v>-10.526315789473683</v>
      </c>
      <c r="D8" s="66">
        <v>-16.666666666666664</v>
      </c>
      <c r="E8" s="66">
        <v>11.76470588235294</v>
      </c>
      <c r="F8" s="66">
        <v>22.222222222222221</v>
      </c>
      <c r="G8" s="66">
        <v>11.111111111111111</v>
      </c>
      <c r="H8" s="66">
        <v>-16.666666666666664</v>
      </c>
      <c r="I8" s="66">
        <v>29.411764705882355</v>
      </c>
      <c r="J8" s="66">
        <v>31.578947368421051</v>
      </c>
      <c r="K8" s="66">
        <v>27.777777777777779</v>
      </c>
      <c r="L8" s="66">
        <v>28.571428571428569</v>
      </c>
      <c r="M8" s="66">
        <v>14.285714285714285</v>
      </c>
      <c r="N8" s="68">
        <v>14.285714285714285</v>
      </c>
      <c r="O8" s="68">
        <v>-10</v>
      </c>
      <c r="P8" s="68">
        <v>4.5454545454545459</v>
      </c>
      <c r="Q8" s="68">
        <v>8.3333333333333321</v>
      </c>
      <c r="R8" s="68">
        <v>0</v>
      </c>
      <c r="S8" s="68">
        <v>0</v>
      </c>
      <c r="T8" s="66">
        <v>4.7619047619047619</v>
      </c>
      <c r="U8" s="66">
        <v>16.666666666666664</v>
      </c>
      <c r="V8" s="66">
        <v>-5.2631578947368416</v>
      </c>
      <c r="W8" s="66">
        <v>11.111111111111111</v>
      </c>
      <c r="X8" s="66">
        <v>18.75</v>
      </c>
      <c r="Y8" s="67">
        <v>7.6923076923076925</v>
      </c>
      <c r="Z8" s="67">
        <v>0</v>
      </c>
      <c r="AA8" s="67">
        <v>-5.8823529411764701</v>
      </c>
      <c r="AB8" s="67">
        <v>21.428571428571427</v>
      </c>
      <c r="AC8" s="67">
        <v>-13.333333333333334</v>
      </c>
      <c r="AD8" s="67">
        <v>-18.75</v>
      </c>
      <c r="AE8" s="67">
        <v>-5.5555555555555554</v>
      </c>
      <c r="AF8" s="67">
        <v>0</v>
      </c>
      <c r="AG8" s="67">
        <v>6.666666666666667</v>
      </c>
      <c r="AH8" s="67">
        <v>0</v>
      </c>
      <c r="AI8" s="67">
        <v>-17.647058823529413</v>
      </c>
      <c r="AJ8" s="67">
        <v>-11.76470588235294</v>
      </c>
      <c r="AK8" s="67">
        <v>-18.181818181818183</v>
      </c>
      <c r="AL8" s="67">
        <v>-6.25</v>
      </c>
      <c r="AM8" s="67">
        <v>-36.363636363636367</v>
      </c>
      <c r="AN8" s="67"/>
    </row>
    <row r="9" spans="1:40" x14ac:dyDescent="0.25">
      <c r="C9" s="69"/>
      <c r="D9" s="69"/>
      <c r="E9" s="69"/>
      <c r="F9" s="69"/>
      <c r="G9" s="69"/>
      <c r="H9" s="69"/>
      <c r="I9" s="69"/>
      <c r="J9" s="69"/>
      <c r="K9" s="69"/>
      <c r="M9" s="69"/>
      <c r="N9" s="69"/>
      <c r="O9" s="69"/>
      <c r="P9" s="69"/>
      <c r="Q9" s="69"/>
      <c r="R9" s="69"/>
      <c r="S9" s="69"/>
      <c r="T9" s="69"/>
      <c r="W9" s="69"/>
      <c r="X9" s="69"/>
      <c r="Y9" s="69"/>
      <c r="Z9" s="67"/>
      <c r="AA9" s="69"/>
      <c r="AB9" s="67"/>
      <c r="AC9" s="67"/>
      <c r="AD9" s="67"/>
      <c r="AE9" s="67"/>
      <c r="AF9" s="67"/>
      <c r="AG9" s="69"/>
      <c r="AH9" s="69"/>
      <c r="AI9" s="69"/>
      <c r="AJ9" s="69"/>
      <c r="AK9" s="69"/>
      <c r="AL9" s="69"/>
      <c r="AM9" s="69"/>
      <c r="AN9" s="69"/>
    </row>
    <row r="10" spans="1:40" x14ac:dyDescent="0.25">
      <c r="B10" s="64" t="s">
        <v>1</v>
      </c>
      <c r="M10" s="69"/>
      <c r="N10" s="69"/>
      <c r="O10" s="69"/>
      <c r="P10" s="69"/>
      <c r="Q10" s="69"/>
      <c r="R10" s="69"/>
      <c r="S10" s="69"/>
      <c r="T10" s="69"/>
      <c r="W10" s="69"/>
      <c r="X10" s="69"/>
      <c r="Y10" s="69"/>
      <c r="Z10" s="67"/>
      <c r="AA10" s="69"/>
      <c r="AB10" s="67"/>
      <c r="AC10" s="67"/>
      <c r="AD10" s="67"/>
      <c r="AE10" s="67"/>
      <c r="AF10" s="67"/>
      <c r="AG10" s="69"/>
      <c r="AH10" s="69"/>
      <c r="AI10" s="69"/>
      <c r="AJ10" s="69"/>
      <c r="AK10" s="69"/>
      <c r="AL10" s="69"/>
      <c r="AM10" s="69"/>
      <c r="AN10" s="69"/>
    </row>
    <row r="11" spans="1:40" x14ac:dyDescent="0.25">
      <c r="C11" s="65">
        <v>39965</v>
      </c>
      <c r="D11" s="65">
        <v>40057</v>
      </c>
      <c r="E11" s="65">
        <v>40148</v>
      </c>
      <c r="F11" s="65">
        <v>40238</v>
      </c>
      <c r="G11" s="65">
        <v>40330</v>
      </c>
      <c r="H11" s="65">
        <v>40422</v>
      </c>
      <c r="I11" s="65">
        <v>40513</v>
      </c>
      <c r="J11" s="65">
        <v>40603</v>
      </c>
      <c r="K11" s="65">
        <v>40695</v>
      </c>
      <c r="L11" s="65">
        <v>40787</v>
      </c>
      <c r="M11" s="65">
        <v>40878</v>
      </c>
      <c r="N11" s="65">
        <v>40969</v>
      </c>
      <c r="O11" s="65">
        <v>41061</v>
      </c>
      <c r="P11" s="65">
        <v>41153</v>
      </c>
      <c r="Q11" s="65">
        <v>41244</v>
      </c>
      <c r="R11" s="65">
        <v>41334</v>
      </c>
      <c r="S11" s="65">
        <v>41426</v>
      </c>
      <c r="T11" s="65">
        <v>41518</v>
      </c>
      <c r="U11" s="65">
        <v>41609</v>
      </c>
      <c r="V11" s="65">
        <v>41699</v>
      </c>
      <c r="W11" s="65">
        <v>41791</v>
      </c>
      <c r="X11" s="65">
        <v>41883</v>
      </c>
      <c r="Y11" s="65">
        <v>41974</v>
      </c>
      <c r="Z11" s="65">
        <v>42064</v>
      </c>
      <c r="AA11" s="65">
        <v>42156</v>
      </c>
      <c r="AB11" s="65">
        <v>42248</v>
      </c>
      <c r="AC11" s="65">
        <v>42339</v>
      </c>
      <c r="AD11" s="65">
        <v>42430</v>
      </c>
      <c r="AE11" s="65">
        <v>42522</v>
      </c>
      <c r="AF11" s="65">
        <v>42614</v>
      </c>
      <c r="AG11" s="65">
        <v>42705</v>
      </c>
      <c r="AH11" s="65">
        <v>42795</v>
      </c>
      <c r="AI11" s="65">
        <v>42887</v>
      </c>
      <c r="AJ11" s="65">
        <v>42979</v>
      </c>
      <c r="AK11" s="65">
        <v>43070</v>
      </c>
      <c r="AL11" s="65">
        <v>43160</v>
      </c>
      <c r="AM11" s="65">
        <v>43252</v>
      </c>
      <c r="AN11" s="69"/>
    </row>
    <row r="12" spans="1:40" x14ac:dyDescent="0.25">
      <c r="B12" s="1" t="s">
        <v>2</v>
      </c>
      <c r="C12" s="66">
        <v>-55.000000000000007</v>
      </c>
      <c r="D12" s="66">
        <v>-40.909090909090914</v>
      </c>
      <c r="E12" s="66">
        <v>-40.909090909090899</v>
      </c>
      <c r="F12" s="66">
        <v>-9.0909090909090917</v>
      </c>
      <c r="G12" s="66">
        <v>0</v>
      </c>
      <c r="H12" s="66">
        <v>38.888888888888893</v>
      </c>
      <c r="I12" s="66">
        <v>77.777777777777786</v>
      </c>
      <c r="J12" s="66">
        <v>37.5</v>
      </c>
      <c r="K12" s="66">
        <v>43.75</v>
      </c>
      <c r="L12" s="66">
        <v>50</v>
      </c>
      <c r="M12" s="66">
        <v>64.285714285714292</v>
      </c>
      <c r="N12" s="66">
        <v>26.666666666666668</v>
      </c>
      <c r="O12" s="66">
        <v>7.0000000000000009</v>
      </c>
      <c r="P12" s="66">
        <v>-15</v>
      </c>
      <c r="Q12" s="66">
        <v>46.666666666666664</v>
      </c>
      <c r="R12" s="66">
        <v>-18.75</v>
      </c>
      <c r="S12" s="66">
        <v>-33.333333333333329</v>
      </c>
      <c r="T12" s="66">
        <v>17.647058823529413</v>
      </c>
      <c r="U12" s="66">
        <v>28.571428571428569</v>
      </c>
      <c r="V12" s="66">
        <v>20</v>
      </c>
      <c r="W12" s="66">
        <v>9.0909090909090917</v>
      </c>
      <c r="X12" s="66">
        <v>14.285714285714285</v>
      </c>
      <c r="Y12" s="67">
        <v>22.222222222222221</v>
      </c>
      <c r="Z12" s="67">
        <v>-11.111111111111111</v>
      </c>
      <c r="AA12" s="67">
        <v>-21.428571428571427</v>
      </c>
      <c r="AB12" s="67">
        <v>7.6923076923076925</v>
      </c>
      <c r="AC12" s="67">
        <v>27.27272727272727</v>
      </c>
      <c r="AD12" s="67">
        <v>-11.111111111111111</v>
      </c>
      <c r="AE12" s="67">
        <v>-20</v>
      </c>
      <c r="AF12" s="67">
        <v>-12.5</v>
      </c>
      <c r="AG12" s="67">
        <v>-10</v>
      </c>
      <c r="AH12" s="67">
        <v>0</v>
      </c>
      <c r="AI12" s="67">
        <v>10</v>
      </c>
      <c r="AJ12" s="67">
        <v>22.222222222222221</v>
      </c>
      <c r="AK12" s="67">
        <v>0</v>
      </c>
      <c r="AL12" s="67">
        <v>22.222222222222221</v>
      </c>
      <c r="AM12" s="67">
        <v>-12.5</v>
      </c>
      <c r="AN12" s="69"/>
    </row>
    <row r="13" spans="1:40" x14ac:dyDescent="0.25">
      <c r="B13" s="1" t="s">
        <v>3</v>
      </c>
      <c r="C13" s="66">
        <v>-39.284617625675466</v>
      </c>
      <c r="D13" s="66">
        <v>-37.886468018349987</v>
      </c>
      <c r="E13" s="66">
        <v>-2.859898811972148</v>
      </c>
      <c r="F13" s="66">
        <v>9.2380180351110877</v>
      </c>
      <c r="G13" s="66">
        <v>14.608702511404159</v>
      </c>
      <c r="H13" s="66">
        <v>39.639387332361828</v>
      </c>
      <c r="I13" s="66">
        <v>36.398239683789733</v>
      </c>
      <c r="J13" s="66">
        <v>3.0137335493753241</v>
      </c>
      <c r="K13" s="66">
        <v>37.148918969394437</v>
      </c>
      <c r="L13" s="66">
        <v>29.56332825123441</v>
      </c>
      <c r="M13" s="66">
        <v>30.430690265901866</v>
      </c>
      <c r="N13" s="66">
        <v>29.77930359250956</v>
      </c>
      <c r="O13" s="66">
        <v>15.711929197137763</v>
      </c>
      <c r="P13" s="66">
        <v>4.6473960407521808</v>
      </c>
      <c r="Q13" s="66">
        <v>0.92992444245270278</v>
      </c>
      <c r="R13" s="66">
        <v>-23.176695839327486</v>
      </c>
      <c r="S13" s="66">
        <v>-15.736495276972398</v>
      </c>
      <c r="T13" s="66">
        <v>-18.429780856660528</v>
      </c>
      <c r="U13" s="66">
        <v>22.048974044728482</v>
      </c>
      <c r="V13" s="66">
        <v>-18.936616496075498</v>
      </c>
      <c r="W13" s="66">
        <v>32.13462330744705</v>
      </c>
      <c r="X13" s="66">
        <v>15.876212368018198</v>
      </c>
      <c r="Y13" s="67">
        <v>-11.111111111111111</v>
      </c>
      <c r="Z13" s="67">
        <v>-19.064652353232539</v>
      </c>
      <c r="AA13" s="67">
        <v>-15.498526521026065</v>
      </c>
      <c r="AB13" s="67">
        <v>4.3938532153989129</v>
      </c>
      <c r="AC13" s="67">
        <v>8.9894405645254203</v>
      </c>
      <c r="AD13" s="67">
        <v>-23.131951142664871</v>
      </c>
      <c r="AE13" s="67">
        <v>-8.9036708492562671</v>
      </c>
      <c r="AF13" s="67">
        <v>-44.523005774201792</v>
      </c>
      <c r="AG13" s="67">
        <v>-7.7462942725954802</v>
      </c>
      <c r="AH13" s="67">
        <v>-22.946519975025804</v>
      </c>
      <c r="AI13" s="67">
        <v>-45.309178625757504</v>
      </c>
      <c r="AJ13" s="67">
        <v>6.3370987148811704</v>
      </c>
      <c r="AK13" s="67">
        <v>-11.285038301968292</v>
      </c>
      <c r="AL13" s="67">
        <v>-0.41189508587161394</v>
      </c>
      <c r="AM13" s="67">
        <v>-2.8392873199176254</v>
      </c>
      <c r="AN13" s="119">
        <f>+MIN(C13:AM13)</f>
        <v>-45.309178625757504</v>
      </c>
    </row>
    <row r="14" spans="1:40" x14ac:dyDescent="0.25">
      <c r="B14" s="1" t="s">
        <v>4</v>
      </c>
      <c r="C14" s="66">
        <v>-20</v>
      </c>
      <c r="D14" s="66">
        <v>-13.636363636363635</v>
      </c>
      <c r="E14" s="66">
        <v>-9.0909090909090917</v>
      </c>
      <c r="F14" s="66">
        <v>13.636363636363635</v>
      </c>
      <c r="G14" s="66">
        <v>16.666666666666664</v>
      </c>
      <c r="H14" s="66">
        <v>16.666666666666664</v>
      </c>
      <c r="I14" s="66">
        <v>22.222222222222221</v>
      </c>
      <c r="J14" s="66">
        <v>-6.25</v>
      </c>
      <c r="K14" s="66">
        <v>6.25</v>
      </c>
      <c r="L14" s="66">
        <v>21.428571428571427</v>
      </c>
      <c r="M14" s="66">
        <v>7.1428571428571423</v>
      </c>
      <c r="N14" s="66">
        <v>6.666666666666667</v>
      </c>
      <c r="O14" s="66">
        <v>0</v>
      </c>
      <c r="P14" s="66">
        <v>-8</v>
      </c>
      <c r="Q14" s="66">
        <v>0</v>
      </c>
      <c r="R14" s="66">
        <v>0</v>
      </c>
      <c r="S14" s="66">
        <v>0</v>
      </c>
      <c r="T14" s="66">
        <v>-5.8823529411764701</v>
      </c>
      <c r="U14" s="66">
        <v>0</v>
      </c>
      <c r="V14" s="66">
        <v>20</v>
      </c>
      <c r="W14" s="66">
        <v>9.0909090909090917</v>
      </c>
      <c r="X14" s="66">
        <v>14.285714285714285</v>
      </c>
      <c r="Y14" s="67">
        <v>11.111111111111111</v>
      </c>
      <c r="Z14" s="67">
        <v>22.222222222222221</v>
      </c>
      <c r="AA14" s="67">
        <v>7.1428571428571423</v>
      </c>
      <c r="AB14" s="67">
        <v>7.6923076923076925</v>
      </c>
      <c r="AC14" s="67">
        <v>0</v>
      </c>
      <c r="AD14" s="67">
        <v>0</v>
      </c>
      <c r="AE14" s="67">
        <v>0</v>
      </c>
      <c r="AF14" s="67">
        <v>-12.5</v>
      </c>
      <c r="AG14" s="67">
        <v>10</v>
      </c>
      <c r="AH14" s="67">
        <v>0</v>
      </c>
      <c r="AI14" s="67">
        <v>-10</v>
      </c>
      <c r="AJ14" s="67">
        <v>-11.111111111111111</v>
      </c>
      <c r="AK14" s="67">
        <v>14.285714285714285</v>
      </c>
      <c r="AL14" s="67">
        <v>0</v>
      </c>
      <c r="AM14" s="67">
        <v>12.5</v>
      </c>
    </row>
    <row r="15" spans="1:40" x14ac:dyDescent="0.25">
      <c r="B15" s="1" t="s">
        <v>5</v>
      </c>
      <c r="C15" s="66">
        <v>-5</v>
      </c>
      <c r="D15" s="66">
        <v>-18.181818181818183</v>
      </c>
      <c r="E15" s="66">
        <v>-27.27272727272727</v>
      </c>
      <c r="F15" s="66">
        <v>-4.5454545454545459</v>
      </c>
      <c r="G15" s="66">
        <v>-5.5555555555555554</v>
      </c>
      <c r="H15" s="66">
        <v>-11.111111111111111</v>
      </c>
      <c r="I15" s="66">
        <v>5.5555555555555554</v>
      </c>
      <c r="J15" s="66">
        <v>0</v>
      </c>
      <c r="K15" s="66">
        <v>0</v>
      </c>
      <c r="L15" s="66">
        <v>14.285714285714285</v>
      </c>
      <c r="M15" s="66">
        <v>14.285714285714285</v>
      </c>
      <c r="N15" s="68">
        <v>13.333333333333334</v>
      </c>
      <c r="O15" s="68">
        <v>0</v>
      </c>
      <c r="P15" s="68">
        <v>8</v>
      </c>
      <c r="Q15" s="68">
        <v>6.666666666666667</v>
      </c>
      <c r="R15" s="68">
        <v>-18.75</v>
      </c>
      <c r="S15" s="68">
        <v>13.333333333333334</v>
      </c>
      <c r="T15" s="66">
        <v>-5.8823529411764701</v>
      </c>
      <c r="U15" s="66">
        <v>7.1428571428571423</v>
      </c>
      <c r="V15" s="66">
        <v>-10</v>
      </c>
      <c r="W15" s="66">
        <v>-9.0909090909090917</v>
      </c>
      <c r="X15" s="66">
        <v>0</v>
      </c>
      <c r="Y15" s="67">
        <v>-22.222222222222221</v>
      </c>
      <c r="Z15" s="67">
        <v>11.111111111111111</v>
      </c>
      <c r="AA15" s="67">
        <v>-7.1428571428571423</v>
      </c>
      <c r="AB15" s="67">
        <v>7.6923076923076925</v>
      </c>
      <c r="AC15" s="67">
        <v>0</v>
      </c>
      <c r="AD15" s="67">
        <v>0</v>
      </c>
      <c r="AE15" s="67">
        <v>-10</v>
      </c>
      <c r="AF15" s="67">
        <v>-12.5</v>
      </c>
      <c r="AG15" s="67">
        <v>10</v>
      </c>
      <c r="AH15" s="67">
        <v>-10</v>
      </c>
      <c r="AI15" s="67">
        <v>-20</v>
      </c>
      <c r="AJ15" s="67">
        <v>11.111111111111111</v>
      </c>
      <c r="AK15" s="67">
        <v>-14.285714285714285</v>
      </c>
      <c r="AL15" s="67">
        <v>-11.111111111111111</v>
      </c>
      <c r="AM15" s="67">
        <v>25</v>
      </c>
    </row>
    <row r="16" spans="1:40" x14ac:dyDescent="0.25">
      <c r="B16" s="2"/>
      <c r="C16" s="3"/>
      <c r="D16" s="69"/>
      <c r="E16" s="69"/>
      <c r="F16" s="71"/>
      <c r="G16" s="2"/>
      <c r="H16" s="3"/>
      <c r="I16" s="69"/>
      <c r="J16" s="69"/>
      <c r="K16" s="71"/>
      <c r="L16" s="2"/>
      <c r="M16" s="3"/>
      <c r="N16" s="69"/>
      <c r="O16" s="69"/>
      <c r="P16" s="71"/>
      <c r="Q16" s="2"/>
      <c r="R16" s="3"/>
      <c r="S16" s="69"/>
      <c r="T16" s="69"/>
      <c r="V16" s="2"/>
      <c r="W16" s="69"/>
      <c r="X16" s="3"/>
      <c r="Y16" s="3"/>
      <c r="Z16" s="67"/>
      <c r="AA16" s="3"/>
      <c r="AB16" s="67"/>
      <c r="AC16" s="67"/>
      <c r="AD16" s="67"/>
      <c r="AE16" s="67"/>
      <c r="AF16" s="67"/>
      <c r="AG16" s="2"/>
      <c r="AH16" s="2"/>
      <c r="AI16" s="2"/>
      <c r="AJ16" s="2"/>
      <c r="AK16" s="2"/>
      <c r="AL16" s="2"/>
      <c r="AM16" s="2"/>
    </row>
    <row r="17" spans="2:40" x14ac:dyDescent="0.25">
      <c r="B17" s="64" t="s">
        <v>16</v>
      </c>
      <c r="L17" s="2"/>
      <c r="M17" s="3"/>
      <c r="N17" s="69"/>
      <c r="O17" s="69"/>
      <c r="P17" s="71"/>
      <c r="Q17" s="2"/>
      <c r="R17" s="3"/>
      <c r="S17" s="69"/>
      <c r="T17" s="69"/>
      <c r="V17" s="2"/>
      <c r="W17" s="3"/>
      <c r="X17" s="3"/>
      <c r="Y17" s="3"/>
      <c r="Z17" s="67"/>
      <c r="AA17" s="3"/>
      <c r="AB17" s="67"/>
      <c r="AC17" s="67"/>
      <c r="AD17" s="67"/>
      <c r="AE17" s="67"/>
      <c r="AF17" s="67"/>
      <c r="AG17" s="2"/>
      <c r="AH17" s="2"/>
      <c r="AI17" s="2"/>
      <c r="AJ17" s="2"/>
      <c r="AK17" s="2"/>
      <c r="AL17" s="2"/>
      <c r="AM17" s="2"/>
    </row>
    <row r="18" spans="2:40" x14ac:dyDescent="0.25">
      <c r="B18" s="2"/>
      <c r="C18" s="65">
        <v>39965</v>
      </c>
      <c r="D18" s="65">
        <v>40057</v>
      </c>
      <c r="E18" s="65">
        <v>40148</v>
      </c>
      <c r="F18" s="65">
        <v>40238</v>
      </c>
      <c r="G18" s="65">
        <v>40330</v>
      </c>
      <c r="H18" s="65">
        <v>40422</v>
      </c>
      <c r="I18" s="65">
        <v>40513</v>
      </c>
      <c r="J18" s="65">
        <v>40603</v>
      </c>
      <c r="K18" s="65">
        <v>40695</v>
      </c>
      <c r="L18" s="65">
        <v>40787</v>
      </c>
      <c r="M18" s="65">
        <v>40878</v>
      </c>
      <c r="N18" s="65">
        <v>40969</v>
      </c>
      <c r="O18" s="65">
        <v>41061</v>
      </c>
      <c r="P18" s="65">
        <v>41153</v>
      </c>
      <c r="Q18" s="65">
        <v>41244</v>
      </c>
      <c r="R18" s="65">
        <v>41334</v>
      </c>
      <c r="S18" s="65">
        <v>41426</v>
      </c>
      <c r="T18" s="65">
        <v>41518</v>
      </c>
      <c r="U18" s="65">
        <v>41609</v>
      </c>
      <c r="V18" s="65">
        <v>41699</v>
      </c>
      <c r="W18" s="65">
        <v>41791</v>
      </c>
      <c r="X18" s="65">
        <v>41883</v>
      </c>
      <c r="Y18" s="65">
        <v>41974</v>
      </c>
      <c r="Z18" s="65">
        <v>42064</v>
      </c>
      <c r="AA18" s="65">
        <v>42156</v>
      </c>
      <c r="AB18" s="65">
        <v>42248</v>
      </c>
      <c r="AC18" s="65">
        <v>42339</v>
      </c>
      <c r="AD18" s="65">
        <v>42430</v>
      </c>
      <c r="AE18" s="65">
        <v>42522</v>
      </c>
      <c r="AF18" s="65">
        <v>42614</v>
      </c>
      <c r="AG18" s="65">
        <v>42705</v>
      </c>
      <c r="AH18" s="65">
        <v>42795</v>
      </c>
      <c r="AI18" s="65">
        <v>42887</v>
      </c>
      <c r="AJ18" s="65">
        <v>42979</v>
      </c>
      <c r="AK18" s="65">
        <v>43070</v>
      </c>
      <c r="AL18" s="65">
        <v>43160</v>
      </c>
      <c r="AM18" s="65">
        <v>43252</v>
      </c>
    </row>
    <row r="19" spans="2:40" x14ac:dyDescent="0.25">
      <c r="B19" s="1" t="s">
        <v>2</v>
      </c>
      <c r="C19" s="66">
        <v>-14.285714285714285</v>
      </c>
      <c r="D19" s="66">
        <v>0</v>
      </c>
      <c r="E19" s="66">
        <v>-42.857142857142854</v>
      </c>
      <c r="F19" s="66">
        <v>0</v>
      </c>
      <c r="G19" s="66">
        <v>-28.571428571428569</v>
      </c>
      <c r="H19" s="66">
        <v>42.857142857142854</v>
      </c>
      <c r="I19" s="66">
        <v>100</v>
      </c>
      <c r="J19" s="66">
        <v>0</v>
      </c>
      <c r="K19" s="66">
        <v>50</v>
      </c>
      <c r="L19" s="66">
        <v>33.333333333333329</v>
      </c>
      <c r="M19" s="66">
        <v>16.666666666666664</v>
      </c>
      <c r="N19" s="66">
        <v>33.333333333333329</v>
      </c>
      <c r="O19" s="66">
        <v>-14.285714285714285</v>
      </c>
      <c r="P19" s="66">
        <v>-16.666666666666664</v>
      </c>
      <c r="Q19" s="66">
        <v>14.285714285714285</v>
      </c>
      <c r="R19" s="66">
        <v>-57.142857142857139</v>
      </c>
      <c r="S19" s="66">
        <v>-28.571428571428569</v>
      </c>
      <c r="T19" s="66">
        <v>-42.857142857142854</v>
      </c>
      <c r="U19" s="66">
        <v>0</v>
      </c>
      <c r="V19" s="66">
        <v>-33.333333333333329</v>
      </c>
      <c r="W19" s="66">
        <v>0</v>
      </c>
      <c r="X19" s="66">
        <v>25</v>
      </c>
      <c r="Y19" s="67">
        <v>25</v>
      </c>
      <c r="Z19" s="67">
        <v>0</v>
      </c>
      <c r="AA19" s="67">
        <v>-40</v>
      </c>
      <c r="AB19" s="67">
        <v>20</v>
      </c>
      <c r="AC19" s="67">
        <v>20</v>
      </c>
      <c r="AD19" s="67">
        <v>-60</v>
      </c>
      <c r="AE19" s="67">
        <v>-40</v>
      </c>
      <c r="AF19" s="67">
        <v>-25</v>
      </c>
      <c r="AG19" s="67">
        <v>-20</v>
      </c>
      <c r="AH19" s="67">
        <v>40</v>
      </c>
      <c r="AI19" s="67">
        <v>40</v>
      </c>
      <c r="AJ19" s="67">
        <v>-33.333333333333329</v>
      </c>
      <c r="AK19" s="67">
        <v>-25</v>
      </c>
      <c r="AL19" s="67">
        <v>-100</v>
      </c>
      <c r="AM19" s="67">
        <v>-50</v>
      </c>
    </row>
    <row r="20" spans="2:40" x14ac:dyDescent="0.25">
      <c r="B20" s="1" t="s">
        <v>3</v>
      </c>
      <c r="C20" s="66">
        <v>-18.761122033841136</v>
      </c>
      <c r="D20" s="66">
        <v>-10.110926845699089</v>
      </c>
      <c r="E20" s="66">
        <v>-36.550330698564181</v>
      </c>
      <c r="F20" s="66">
        <v>-20.437357650893624</v>
      </c>
      <c r="G20" s="66">
        <v>-43.222138015407126</v>
      </c>
      <c r="H20" s="66">
        <v>-25.854262336304458</v>
      </c>
      <c r="I20" s="66">
        <v>25.758955475488388</v>
      </c>
      <c r="J20" s="66">
        <v>-13.757224157993214</v>
      </c>
      <c r="K20" s="66">
        <v>17.346362958035119</v>
      </c>
      <c r="L20" s="66">
        <v>18.249343879512136</v>
      </c>
      <c r="M20" s="66">
        <v>21.153554329024793</v>
      </c>
      <c r="N20" s="66">
        <v>-23.886114127377422</v>
      </c>
      <c r="O20" s="66">
        <v>14.285714285714285</v>
      </c>
      <c r="P20" s="66">
        <v>-4.9103440639701157</v>
      </c>
      <c r="Q20" s="66">
        <v>24.356805488738392</v>
      </c>
      <c r="R20" s="66">
        <v>-34.746712585311585</v>
      </c>
      <c r="S20" s="66">
        <v>-47.318743251836523</v>
      </c>
      <c r="T20" s="66">
        <v>-15.336844834953226</v>
      </c>
      <c r="U20" s="66">
        <v>-10.238796632431448</v>
      </c>
      <c r="V20" s="66">
        <v>-31.858927679981942</v>
      </c>
      <c r="W20" s="66">
        <v>-13.115045631161909</v>
      </c>
      <c r="X20" s="66">
        <v>-48.285568267439736</v>
      </c>
      <c r="Y20" s="67">
        <v>-57.0069595768095</v>
      </c>
      <c r="Z20" s="67">
        <v>-12.052236929166506</v>
      </c>
      <c r="AA20" s="67">
        <v>-49.322670783163517</v>
      </c>
      <c r="AB20" s="67">
        <v>-14.798807230174516</v>
      </c>
      <c r="AC20" s="67">
        <v>-9.2162186537110014</v>
      </c>
      <c r="AD20" s="67">
        <v>-49.779752047628833</v>
      </c>
      <c r="AE20" s="67">
        <v>-13.865775622526408</v>
      </c>
      <c r="AF20" s="67">
        <v>-33.666109764079003</v>
      </c>
      <c r="AG20" s="67">
        <v>-44.739553800380783</v>
      </c>
      <c r="AH20" s="67">
        <v>-33.805712174270042</v>
      </c>
      <c r="AI20" s="67">
        <v>16.16038230894047</v>
      </c>
      <c r="AJ20" s="67">
        <v>-74.006613712635016</v>
      </c>
      <c r="AK20" s="67">
        <v>-58.044564668455592</v>
      </c>
      <c r="AL20" s="67">
        <v>-70.036765999188901</v>
      </c>
      <c r="AM20" s="67">
        <v>-72.755936601069124</v>
      </c>
      <c r="AN20" s="119"/>
    </row>
    <row r="21" spans="2:40" x14ac:dyDescent="0.25">
      <c r="B21" s="1" t="s">
        <v>4</v>
      </c>
      <c r="C21" s="66">
        <v>0</v>
      </c>
      <c r="D21" s="66">
        <v>-16.666666666666664</v>
      </c>
      <c r="E21" s="66">
        <v>-28.571428571428569</v>
      </c>
      <c r="F21" s="66">
        <v>14.285714285714285</v>
      </c>
      <c r="G21" s="66">
        <v>-14.285714285714285</v>
      </c>
      <c r="H21" s="66">
        <v>0</v>
      </c>
      <c r="I21" s="66">
        <v>50</v>
      </c>
      <c r="J21" s="66">
        <v>0</v>
      </c>
      <c r="K21" s="66">
        <v>83.333333333333343</v>
      </c>
      <c r="L21" s="66">
        <v>33.333333333333329</v>
      </c>
      <c r="M21" s="66">
        <v>16.666666666666664</v>
      </c>
      <c r="N21" s="66">
        <v>0</v>
      </c>
      <c r="O21" s="66">
        <v>28.571428571428569</v>
      </c>
      <c r="P21" s="66">
        <v>33.333333333333329</v>
      </c>
      <c r="Q21" s="66">
        <v>28.571428571428569</v>
      </c>
      <c r="R21" s="66">
        <v>28.571428571428569</v>
      </c>
      <c r="S21" s="66">
        <v>42.857142857142854</v>
      </c>
      <c r="T21" s="66">
        <v>-28.571428571428569</v>
      </c>
      <c r="U21" s="66">
        <v>0</v>
      </c>
      <c r="V21" s="66">
        <v>16.666666666666664</v>
      </c>
      <c r="W21" s="66">
        <v>20</v>
      </c>
      <c r="X21" s="66">
        <v>0</v>
      </c>
      <c r="Y21" s="67">
        <v>25</v>
      </c>
      <c r="Z21" s="67">
        <v>25</v>
      </c>
      <c r="AA21" s="67">
        <v>0</v>
      </c>
      <c r="AB21" s="67">
        <v>20</v>
      </c>
      <c r="AC21" s="67">
        <v>0</v>
      </c>
      <c r="AD21" s="67">
        <v>0</v>
      </c>
      <c r="AE21" s="67">
        <v>20</v>
      </c>
      <c r="AF21" s="67">
        <v>25</v>
      </c>
      <c r="AG21" s="67">
        <v>40</v>
      </c>
      <c r="AH21" s="67">
        <v>60</v>
      </c>
      <c r="AI21" s="67">
        <v>20</v>
      </c>
      <c r="AJ21" s="67">
        <v>33.333333333333329</v>
      </c>
      <c r="AK21" s="67">
        <v>50</v>
      </c>
      <c r="AL21" s="67">
        <v>-25</v>
      </c>
      <c r="AM21" s="67">
        <v>25</v>
      </c>
    </row>
    <row r="22" spans="2:40" x14ac:dyDescent="0.25">
      <c r="B22" s="1" t="s">
        <v>5</v>
      </c>
      <c r="C22" s="66">
        <v>-14.285714285714285</v>
      </c>
      <c r="D22" s="66">
        <v>-16.666666666666664</v>
      </c>
      <c r="E22" s="66">
        <v>0</v>
      </c>
      <c r="F22" s="66">
        <v>-28.571428571428569</v>
      </c>
      <c r="G22" s="66">
        <v>-28.571428571428569</v>
      </c>
      <c r="H22" s="66">
        <v>-14.285714285714285</v>
      </c>
      <c r="I22" s="66">
        <v>83.333333333333343</v>
      </c>
      <c r="J22" s="66">
        <v>14.285714285714285</v>
      </c>
      <c r="K22" s="66">
        <v>33.333333333333329</v>
      </c>
      <c r="L22" s="66">
        <v>66.666666666666657</v>
      </c>
      <c r="M22" s="66">
        <v>50</v>
      </c>
      <c r="N22" s="68">
        <v>16.666666666666664</v>
      </c>
      <c r="O22" s="68">
        <v>42.857142857142854</v>
      </c>
      <c r="P22" s="68">
        <v>-50</v>
      </c>
      <c r="Q22" s="68">
        <v>28.571428571428569</v>
      </c>
      <c r="R22" s="68">
        <v>-14.285714285714285</v>
      </c>
      <c r="S22" s="68">
        <v>-42.857142857142854</v>
      </c>
      <c r="T22" s="66">
        <v>-28.571428571428569</v>
      </c>
      <c r="U22" s="66">
        <v>-28.571428571428569</v>
      </c>
      <c r="V22" s="66">
        <v>-16.666666666666664</v>
      </c>
      <c r="W22" s="66">
        <v>-20</v>
      </c>
      <c r="X22" s="66">
        <v>-50</v>
      </c>
      <c r="Y22" s="67">
        <v>0</v>
      </c>
      <c r="Z22" s="67">
        <v>-25</v>
      </c>
      <c r="AA22" s="67">
        <v>-20</v>
      </c>
      <c r="AB22" s="67">
        <v>-40</v>
      </c>
      <c r="AC22" s="67">
        <v>40</v>
      </c>
      <c r="AD22" s="67">
        <v>-20</v>
      </c>
      <c r="AE22" s="67">
        <v>-20</v>
      </c>
      <c r="AF22" s="67">
        <v>-25</v>
      </c>
      <c r="AG22" s="67">
        <v>-80</v>
      </c>
      <c r="AH22" s="67">
        <v>0</v>
      </c>
      <c r="AI22" s="67">
        <v>20</v>
      </c>
      <c r="AJ22" s="67">
        <v>-66.666666666666657</v>
      </c>
      <c r="AK22" s="67">
        <v>-75</v>
      </c>
      <c r="AL22" s="67">
        <v>-75</v>
      </c>
      <c r="AM22" s="67">
        <v>-75</v>
      </c>
    </row>
    <row r="23" spans="2:40" x14ac:dyDescent="0.25">
      <c r="B23" s="2"/>
      <c r="C23" s="3"/>
      <c r="D23" s="69"/>
      <c r="E23" s="69"/>
      <c r="F23" s="71"/>
      <c r="G23" s="2"/>
      <c r="H23" s="3"/>
      <c r="I23" s="69"/>
      <c r="J23" s="69"/>
      <c r="K23" s="71"/>
      <c r="L23" s="2"/>
      <c r="M23" s="3"/>
      <c r="N23" s="69"/>
      <c r="O23" s="69"/>
      <c r="P23" s="71"/>
      <c r="Q23" s="2"/>
      <c r="R23" s="3"/>
      <c r="S23" s="69"/>
      <c r="T23" s="69"/>
      <c r="U23" s="71"/>
      <c r="V23" s="2"/>
      <c r="W23" s="3"/>
      <c r="X23" s="3"/>
      <c r="Y23" s="3"/>
      <c r="Z23" s="3"/>
      <c r="AB23" s="3"/>
      <c r="AC23" s="67"/>
      <c r="AD23" s="67"/>
      <c r="AE23" s="70"/>
      <c r="AF23" s="70"/>
      <c r="AG23" s="2"/>
      <c r="AH23" s="2"/>
      <c r="AI23" s="2"/>
      <c r="AJ23" s="2"/>
      <c r="AK23" s="2"/>
      <c r="AL23" s="2"/>
      <c r="AM23" s="2"/>
    </row>
    <row r="24" spans="2:40" x14ac:dyDescent="0.25">
      <c r="B24" s="2"/>
      <c r="C24" s="3"/>
      <c r="D24" s="69"/>
      <c r="E24" s="69"/>
      <c r="F24" s="71"/>
      <c r="G24" s="2"/>
      <c r="H24" s="3"/>
      <c r="I24" s="69"/>
      <c r="J24" s="69"/>
      <c r="K24" s="71"/>
      <c r="L24" s="2"/>
      <c r="M24" s="3"/>
      <c r="N24" s="69"/>
      <c r="O24" s="69"/>
      <c r="P24" s="71"/>
      <c r="Q24" s="2"/>
      <c r="R24" s="3"/>
      <c r="S24" s="69"/>
      <c r="T24" s="69"/>
      <c r="U24" s="71"/>
      <c r="V24" s="2"/>
      <c r="W24" s="3"/>
      <c r="X24" s="3"/>
      <c r="Y24" s="3"/>
      <c r="Z24" s="3"/>
      <c r="AA24" s="3"/>
      <c r="AB24" s="3"/>
      <c r="AC24" s="69"/>
      <c r="AD24" s="69"/>
      <c r="AE24" s="70"/>
      <c r="AF24" s="70"/>
      <c r="AG24" s="2"/>
      <c r="AH24" s="2"/>
      <c r="AI24" s="2"/>
      <c r="AJ24" s="2"/>
      <c r="AK24" s="2"/>
      <c r="AL24" s="2"/>
      <c r="AM24" s="2"/>
    </row>
    <row r="25" spans="2:40" x14ac:dyDescent="0.25">
      <c r="B25" s="2"/>
      <c r="C25" s="3"/>
      <c r="D25" s="69"/>
      <c r="E25" s="69"/>
      <c r="F25" s="71"/>
      <c r="G25" s="2"/>
      <c r="H25" s="3"/>
      <c r="I25" s="69"/>
      <c r="J25" s="69"/>
      <c r="K25" s="71"/>
      <c r="L25" s="2"/>
      <c r="M25" s="3"/>
      <c r="N25" s="69"/>
      <c r="O25" s="69"/>
      <c r="P25" s="71"/>
      <c r="Q25" s="2"/>
      <c r="R25" s="3"/>
      <c r="S25" s="69"/>
      <c r="T25" s="69"/>
      <c r="U25" s="71"/>
      <c r="V25" s="2"/>
      <c r="W25" s="3"/>
      <c r="X25" s="3"/>
      <c r="Y25" s="3"/>
      <c r="Z25" s="3"/>
      <c r="AA25" s="3"/>
      <c r="AB25" s="3"/>
      <c r="AC25" s="69"/>
      <c r="AD25" s="69"/>
      <c r="AE25" s="70"/>
      <c r="AF25" s="70"/>
      <c r="AG25" s="2"/>
      <c r="AH25" s="2"/>
      <c r="AI25" s="2"/>
      <c r="AJ25" s="2"/>
      <c r="AK25" s="2"/>
      <c r="AL25" s="2"/>
      <c r="AM25" s="2"/>
    </row>
    <row r="26" spans="2:40" x14ac:dyDescent="0.25">
      <c r="B26" s="2"/>
      <c r="C26" s="3"/>
      <c r="D26" s="69"/>
      <c r="E26" s="69"/>
      <c r="F26" s="71"/>
      <c r="G26" s="2"/>
      <c r="H26" s="3"/>
      <c r="I26" s="69"/>
      <c r="J26" s="69"/>
      <c r="K26" s="71"/>
      <c r="L26" s="2"/>
      <c r="M26" s="3"/>
      <c r="N26" s="69"/>
      <c r="O26" s="69"/>
      <c r="P26" s="71"/>
      <c r="Q26" s="2"/>
      <c r="R26" s="3"/>
      <c r="S26" s="69"/>
      <c r="T26" s="69"/>
      <c r="U26" s="71"/>
      <c r="V26" s="2"/>
      <c r="W26" s="3"/>
      <c r="X26" s="3"/>
      <c r="Y26" s="3"/>
      <c r="Z26" s="3"/>
      <c r="AA26" s="3"/>
      <c r="AB26" s="3"/>
      <c r="AC26" s="69"/>
      <c r="AD26" s="69"/>
      <c r="AE26" s="70"/>
      <c r="AF26" s="70"/>
      <c r="AG26" s="2"/>
      <c r="AH26" s="2"/>
      <c r="AI26" s="2"/>
      <c r="AJ26" s="2"/>
      <c r="AK26" s="2"/>
      <c r="AL26" s="2"/>
      <c r="AM26" s="2"/>
    </row>
    <row r="27" spans="2:40" x14ac:dyDescent="0.25">
      <c r="B27" s="5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62"/>
      <c r="AF27" s="62"/>
      <c r="AG27" s="2"/>
      <c r="AH27" s="2"/>
      <c r="AI27" s="2"/>
      <c r="AJ27" s="2"/>
      <c r="AK27" s="2"/>
      <c r="AL27" s="2"/>
      <c r="AM27" s="2"/>
    </row>
    <row r="28" spans="2:40" x14ac:dyDescent="0.25">
      <c r="B28" s="72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2"/>
      <c r="AF28" s="62"/>
      <c r="AG28" s="2"/>
      <c r="AH28" s="2"/>
      <c r="AI28" s="2"/>
      <c r="AJ28" s="2"/>
      <c r="AK28" s="2"/>
      <c r="AL28" s="2"/>
      <c r="AM28" s="2"/>
    </row>
    <row r="29" spans="2:40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62"/>
      <c r="AF29" s="62"/>
      <c r="AG29" s="2"/>
      <c r="AH29" s="2"/>
      <c r="AI29" s="2"/>
      <c r="AJ29" s="2"/>
      <c r="AK29" s="2"/>
      <c r="AL29" s="2"/>
      <c r="AM29" s="2"/>
    </row>
    <row r="30" spans="2:40" ht="15.75" x14ac:dyDescent="0.25">
      <c r="B30" s="73" t="s">
        <v>29</v>
      </c>
      <c r="D30" s="5"/>
      <c r="E30" s="5"/>
      <c r="F30" s="5"/>
      <c r="G30" s="5"/>
      <c r="H30" s="5"/>
      <c r="I30" s="5"/>
      <c r="J30" s="73" t="s">
        <v>30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69"/>
      <c r="AD30" s="69"/>
      <c r="AE30" s="70"/>
      <c r="AF30" s="70"/>
      <c r="AG30" s="2"/>
      <c r="AH30" s="2"/>
      <c r="AI30" s="2"/>
      <c r="AJ30" s="2"/>
      <c r="AK30" s="2"/>
      <c r="AL30" s="2"/>
      <c r="AM30" s="2"/>
    </row>
    <row r="31" spans="2:40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69"/>
      <c r="AD31" s="69"/>
      <c r="AE31" s="70"/>
      <c r="AF31" s="70"/>
      <c r="AG31" s="2"/>
      <c r="AH31" s="2"/>
      <c r="AI31" s="2"/>
      <c r="AJ31" s="2"/>
      <c r="AK31" s="2"/>
      <c r="AL31" s="2"/>
      <c r="AM31" s="2"/>
    </row>
    <row r="32" spans="2:40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69"/>
      <c r="AD32" s="69"/>
      <c r="AE32" s="70"/>
      <c r="AF32" s="70"/>
      <c r="AG32" s="2"/>
      <c r="AH32" s="2"/>
      <c r="AI32" s="2"/>
      <c r="AJ32" s="2"/>
      <c r="AK32" s="2"/>
      <c r="AL32" s="2"/>
      <c r="AM32" s="2"/>
    </row>
    <row r="33" spans="2:39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69"/>
      <c r="AD33" s="69"/>
      <c r="AE33" s="70"/>
      <c r="AF33" s="70"/>
      <c r="AG33" s="2"/>
      <c r="AH33" s="2"/>
      <c r="AI33" s="2"/>
      <c r="AJ33" s="2"/>
      <c r="AK33" s="2"/>
      <c r="AL33" s="2"/>
      <c r="AM33" s="2"/>
    </row>
    <row r="34" spans="2:39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69"/>
      <c r="AD34" s="69"/>
      <c r="AE34" s="70"/>
      <c r="AF34" s="70"/>
      <c r="AG34" s="2"/>
      <c r="AH34" s="2"/>
      <c r="AI34" s="2"/>
      <c r="AJ34" s="2"/>
      <c r="AK34" s="2"/>
      <c r="AL34" s="2"/>
      <c r="AM34" s="2"/>
    </row>
    <row r="35" spans="2:39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62"/>
      <c r="AF35" s="62"/>
      <c r="AG35" s="2"/>
      <c r="AH35" s="2"/>
      <c r="AI35" s="2"/>
      <c r="AJ35" s="2"/>
      <c r="AK35" s="2"/>
      <c r="AL35" s="2"/>
      <c r="AM35" s="2"/>
    </row>
    <row r="36" spans="2:39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62"/>
      <c r="AF36" s="62"/>
      <c r="AG36" s="2"/>
      <c r="AH36" s="2"/>
      <c r="AI36" s="2"/>
      <c r="AJ36" s="2"/>
      <c r="AK36" s="2"/>
      <c r="AL36" s="2"/>
      <c r="AM36" s="2"/>
    </row>
    <row r="37" spans="2:39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2"/>
      <c r="AF37" s="62"/>
      <c r="AG37" s="2"/>
      <c r="AH37" s="2"/>
      <c r="AI37" s="2"/>
      <c r="AJ37" s="2"/>
      <c r="AK37" s="2"/>
      <c r="AL37" s="2"/>
      <c r="AM37" s="2"/>
    </row>
    <row r="38" spans="2:39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62"/>
      <c r="AF38" s="62"/>
      <c r="AG38" s="2"/>
      <c r="AH38" s="2"/>
      <c r="AI38" s="2"/>
      <c r="AJ38" s="2"/>
      <c r="AK38" s="2"/>
      <c r="AL38" s="2"/>
      <c r="AM38" s="2"/>
    </row>
    <row r="39" spans="2:39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62"/>
      <c r="AF39" s="62"/>
      <c r="AG39" s="2"/>
      <c r="AH39" s="2"/>
      <c r="AI39" s="2"/>
      <c r="AJ39" s="2"/>
      <c r="AK39" s="2"/>
      <c r="AL39" s="2"/>
      <c r="AM39" s="2"/>
    </row>
    <row r="40" spans="2:39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62"/>
      <c r="AF40" s="62"/>
      <c r="AG40" s="2"/>
      <c r="AH40" s="2"/>
      <c r="AI40" s="2"/>
      <c r="AJ40" s="2"/>
      <c r="AK40" s="2"/>
      <c r="AL40" s="2"/>
      <c r="AM40" s="2"/>
    </row>
    <row r="41" spans="2:39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9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9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9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9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9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9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9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73" t="s">
        <v>31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7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21"/>
  <sheetViews>
    <sheetView tabSelected="1" zoomScaleNormal="100" workbookViewId="0">
      <selection activeCell="F23" sqref="F23"/>
    </sheetView>
  </sheetViews>
  <sheetFormatPr baseColWidth="10" defaultRowHeight="15" x14ac:dyDescent="0.25"/>
  <cols>
    <col min="1" max="1" width="13.85546875" style="349" bestFit="1" customWidth="1"/>
    <col min="2" max="2" width="14.28515625" style="349" customWidth="1"/>
    <col min="3" max="4" width="11.42578125" style="349"/>
    <col min="5" max="5" width="15.28515625" style="349" customWidth="1"/>
    <col min="6" max="16384" width="11.42578125" style="349"/>
  </cols>
  <sheetData>
    <row r="2" spans="1:15" ht="45.75" customHeight="1" x14ac:dyDescent="0.25">
      <c r="B2" s="383" t="s">
        <v>78</v>
      </c>
      <c r="C2" s="383" t="s">
        <v>78</v>
      </c>
      <c r="D2" s="383" t="s">
        <v>78</v>
      </c>
      <c r="E2" s="383" t="s">
        <v>78</v>
      </c>
      <c r="F2" s="383" t="s">
        <v>78</v>
      </c>
      <c r="G2" s="383" t="s">
        <v>78</v>
      </c>
      <c r="H2" s="383" t="s">
        <v>78</v>
      </c>
      <c r="I2" s="383" t="s">
        <v>78</v>
      </c>
    </row>
    <row r="3" spans="1:15" x14ac:dyDescent="0.25">
      <c r="A3" s="24" t="s">
        <v>195</v>
      </c>
      <c r="B3" s="17"/>
    </row>
    <row r="4" spans="1:15" x14ac:dyDescent="0.25">
      <c r="B4" s="5"/>
      <c r="D4" s="150"/>
      <c r="E4" s="150"/>
    </row>
    <row r="5" spans="1:15" x14ac:dyDescent="0.25">
      <c r="A5" s="150">
        <v>43252</v>
      </c>
      <c r="B5" s="350"/>
      <c r="C5" s="351" t="s">
        <v>196</v>
      </c>
      <c r="D5" s="352" t="s">
        <v>197</v>
      </c>
      <c r="E5" s="352" t="s">
        <v>198</v>
      </c>
      <c r="F5" s="353" t="s">
        <v>199</v>
      </c>
      <c r="I5" s="150"/>
    </row>
    <row r="6" spans="1:15" x14ac:dyDescent="0.25">
      <c r="A6" s="395" t="s">
        <v>0</v>
      </c>
      <c r="B6" s="354" t="s">
        <v>2</v>
      </c>
      <c r="C6" s="159">
        <v>87.5</v>
      </c>
      <c r="D6" s="159">
        <v>12.5</v>
      </c>
      <c r="E6" s="159">
        <v>0</v>
      </c>
      <c r="F6" s="355">
        <v>0</v>
      </c>
      <c r="G6" s="356"/>
      <c r="K6" s="356"/>
      <c r="L6" s="356"/>
      <c r="M6" s="356"/>
      <c r="N6" s="356"/>
    </row>
    <row r="7" spans="1:15" x14ac:dyDescent="0.25">
      <c r="A7" s="396"/>
      <c r="B7" s="354" t="s">
        <v>3</v>
      </c>
      <c r="C7" s="159">
        <v>88.888888888888886</v>
      </c>
      <c r="D7" s="159">
        <v>11.111111111111111</v>
      </c>
      <c r="E7" s="159">
        <v>0</v>
      </c>
      <c r="F7" s="355">
        <v>0</v>
      </c>
      <c r="G7" s="356"/>
      <c r="K7" s="356"/>
      <c r="L7" s="356"/>
      <c r="M7" s="356"/>
      <c r="N7" s="356"/>
    </row>
    <row r="8" spans="1:15" x14ac:dyDescent="0.25">
      <c r="A8" s="396"/>
      <c r="B8" s="354" t="s">
        <v>4</v>
      </c>
      <c r="C8" s="159">
        <v>100</v>
      </c>
      <c r="D8" s="159">
        <v>0</v>
      </c>
      <c r="E8" s="159">
        <v>0</v>
      </c>
      <c r="F8" s="355">
        <v>0</v>
      </c>
      <c r="G8" s="356"/>
      <c r="K8" s="356"/>
      <c r="L8" s="356"/>
      <c r="M8" s="356"/>
      <c r="N8" s="356"/>
    </row>
    <row r="9" spans="1:15" x14ac:dyDescent="0.25">
      <c r="A9" s="396"/>
      <c r="B9" s="354" t="s">
        <v>5</v>
      </c>
      <c r="C9" s="159">
        <v>100</v>
      </c>
      <c r="D9" s="159">
        <v>0</v>
      </c>
      <c r="E9" s="159">
        <v>0</v>
      </c>
      <c r="F9" s="355">
        <v>0</v>
      </c>
      <c r="G9" s="356"/>
      <c r="K9" s="356"/>
      <c r="L9" s="356"/>
      <c r="M9" s="356"/>
      <c r="N9" s="356"/>
    </row>
    <row r="10" spans="1:15" ht="15" customHeight="1" x14ac:dyDescent="0.25">
      <c r="A10" s="397"/>
      <c r="B10" s="357" t="s">
        <v>200</v>
      </c>
      <c r="C10" s="358">
        <f>+AVERAGE(C6:C9)</f>
        <v>94.097222222222229</v>
      </c>
      <c r="D10" s="162">
        <f>+AVERAGE(D6:D9)</f>
        <v>5.9027777777777777</v>
      </c>
      <c r="E10" s="162">
        <f>+AVERAGE(E6:E9)</f>
        <v>0</v>
      </c>
      <c r="F10" s="359">
        <f>+AVERAGE(F6:F9)</f>
        <v>0</v>
      </c>
      <c r="G10" s="356"/>
      <c r="K10" s="356"/>
      <c r="L10" s="356"/>
      <c r="M10" s="356"/>
      <c r="N10" s="356"/>
      <c r="O10" s="356"/>
    </row>
    <row r="11" spans="1:15" x14ac:dyDescent="0.25">
      <c r="A11" s="395" t="s">
        <v>1</v>
      </c>
      <c r="B11" s="354" t="s">
        <v>2</v>
      </c>
      <c r="C11" s="159">
        <v>100</v>
      </c>
      <c r="D11" s="159">
        <v>0</v>
      </c>
      <c r="E11" s="159">
        <v>0</v>
      </c>
      <c r="F11" s="355">
        <v>0</v>
      </c>
      <c r="G11" s="356"/>
      <c r="K11" s="356"/>
      <c r="L11" s="356"/>
      <c r="M11" s="356"/>
      <c r="N11" s="356"/>
    </row>
    <row r="12" spans="1:15" x14ac:dyDescent="0.25">
      <c r="A12" s="396"/>
      <c r="B12" s="354" t="s">
        <v>3</v>
      </c>
      <c r="C12" s="159">
        <v>80</v>
      </c>
      <c r="D12" s="159">
        <v>0</v>
      </c>
      <c r="E12" s="159">
        <v>0</v>
      </c>
      <c r="F12" s="355">
        <v>20</v>
      </c>
      <c r="G12" s="356"/>
      <c r="K12" s="356"/>
      <c r="L12" s="356"/>
      <c r="M12" s="356"/>
      <c r="N12" s="356"/>
    </row>
    <row r="13" spans="1:15" x14ac:dyDescent="0.25">
      <c r="A13" s="396"/>
      <c r="B13" s="354" t="s">
        <v>4</v>
      </c>
      <c r="C13" s="159">
        <v>100</v>
      </c>
      <c r="D13" s="159">
        <v>0</v>
      </c>
      <c r="E13" s="159">
        <v>0</v>
      </c>
      <c r="F13" s="355">
        <v>0</v>
      </c>
      <c r="G13" s="356"/>
      <c r="K13" s="356"/>
      <c r="L13" s="356"/>
      <c r="M13" s="356"/>
      <c r="N13" s="356"/>
    </row>
    <row r="14" spans="1:15" x14ac:dyDescent="0.25">
      <c r="A14" s="396"/>
      <c r="B14" s="354" t="s">
        <v>5</v>
      </c>
      <c r="C14" s="360">
        <v>0</v>
      </c>
      <c r="D14" s="159">
        <v>0</v>
      </c>
      <c r="E14" s="159">
        <v>0</v>
      </c>
      <c r="F14" s="355">
        <v>0</v>
      </c>
      <c r="G14" s="356"/>
      <c r="K14" s="356"/>
      <c r="L14" s="356"/>
      <c r="M14" s="356"/>
      <c r="N14" s="356"/>
    </row>
    <row r="15" spans="1:15" x14ac:dyDescent="0.25">
      <c r="A15" s="397"/>
      <c r="B15" s="361" t="s">
        <v>200</v>
      </c>
      <c r="C15" s="358">
        <f>+AVERAGE(C11:C14)</f>
        <v>70</v>
      </c>
      <c r="D15" s="162">
        <f t="shared" ref="D15:F15" si="0">+AVERAGE(D11:D14)</f>
        <v>0</v>
      </c>
      <c r="E15" s="162">
        <f t="shared" si="0"/>
        <v>0</v>
      </c>
      <c r="F15" s="359">
        <f t="shared" si="0"/>
        <v>5</v>
      </c>
      <c r="G15" s="356"/>
      <c r="H15" s="362"/>
      <c r="I15" s="362"/>
      <c r="J15" s="362"/>
      <c r="K15" s="362"/>
      <c r="L15" s="356"/>
      <c r="M15" s="356"/>
      <c r="N15" s="356"/>
      <c r="O15" s="356"/>
    </row>
    <row r="16" spans="1:15" x14ac:dyDescent="0.25">
      <c r="A16" s="395" t="s">
        <v>16</v>
      </c>
      <c r="B16" s="354" t="s">
        <v>2</v>
      </c>
      <c r="C16" s="159">
        <v>75</v>
      </c>
      <c r="D16" s="159">
        <v>0</v>
      </c>
      <c r="E16" s="159">
        <v>0</v>
      </c>
      <c r="F16" s="355">
        <v>25</v>
      </c>
      <c r="G16" s="356"/>
      <c r="K16" s="356"/>
      <c r="L16" s="356"/>
      <c r="M16" s="356"/>
      <c r="N16" s="356"/>
    </row>
    <row r="17" spans="1:15" x14ac:dyDescent="0.25">
      <c r="A17" s="396"/>
      <c r="B17" s="354" t="s">
        <v>3</v>
      </c>
      <c r="C17" s="159">
        <v>50</v>
      </c>
      <c r="D17" s="159">
        <v>25</v>
      </c>
      <c r="E17" s="159">
        <v>0</v>
      </c>
      <c r="F17" s="355">
        <v>25</v>
      </c>
      <c r="G17" s="356"/>
      <c r="K17" s="356"/>
      <c r="L17" s="356"/>
      <c r="M17" s="356"/>
      <c r="N17" s="356"/>
    </row>
    <row r="18" spans="1:15" x14ac:dyDescent="0.25">
      <c r="A18" s="396"/>
      <c r="B18" s="354" t="s">
        <v>4</v>
      </c>
      <c r="C18" s="159">
        <v>75</v>
      </c>
      <c r="D18" s="159">
        <v>0</v>
      </c>
      <c r="E18" s="159">
        <v>25</v>
      </c>
      <c r="F18" s="355">
        <v>0</v>
      </c>
      <c r="G18" s="356"/>
      <c r="K18" s="356"/>
      <c r="L18" s="356"/>
      <c r="M18" s="356"/>
      <c r="N18" s="356"/>
    </row>
    <row r="19" spans="1:15" x14ac:dyDescent="0.25">
      <c r="A19" s="396"/>
      <c r="B19" s="354" t="s">
        <v>5</v>
      </c>
      <c r="C19" s="159">
        <v>75</v>
      </c>
      <c r="D19" s="159">
        <v>0</v>
      </c>
      <c r="E19" s="159">
        <v>0</v>
      </c>
      <c r="F19" s="355">
        <v>25</v>
      </c>
      <c r="G19" s="356"/>
      <c r="K19" s="356"/>
      <c r="L19" s="356"/>
      <c r="M19" s="356"/>
      <c r="N19" s="356"/>
    </row>
    <row r="20" spans="1:15" x14ac:dyDescent="0.25">
      <c r="A20" s="397"/>
      <c r="B20" s="363" t="s">
        <v>200</v>
      </c>
      <c r="C20" s="162">
        <f>+AVERAGE(C16:C19)</f>
        <v>68.75</v>
      </c>
      <c r="D20" s="162">
        <f>+AVERAGE(D16:D19)</f>
        <v>6.25</v>
      </c>
      <c r="E20" s="162">
        <f>+AVERAGE(E16:E19)</f>
        <v>6.25</v>
      </c>
      <c r="F20" s="359">
        <f>+AVERAGE(F16:F19)</f>
        <v>18.75</v>
      </c>
      <c r="G20" s="356"/>
      <c r="K20" s="356"/>
      <c r="L20" s="356"/>
      <c r="M20" s="356"/>
      <c r="N20" s="356"/>
      <c r="O20" s="356"/>
    </row>
    <row r="21" spans="1:15" x14ac:dyDescent="0.25">
      <c r="B21" s="364"/>
    </row>
  </sheetData>
  <mergeCells count="4">
    <mergeCell ref="B2:I2"/>
    <mergeCell ref="A6:A10"/>
    <mergeCell ref="A11:A15"/>
    <mergeCell ref="A16:A20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26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-6.666666666666667</v>
      </c>
      <c r="D5" s="16">
        <v>0</v>
      </c>
      <c r="E5" s="16">
        <v>18.181818181818183</v>
      </c>
      <c r="F5" s="16">
        <v>15.384615384615385</v>
      </c>
      <c r="G5" s="16">
        <v>7.1428571428571423</v>
      </c>
      <c r="H5" s="16">
        <v>41.666666666666671</v>
      </c>
      <c r="I5" s="16">
        <v>28.571428571428569</v>
      </c>
      <c r="J5" s="16">
        <v>40</v>
      </c>
      <c r="K5" s="16">
        <v>35.294117647058826</v>
      </c>
      <c r="L5" s="16">
        <v>28.571428571428569</v>
      </c>
    </row>
    <row r="6" spans="1:12" x14ac:dyDescent="0.25">
      <c r="A6" s="5" t="s">
        <v>3</v>
      </c>
      <c r="B6" s="16">
        <v>46.666666666666664</v>
      </c>
      <c r="C6" s="16">
        <v>26.666666666666668</v>
      </c>
      <c r="D6" s="16">
        <v>23.076923076923077</v>
      </c>
      <c r="E6" s="16">
        <v>9.0909090909090917</v>
      </c>
      <c r="F6" s="16">
        <v>38.461538461538467</v>
      </c>
      <c r="G6" s="16">
        <v>-7.1428571428571423</v>
      </c>
      <c r="H6" s="16">
        <v>25</v>
      </c>
      <c r="I6" s="16">
        <v>50</v>
      </c>
      <c r="J6" s="16">
        <v>13.333333333333334</v>
      </c>
      <c r="K6" s="16">
        <v>17.647058823529413</v>
      </c>
      <c r="L6" s="16">
        <v>28.571428571428569</v>
      </c>
    </row>
    <row r="7" spans="1:12" x14ac:dyDescent="0.25">
      <c r="A7" s="5" t="s">
        <v>4</v>
      </c>
      <c r="B7" s="16">
        <v>-6.666666666666667</v>
      </c>
      <c r="C7" s="16">
        <v>-33.333333333333329</v>
      </c>
      <c r="D7" s="16">
        <v>-15.384615384615385</v>
      </c>
      <c r="E7" s="16">
        <v>0</v>
      </c>
      <c r="F7" s="16">
        <v>0</v>
      </c>
      <c r="G7" s="16">
        <v>-14.285714285714285</v>
      </c>
      <c r="H7" s="16">
        <v>-8.3333333333333321</v>
      </c>
      <c r="I7" s="16">
        <v>-21.428571428571427</v>
      </c>
      <c r="J7" s="16">
        <v>-6.666666666666667</v>
      </c>
      <c r="K7" s="16">
        <v>17.647058823529413</v>
      </c>
      <c r="L7" s="16">
        <v>7.1428571428571423</v>
      </c>
    </row>
    <row r="8" spans="1:12" x14ac:dyDescent="0.25">
      <c r="A8" s="5" t="s">
        <v>5</v>
      </c>
      <c r="B8" s="16">
        <v>-6.666666666666667</v>
      </c>
      <c r="C8" s="16">
        <v>6.666666666666667</v>
      </c>
      <c r="D8" s="16">
        <v>-7.6923076923076925</v>
      </c>
      <c r="E8" s="16">
        <v>-9.0909090909090917</v>
      </c>
      <c r="F8" s="16">
        <v>-7.6923076923076925</v>
      </c>
      <c r="G8" s="16">
        <v>-7.1428571428571423</v>
      </c>
      <c r="H8" s="16">
        <v>0</v>
      </c>
      <c r="I8" s="16">
        <v>0</v>
      </c>
      <c r="J8" s="16">
        <v>26.666666666666668</v>
      </c>
      <c r="K8" s="16">
        <v>-11.76470588235294</v>
      </c>
      <c r="L8" s="16">
        <v>21.428571428571427</v>
      </c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  <c r="J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  <c r="J12" s="21"/>
    </row>
    <row r="13" spans="1:12" x14ac:dyDescent="0.25">
      <c r="B13" s="24" t="s">
        <v>29</v>
      </c>
      <c r="C13" s="21"/>
      <c r="D13" s="21"/>
      <c r="E13" s="21"/>
      <c r="F13" s="21"/>
      <c r="G13" s="21"/>
      <c r="H13" s="21"/>
      <c r="I13" s="21"/>
      <c r="J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2:10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2:10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2:10" x14ac:dyDescent="0.25">
      <c r="B28" s="21"/>
      <c r="C28" s="21"/>
      <c r="D28" s="21"/>
      <c r="E28" s="21"/>
      <c r="F28" s="21"/>
      <c r="G28" s="21"/>
      <c r="H28" s="21"/>
      <c r="I28" s="21"/>
      <c r="J28" s="21"/>
    </row>
    <row r="29" spans="2:10" x14ac:dyDescent="0.25">
      <c r="B29" s="21"/>
      <c r="C29" s="21"/>
      <c r="D29" s="21"/>
      <c r="E29" s="21"/>
      <c r="F29" s="21"/>
      <c r="G29" s="21"/>
      <c r="H29" s="21"/>
      <c r="I29" s="21"/>
      <c r="J29" s="21"/>
    </row>
    <row r="30" spans="2:10" x14ac:dyDescent="0.25">
      <c r="B30" s="21"/>
      <c r="C30" s="21"/>
      <c r="D30" s="21"/>
      <c r="E30" s="21"/>
      <c r="F30" s="21"/>
      <c r="G30" s="21"/>
      <c r="H30" s="21"/>
      <c r="I30" s="21"/>
      <c r="J30" s="21"/>
    </row>
    <row r="31" spans="2:10" x14ac:dyDescent="0.25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5">
      <c r="B32" s="27" t="s">
        <v>73</v>
      </c>
      <c r="C32" s="21"/>
      <c r="D32" s="21"/>
      <c r="E32" s="21"/>
      <c r="F32" s="21"/>
      <c r="G32" s="21"/>
      <c r="H32" s="21"/>
      <c r="I32" s="21"/>
      <c r="J32" s="21"/>
    </row>
  </sheetData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20">
        <v>22.222222222222221</v>
      </c>
      <c r="C5" s="20">
        <v>-9.0909090909090917</v>
      </c>
      <c r="D5" s="20">
        <v>0</v>
      </c>
      <c r="E5" s="20">
        <v>-14.285714285714285</v>
      </c>
      <c r="F5" s="20">
        <v>42.857142857142854</v>
      </c>
      <c r="G5" s="20">
        <v>-8.3333333333333321</v>
      </c>
      <c r="H5" s="20">
        <v>9.0909090909090917</v>
      </c>
      <c r="I5" s="20">
        <v>-22.222222222222221</v>
      </c>
      <c r="J5" s="20">
        <v>22.222222222222221</v>
      </c>
      <c r="K5" s="116">
        <v>-40</v>
      </c>
      <c r="L5" s="116">
        <v>-42.857142857142854</v>
      </c>
    </row>
    <row r="6" spans="1:12" x14ac:dyDescent="0.25">
      <c r="A6" s="5" t="s">
        <v>3</v>
      </c>
      <c r="B6" s="20">
        <v>44.444444444444443</v>
      </c>
      <c r="C6" s="20">
        <v>9.0909090909090917</v>
      </c>
      <c r="D6" s="20">
        <v>9.0909090909090917</v>
      </c>
      <c r="E6" s="20">
        <v>28.571428571428569</v>
      </c>
      <c r="F6" s="20">
        <v>28.571428571428569</v>
      </c>
      <c r="G6" s="20">
        <v>16.666666666666664</v>
      </c>
      <c r="H6" s="20">
        <v>45.454545454545453</v>
      </c>
      <c r="I6" s="20">
        <v>22.222222222222221</v>
      </c>
      <c r="J6" s="20">
        <v>22.222222222222221</v>
      </c>
      <c r="K6" s="116">
        <v>50</v>
      </c>
      <c r="L6" s="116">
        <v>-28.571428571428569</v>
      </c>
    </row>
    <row r="7" spans="1:12" x14ac:dyDescent="0.25">
      <c r="A7" s="5" t="s">
        <v>4</v>
      </c>
      <c r="B7" s="20">
        <v>0</v>
      </c>
      <c r="C7" s="20">
        <v>0</v>
      </c>
      <c r="D7" s="20">
        <v>0</v>
      </c>
      <c r="E7" s="20">
        <v>14.285714285714285</v>
      </c>
      <c r="F7" s="20">
        <v>0</v>
      </c>
      <c r="G7" s="20">
        <v>8.3333333333333321</v>
      </c>
      <c r="H7" s="20">
        <v>9.0909090909090917</v>
      </c>
      <c r="I7" s="20">
        <v>0</v>
      </c>
      <c r="J7" s="20">
        <v>11.111111111111111</v>
      </c>
      <c r="K7" s="116">
        <v>-10</v>
      </c>
      <c r="L7" s="116">
        <v>0</v>
      </c>
    </row>
    <row r="8" spans="1:12" x14ac:dyDescent="0.25">
      <c r="A8" s="5" t="s">
        <v>5</v>
      </c>
      <c r="B8" s="20">
        <v>11.111111111111111</v>
      </c>
      <c r="C8" s="20">
        <v>0</v>
      </c>
      <c r="D8" s="20">
        <v>0</v>
      </c>
      <c r="E8" s="20">
        <v>14.285714285714285</v>
      </c>
      <c r="F8" s="20">
        <v>-14.285714285714285</v>
      </c>
      <c r="G8" s="20">
        <v>-16.666666666666664</v>
      </c>
      <c r="H8" s="20">
        <v>-9.0909090909090917</v>
      </c>
      <c r="I8" s="20">
        <v>-11.111111111111111</v>
      </c>
      <c r="J8" s="20">
        <v>11.111111111111111</v>
      </c>
      <c r="K8" s="116">
        <v>20</v>
      </c>
      <c r="L8" s="116">
        <v>14.285714285714285</v>
      </c>
    </row>
    <row r="9" spans="1:12" x14ac:dyDescent="0.25">
      <c r="I9" s="20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30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7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17" t="s">
        <v>27</v>
      </c>
    </row>
    <row r="4" spans="1:12" x14ac:dyDescent="0.25">
      <c r="B4" s="19">
        <v>41699</v>
      </c>
      <c r="C4" s="19">
        <v>41791</v>
      </c>
      <c r="D4" s="19">
        <v>41883</v>
      </c>
      <c r="E4" s="19">
        <v>41974</v>
      </c>
      <c r="F4" s="19">
        <v>42064</v>
      </c>
      <c r="G4" s="19">
        <v>42156</v>
      </c>
      <c r="H4" s="19">
        <v>42248</v>
      </c>
      <c r="I4" s="19">
        <v>42339</v>
      </c>
      <c r="J4" s="19">
        <v>42430</v>
      </c>
      <c r="K4" s="19">
        <v>42522</v>
      </c>
      <c r="L4" s="19">
        <v>42614</v>
      </c>
    </row>
    <row r="5" spans="1:12" ht="15" customHeight="1" x14ac:dyDescent="0.25">
      <c r="A5" s="5" t="s">
        <v>2</v>
      </c>
      <c r="B5" s="16">
        <v>0</v>
      </c>
      <c r="C5" s="16">
        <v>-20</v>
      </c>
      <c r="D5" s="16">
        <v>0</v>
      </c>
      <c r="E5" s="16">
        <v>0</v>
      </c>
      <c r="F5" s="16">
        <v>-50</v>
      </c>
      <c r="G5" s="16">
        <v>0</v>
      </c>
      <c r="H5" s="16">
        <v>-40</v>
      </c>
      <c r="I5" s="16">
        <v>40</v>
      </c>
      <c r="J5" s="16">
        <v>0</v>
      </c>
      <c r="K5" s="5">
        <v>-20</v>
      </c>
      <c r="L5" s="5">
        <v>25</v>
      </c>
    </row>
    <row r="6" spans="1:12" x14ac:dyDescent="0.25">
      <c r="A6" s="5" t="s">
        <v>3</v>
      </c>
      <c r="B6" s="16">
        <v>40</v>
      </c>
      <c r="C6" s="16">
        <v>20</v>
      </c>
      <c r="D6" s="16">
        <v>-25</v>
      </c>
      <c r="E6" s="16">
        <v>-50</v>
      </c>
      <c r="F6" s="16">
        <v>-50</v>
      </c>
      <c r="G6" s="16">
        <v>0</v>
      </c>
      <c r="H6" s="16">
        <v>-60</v>
      </c>
      <c r="I6" s="16">
        <v>-20</v>
      </c>
      <c r="J6" s="16">
        <v>-20</v>
      </c>
      <c r="K6" s="5">
        <v>-60</v>
      </c>
      <c r="L6" s="5">
        <v>0</v>
      </c>
    </row>
    <row r="7" spans="1:12" x14ac:dyDescent="0.25">
      <c r="A7" s="5" t="s">
        <v>4</v>
      </c>
      <c r="B7" s="16">
        <v>-40</v>
      </c>
      <c r="C7" s="16">
        <v>-40</v>
      </c>
      <c r="D7" s="16">
        <v>-75</v>
      </c>
      <c r="E7" s="16">
        <v>-50</v>
      </c>
      <c r="F7" s="16">
        <v>-25</v>
      </c>
      <c r="G7" s="16">
        <v>-25</v>
      </c>
      <c r="H7" s="16">
        <v>-40</v>
      </c>
      <c r="I7" s="16">
        <v>-20</v>
      </c>
      <c r="J7" s="16">
        <v>-40</v>
      </c>
      <c r="K7" s="5">
        <v>-60</v>
      </c>
      <c r="L7" s="5">
        <v>-50</v>
      </c>
    </row>
    <row r="8" spans="1:12" x14ac:dyDescent="0.25">
      <c r="A8" s="5" t="s">
        <v>5</v>
      </c>
      <c r="B8" s="16">
        <v>0</v>
      </c>
      <c r="C8" s="16">
        <v>20</v>
      </c>
      <c r="D8" s="16">
        <v>-25</v>
      </c>
      <c r="E8" s="16">
        <v>0</v>
      </c>
      <c r="F8" s="16">
        <v>-50</v>
      </c>
      <c r="G8" s="16">
        <v>25</v>
      </c>
      <c r="H8" s="16">
        <v>-60</v>
      </c>
      <c r="I8" s="16">
        <v>-20</v>
      </c>
      <c r="J8" s="16">
        <v>-20</v>
      </c>
      <c r="K8" s="5">
        <v>-40</v>
      </c>
      <c r="L8" s="5">
        <v>-25</v>
      </c>
    </row>
    <row r="9" spans="1:12" x14ac:dyDescent="0.25">
      <c r="B9" s="16"/>
      <c r="C9" s="16"/>
      <c r="D9" s="16"/>
      <c r="E9" s="16"/>
      <c r="F9" s="16"/>
      <c r="G9" s="16"/>
    </row>
    <row r="11" spans="1:12" x14ac:dyDescent="0.25">
      <c r="B11" s="24" t="s">
        <v>32</v>
      </c>
      <c r="C11" s="21"/>
      <c r="D11" s="21"/>
      <c r="E11" s="21"/>
      <c r="F11" s="21"/>
      <c r="G11" s="21"/>
      <c r="H11" s="21"/>
      <c r="I11" s="21"/>
    </row>
    <row r="12" spans="1:12" x14ac:dyDescent="0.25">
      <c r="B12" s="21"/>
      <c r="C12" s="21"/>
      <c r="D12" s="21"/>
      <c r="E12" s="21"/>
      <c r="F12" s="21"/>
      <c r="G12" s="21"/>
      <c r="H12" s="21"/>
      <c r="I12" s="21"/>
    </row>
    <row r="13" spans="1:12" x14ac:dyDescent="0.25">
      <c r="B13" s="24" t="s">
        <v>31</v>
      </c>
      <c r="C13" s="21"/>
      <c r="D13" s="21"/>
      <c r="E13" s="21"/>
      <c r="F13" s="21"/>
      <c r="G13" s="21"/>
      <c r="H13" s="21"/>
      <c r="I13" s="21"/>
    </row>
    <row r="14" spans="1:12" x14ac:dyDescent="0.25">
      <c r="B14" s="21"/>
      <c r="C14" s="21"/>
      <c r="D14" s="21"/>
      <c r="E14" s="21"/>
      <c r="F14" s="21"/>
      <c r="G14" s="21"/>
      <c r="H14" s="21"/>
      <c r="I14" s="21"/>
    </row>
    <row r="15" spans="1:12" x14ac:dyDescent="0.25"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  <row r="19" spans="2:9" x14ac:dyDescent="0.25">
      <c r="B19" s="21"/>
      <c r="C19" s="21"/>
      <c r="D19" s="21"/>
      <c r="E19" s="21"/>
      <c r="F19" s="21"/>
      <c r="G19" s="21"/>
      <c r="H19" s="21"/>
      <c r="I19" s="21"/>
    </row>
    <row r="20" spans="2:9" x14ac:dyDescent="0.25">
      <c r="B20" s="21"/>
      <c r="C20" s="21"/>
      <c r="D20" s="21"/>
      <c r="E20" s="21"/>
      <c r="F20" s="21"/>
      <c r="G20" s="21"/>
      <c r="H20" s="21"/>
      <c r="I20" s="21"/>
    </row>
    <row r="21" spans="2:9" x14ac:dyDescent="0.25">
      <c r="B21" s="21"/>
      <c r="C21" s="21"/>
      <c r="D21" s="21"/>
      <c r="E21" s="21"/>
      <c r="F21" s="21"/>
      <c r="G21" s="21"/>
      <c r="H21" s="21"/>
      <c r="I21" s="21"/>
    </row>
    <row r="22" spans="2:9" x14ac:dyDescent="0.25">
      <c r="B22" s="21"/>
      <c r="C22" s="21"/>
      <c r="D22" s="21"/>
      <c r="E22" s="21"/>
      <c r="F22" s="21"/>
      <c r="G22" s="21"/>
      <c r="H22" s="21"/>
      <c r="I22" s="21"/>
    </row>
    <row r="23" spans="2:9" x14ac:dyDescent="0.25">
      <c r="B23" s="21"/>
      <c r="C23" s="21"/>
      <c r="D23" s="21"/>
      <c r="E23" s="21"/>
      <c r="F23" s="21"/>
      <c r="G23" s="21"/>
      <c r="H23" s="21"/>
      <c r="I23" s="21"/>
    </row>
    <row r="24" spans="2:9" x14ac:dyDescent="0.25">
      <c r="B24" s="21"/>
      <c r="C24" s="21"/>
      <c r="D24" s="21"/>
      <c r="E24" s="21"/>
      <c r="F24" s="21"/>
      <c r="G24" s="21"/>
      <c r="H24" s="21"/>
      <c r="I24" s="21"/>
    </row>
    <row r="25" spans="2:9" x14ac:dyDescent="0.25">
      <c r="B25" s="21"/>
      <c r="C25" s="21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21"/>
      <c r="F26" s="21"/>
      <c r="G26" s="21"/>
      <c r="H26" s="21"/>
      <c r="I26" s="21"/>
    </row>
    <row r="27" spans="2:9" x14ac:dyDescent="0.25">
      <c r="B27" s="21"/>
      <c r="C27" s="21"/>
      <c r="D27" s="21"/>
      <c r="E27" s="21"/>
      <c r="F27" s="21"/>
      <c r="G27" s="21"/>
      <c r="H27" s="21"/>
      <c r="I27" s="21"/>
    </row>
    <row r="28" spans="2:9" x14ac:dyDescent="0.25">
      <c r="B28" s="21"/>
      <c r="C28" s="21"/>
      <c r="D28" s="21"/>
      <c r="E28" s="21"/>
      <c r="F28" s="21"/>
      <c r="G28" s="21"/>
      <c r="H28" s="21"/>
      <c r="I28" s="21"/>
    </row>
    <row r="29" spans="2:9" x14ac:dyDescent="0.25">
      <c r="B29" s="21"/>
      <c r="C29" s="21"/>
      <c r="D29" s="21"/>
      <c r="E29" s="21"/>
      <c r="F29" s="21"/>
      <c r="G29" s="21"/>
      <c r="H29" s="21"/>
      <c r="I29" s="21"/>
    </row>
    <row r="30" spans="2:9" x14ac:dyDescent="0.25">
      <c r="B30" s="21"/>
      <c r="C30" s="21"/>
      <c r="D30" s="21"/>
      <c r="E30" s="21"/>
      <c r="F30" s="21"/>
      <c r="G30" s="21"/>
      <c r="H30" s="21"/>
      <c r="I30" s="21"/>
    </row>
    <row r="31" spans="2:9" x14ac:dyDescent="0.25">
      <c r="B31" s="21"/>
      <c r="C31" s="21"/>
      <c r="D31" s="21"/>
      <c r="E31" s="21"/>
      <c r="F31" s="21"/>
      <c r="G31" s="21"/>
      <c r="H31" s="21"/>
      <c r="I31" s="21"/>
    </row>
    <row r="32" spans="2:9" x14ac:dyDescent="0.25">
      <c r="B32" s="25" t="s">
        <v>73</v>
      </c>
      <c r="C32" s="21"/>
      <c r="D32" s="21"/>
      <c r="E32" s="21"/>
      <c r="F32" s="21"/>
      <c r="G32" s="21"/>
      <c r="H32" s="21"/>
      <c r="I32" s="2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8"/>
      <c r="G2" s="1">
        <v>-1</v>
      </c>
    </row>
    <row r="3" spans="1:13" x14ac:dyDescent="0.25">
      <c r="C3" s="93"/>
      <c r="D3" s="8"/>
      <c r="E3" s="8"/>
    </row>
    <row r="4" spans="1:13" x14ac:dyDescent="0.25">
      <c r="D4" s="93"/>
      <c r="E4" s="8"/>
      <c r="F4" s="8"/>
      <c r="K4" s="1">
        <v>100</v>
      </c>
    </row>
    <row r="5" spans="1:13" ht="15" customHeight="1" x14ac:dyDescent="0.25">
      <c r="D5" s="93"/>
      <c r="E5" s="8"/>
      <c r="F5" s="8"/>
      <c r="H5" s="398" t="s">
        <v>65</v>
      </c>
      <c r="I5" s="398"/>
      <c r="J5" s="398"/>
      <c r="K5" s="398"/>
    </row>
    <row r="6" spans="1:13" x14ac:dyDescent="0.25">
      <c r="A6" s="64" t="s">
        <v>0</v>
      </c>
      <c r="B6" s="94" t="s">
        <v>71</v>
      </c>
      <c r="C6" s="94" t="s">
        <v>67</v>
      </c>
      <c r="F6" s="399" t="s">
        <v>68</v>
      </c>
      <c r="G6" s="400"/>
      <c r="H6" s="399" t="s">
        <v>69</v>
      </c>
      <c r="I6" s="399"/>
    </row>
    <row r="7" spans="1:13" x14ac:dyDescent="0.25">
      <c r="A7" s="9" t="s">
        <v>14</v>
      </c>
      <c r="B7" s="96">
        <f t="shared" ref="B7:B17" si="0">+VLOOKUP($A7,$F$7:$H$17,2,0)</f>
        <v>3.8</v>
      </c>
      <c r="C7" s="96">
        <f t="shared" ref="C7:C17" si="1">+VLOOKUP($A7,$F$7:$H$17,3,0)</f>
        <v>33.299999999999997</v>
      </c>
      <c r="F7" s="95" t="s">
        <v>6</v>
      </c>
      <c r="G7" s="13">
        <v>2.8666666666666667</v>
      </c>
      <c r="H7" s="13">
        <v>0</v>
      </c>
      <c r="J7" s="401"/>
      <c r="K7" s="401"/>
      <c r="L7" s="401"/>
      <c r="M7" s="401"/>
    </row>
    <row r="8" spans="1:13" x14ac:dyDescent="0.25">
      <c r="A8" s="9" t="s">
        <v>11</v>
      </c>
      <c r="B8" s="96">
        <f t="shared" si="0"/>
        <v>3.2666666666666666</v>
      </c>
      <c r="C8" s="96">
        <f t="shared" si="1"/>
        <v>13.3</v>
      </c>
      <c r="F8" s="95" t="s">
        <v>7</v>
      </c>
      <c r="G8" s="13">
        <v>3.1333333333333333</v>
      </c>
      <c r="H8" s="13">
        <v>13.3</v>
      </c>
      <c r="I8" s="9"/>
      <c r="J8" s="9"/>
      <c r="K8" s="9"/>
      <c r="L8" s="9"/>
    </row>
    <row r="9" spans="1:13" x14ac:dyDescent="0.25">
      <c r="A9" s="95" t="s">
        <v>8</v>
      </c>
      <c r="B9" s="96">
        <f t="shared" si="0"/>
        <v>3.2666666666666666</v>
      </c>
      <c r="C9" s="96">
        <f t="shared" si="1"/>
        <v>20</v>
      </c>
      <c r="F9" s="95" t="s">
        <v>8</v>
      </c>
      <c r="G9" s="13">
        <v>3.2666666666666666</v>
      </c>
      <c r="H9" s="13">
        <v>20</v>
      </c>
      <c r="I9" s="9"/>
      <c r="J9" s="9"/>
      <c r="K9" s="9"/>
      <c r="L9" s="9"/>
    </row>
    <row r="10" spans="1:13" x14ac:dyDescent="0.25">
      <c r="A10" s="9" t="s">
        <v>7</v>
      </c>
      <c r="B10" s="96">
        <f t="shared" si="0"/>
        <v>3.1333333333333333</v>
      </c>
      <c r="C10" s="96">
        <f t="shared" si="1"/>
        <v>13.3</v>
      </c>
      <c r="F10" s="95" t="s">
        <v>9</v>
      </c>
      <c r="G10" s="13">
        <v>2.7333333333333334</v>
      </c>
      <c r="H10" s="13">
        <v>6.7</v>
      </c>
      <c r="I10" s="9"/>
      <c r="J10" s="9"/>
      <c r="K10" s="9"/>
      <c r="L10" s="9"/>
    </row>
    <row r="11" spans="1:13" x14ac:dyDescent="0.25">
      <c r="A11" s="10" t="s">
        <v>6</v>
      </c>
      <c r="B11" s="96">
        <f t="shared" si="0"/>
        <v>2.8666666666666667</v>
      </c>
      <c r="C11" s="96">
        <f t="shared" si="1"/>
        <v>0</v>
      </c>
      <c r="F11" s="95" t="s">
        <v>10</v>
      </c>
      <c r="G11" s="13">
        <v>2.0666666666666669</v>
      </c>
      <c r="H11" s="13">
        <v>93.3</v>
      </c>
      <c r="I11" s="9"/>
      <c r="J11" s="9"/>
      <c r="K11" s="9"/>
      <c r="L11" s="9"/>
    </row>
    <row r="12" spans="1:13" x14ac:dyDescent="0.25">
      <c r="A12" s="9" t="s">
        <v>12</v>
      </c>
      <c r="B12" s="96">
        <f t="shared" si="0"/>
        <v>2.8</v>
      </c>
      <c r="C12" s="96">
        <f t="shared" si="1"/>
        <v>0</v>
      </c>
      <c r="F12" s="95" t="s">
        <v>12</v>
      </c>
      <c r="G12" s="13">
        <v>2.8</v>
      </c>
      <c r="H12" s="13">
        <v>0</v>
      </c>
      <c r="I12" s="9"/>
      <c r="J12" s="9"/>
      <c r="K12" s="9"/>
      <c r="L12" s="9"/>
    </row>
    <row r="13" spans="1:13" x14ac:dyDescent="0.25">
      <c r="A13" s="9" t="s">
        <v>9</v>
      </c>
      <c r="B13" s="96">
        <f t="shared" si="0"/>
        <v>2.7333333333333334</v>
      </c>
      <c r="C13" s="96">
        <f t="shared" si="1"/>
        <v>6.7</v>
      </c>
      <c r="F13" s="95" t="s">
        <v>11</v>
      </c>
      <c r="G13" s="13">
        <v>3.2666666666666666</v>
      </c>
      <c r="H13" s="13">
        <v>13.3</v>
      </c>
      <c r="I13" s="9"/>
      <c r="J13" s="9"/>
      <c r="K13" s="9"/>
      <c r="L13" s="9"/>
    </row>
    <row r="14" spans="1:13" x14ac:dyDescent="0.25">
      <c r="A14" s="9" t="s">
        <v>13</v>
      </c>
      <c r="B14" s="96">
        <f t="shared" si="0"/>
        <v>2.6666666666666665</v>
      </c>
      <c r="C14" s="96">
        <f t="shared" si="1"/>
        <v>20</v>
      </c>
      <c r="F14" s="95" t="s">
        <v>13</v>
      </c>
      <c r="G14" s="13">
        <v>2.6666666666666665</v>
      </c>
      <c r="H14" s="13">
        <v>20</v>
      </c>
      <c r="I14" s="9"/>
      <c r="J14" s="9"/>
      <c r="K14" s="9"/>
      <c r="L14" s="9"/>
    </row>
    <row r="15" spans="1:13" x14ac:dyDescent="0.25">
      <c r="A15" s="9" t="s">
        <v>64</v>
      </c>
      <c r="B15" s="96">
        <f t="shared" si="0"/>
        <v>2.0666666666666669</v>
      </c>
      <c r="C15" s="96">
        <f t="shared" si="1"/>
        <v>46.7</v>
      </c>
      <c r="F15" s="95" t="s">
        <v>64</v>
      </c>
      <c r="G15" s="13">
        <v>2.0666666666666669</v>
      </c>
      <c r="H15" s="13">
        <v>46.7</v>
      </c>
      <c r="I15" s="9"/>
      <c r="J15" s="9"/>
      <c r="K15" s="9"/>
      <c r="L15" s="9"/>
    </row>
    <row r="16" spans="1:13" x14ac:dyDescent="0.25">
      <c r="A16" s="95" t="s">
        <v>10</v>
      </c>
      <c r="B16" s="96">
        <f t="shared" si="0"/>
        <v>2.0666666666666669</v>
      </c>
      <c r="C16" s="96">
        <f t="shared" si="1"/>
        <v>93.3</v>
      </c>
      <c r="F16" s="95" t="s">
        <v>14</v>
      </c>
      <c r="G16" s="13">
        <v>3.8</v>
      </c>
      <c r="H16" s="13">
        <v>33.299999999999997</v>
      </c>
      <c r="I16" s="9"/>
      <c r="J16" s="9"/>
      <c r="K16" s="9"/>
      <c r="L16" s="9"/>
    </row>
    <row r="17" spans="1:14" x14ac:dyDescent="0.25">
      <c r="A17" s="10" t="s">
        <v>15</v>
      </c>
      <c r="B17" s="96">
        <f t="shared" si="0"/>
        <v>4</v>
      </c>
      <c r="C17" s="96">
        <f t="shared" si="1"/>
        <v>13.3</v>
      </c>
      <c r="F17" s="95" t="s">
        <v>15</v>
      </c>
      <c r="G17" s="13">
        <v>4</v>
      </c>
      <c r="H17" s="13">
        <v>13.3</v>
      </c>
      <c r="I17" s="9"/>
      <c r="J17" s="9"/>
      <c r="K17" s="9"/>
      <c r="L17" s="9"/>
    </row>
    <row r="18" spans="1:14" x14ac:dyDescent="0.25">
      <c r="B18" s="97"/>
      <c r="C18" s="97"/>
      <c r="D18" s="11"/>
      <c r="E18" s="93"/>
      <c r="F18" s="11"/>
      <c r="H18" s="95"/>
      <c r="K18" s="9"/>
      <c r="L18" s="9"/>
      <c r="M18" s="9"/>
      <c r="N18" s="9"/>
    </row>
    <row r="19" spans="1:14" x14ac:dyDescent="0.25">
      <c r="F19" s="11"/>
      <c r="K19" s="9"/>
      <c r="L19" s="9"/>
      <c r="M19" s="9"/>
      <c r="N19" s="9"/>
    </row>
    <row r="20" spans="1:14" x14ac:dyDescent="0.25">
      <c r="B20" s="97"/>
      <c r="C20" s="97"/>
      <c r="D20" s="11"/>
      <c r="E20" s="11"/>
      <c r="F20" s="11"/>
      <c r="K20" s="9"/>
      <c r="L20" s="9"/>
      <c r="M20" s="9"/>
      <c r="N20" s="9"/>
    </row>
    <row r="21" spans="1:14" x14ac:dyDescent="0.25">
      <c r="B21" s="97"/>
      <c r="C21" s="11"/>
      <c r="D21" s="11"/>
      <c r="E21" s="11"/>
      <c r="J21" s="9"/>
      <c r="K21" s="9"/>
      <c r="L21" s="9"/>
      <c r="M21" s="9"/>
    </row>
    <row r="22" spans="1:14" x14ac:dyDescent="0.25">
      <c r="B22" s="98" t="s">
        <v>18</v>
      </c>
      <c r="C22" s="99"/>
      <c r="D22" s="99"/>
      <c r="E22" s="99"/>
      <c r="F22" s="21"/>
      <c r="J22" s="9"/>
      <c r="K22" s="9"/>
      <c r="L22" s="9"/>
      <c r="M22" s="9"/>
    </row>
    <row r="23" spans="1:14" x14ac:dyDescent="0.25">
      <c r="B23" s="23" t="s">
        <v>70</v>
      </c>
      <c r="C23" s="99"/>
      <c r="D23" s="99"/>
      <c r="E23" s="99"/>
      <c r="F23" s="21"/>
      <c r="J23" s="9"/>
      <c r="K23" s="9"/>
      <c r="L23" s="9"/>
      <c r="M23" s="9"/>
    </row>
    <row r="24" spans="1:14" x14ac:dyDescent="0.25">
      <c r="B24" s="21"/>
      <c r="C24" s="21"/>
      <c r="D24" s="21"/>
      <c r="E24" s="21"/>
      <c r="F24" s="21"/>
      <c r="J24" s="9"/>
      <c r="K24" s="9"/>
      <c r="L24" s="9"/>
      <c r="M24" s="9"/>
    </row>
    <row r="25" spans="1:14" x14ac:dyDescent="0.25">
      <c r="B25" s="21" t="s">
        <v>29</v>
      </c>
      <c r="C25" s="21"/>
      <c r="D25" s="21"/>
      <c r="E25" s="21"/>
      <c r="F25" s="21"/>
      <c r="J25" s="9"/>
      <c r="K25" s="9"/>
      <c r="L25" s="9"/>
      <c r="M25" s="9"/>
    </row>
    <row r="26" spans="1:14" x14ac:dyDescent="0.25">
      <c r="B26" s="21"/>
      <c r="C26" s="21"/>
      <c r="D26" s="21"/>
      <c r="E26" s="21"/>
      <c r="F26" s="21"/>
      <c r="J26" s="9"/>
      <c r="K26" s="9"/>
      <c r="L26" s="9"/>
      <c r="M26" s="9"/>
    </row>
    <row r="27" spans="1:14" x14ac:dyDescent="0.25">
      <c r="B27" s="21"/>
      <c r="C27" s="21"/>
      <c r="D27" s="21"/>
      <c r="E27" s="21"/>
      <c r="F27" s="21"/>
      <c r="J27" s="9"/>
      <c r="K27" s="9"/>
      <c r="L27" s="9"/>
      <c r="M27" s="9"/>
    </row>
    <row r="28" spans="1:14" x14ac:dyDescent="0.25">
      <c r="B28" s="21"/>
      <c r="C28" s="21"/>
      <c r="D28" s="21"/>
      <c r="E28" s="21"/>
      <c r="F28" s="21"/>
      <c r="J28" s="9"/>
      <c r="K28" s="9"/>
      <c r="L28" s="9"/>
      <c r="M28" s="9"/>
    </row>
    <row r="29" spans="1:14" x14ac:dyDescent="0.25">
      <c r="B29" s="21"/>
      <c r="C29" s="21"/>
      <c r="D29" s="21"/>
      <c r="E29" s="21"/>
      <c r="F29" s="21"/>
      <c r="K29" s="83"/>
      <c r="L29" s="96"/>
      <c r="M29" s="96"/>
    </row>
    <row r="30" spans="1:14" x14ac:dyDescent="0.25">
      <c r="B30" s="21"/>
      <c r="C30" s="21"/>
      <c r="D30" s="21"/>
      <c r="E30" s="21"/>
      <c r="F30" s="21"/>
      <c r="K30" s="83"/>
      <c r="L30" s="96"/>
      <c r="M30" s="96"/>
    </row>
    <row r="31" spans="1:14" x14ac:dyDescent="0.25">
      <c r="B31" s="21"/>
      <c r="C31" s="21"/>
      <c r="D31" s="21"/>
      <c r="E31" s="21"/>
      <c r="F31" s="21"/>
      <c r="L31" s="93"/>
    </row>
    <row r="32" spans="1:14" x14ac:dyDescent="0.25">
      <c r="B32" s="21"/>
      <c r="C32" s="21"/>
      <c r="D32" s="21"/>
      <c r="E32" s="21"/>
      <c r="F32" s="21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1"/>
      <c r="D34" s="21"/>
      <c r="E34" s="21"/>
      <c r="F34" s="21"/>
    </row>
    <row r="35" spans="2:6" x14ac:dyDescent="0.25">
      <c r="B35" s="21"/>
      <c r="C35" s="21"/>
      <c r="D35" s="21"/>
      <c r="E35" s="21"/>
      <c r="F35" s="21"/>
    </row>
    <row r="36" spans="2:6" x14ac:dyDescent="0.25">
      <c r="B36" s="21"/>
      <c r="C36" s="21"/>
      <c r="D36" s="21"/>
      <c r="E36" s="21"/>
      <c r="F36" s="21"/>
    </row>
    <row r="37" spans="2:6" x14ac:dyDescent="0.25">
      <c r="B37" s="21"/>
      <c r="C37" s="21"/>
      <c r="D37" s="21"/>
      <c r="E37" s="21"/>
      <c r="F37" s="21"/>
    </row>
    <row r="38" spans="2:6" x14ac:dyDescent="0.25">
      <c r="B38" s="21"/>
      <c r="C38" s="21"/>
      <c r="D38" s="21"/>
      <c r="E38" s="21"/>
      <c r="F38" s="21"/>
    </row>
    <row r="39" spans="2:6" x14ac:dyDescent="0.25">
      <c r="B39" s="21"/>
      <c r="C39" s="21"/>
      <c r="D39" s="21"/>
      <c r="E39" s="21"/>
      <c r="F39" s="21"/>
    </row>
    <row r="40" spans="2:6" x14ac:dyDescent="0.25">
      <c r="B40" s="21"/>
      <c r="C40" s="21"/>
      <c r="D40" s="21"/>
      <c r="E40" s="21"/>
      <c r="F40" s="21"/>
    </row>
    <row r="41" spans="2:6" x14ac:dyDescent="0.25">
      <c r="B41" s="21"/>
      <c r="C41" s="21"/>
      <c r="D41" s="21"/>
      <c r="E41" s="21"/>
      <c r="F41" s="21"/>
    </row>
    <row r="42" spans="2:6" x14ac:dyDescent="0.25">
      <c r="B42" s="21"/>
      <c r="C42" s="21"/>
      <c r="D42" s="21"/>
      <c r="E42" s="21"/>
      <c r="F42" s="21"/>
    </row>
    <row r="43" spans="2:6" x14ac:dyDescent="0.25">
      <c r="B43" s="21"/>
      <c r="C43" s="21"/>
      <c r="D43" s="21"/>
      <c r="E43" s="21"/>
      <c r="F43" s="21"/>
    </row>
    <row r="44" spans="2:6" x14ac:dyDescent="0.25">
      <c r="B44" s="21"/>
      <c r="C44" s="21"/>
      <c r="D44" s="21"/>
      <c r="E44" s="21"/>
      <c r="F44" s="21"/>
    </row>
    <row r="45" spans="2:6" x14ac:dyDescent="0.25">
      <c r="B45" s="21"/>
      <c r="C45" s="21"/>
      <c r="D45" s="21"/>
      <c r="E45" s="21"/>
      <c r="F45" s="21"/>
    </row>
    <row r="46" spans="2:6" x14ac:dyDescent="0.25">
      <c r="B46" s="21"/>
      <c r="C46" s="21"/>
      <c r="D46" s="21"/>
      <c r="E46" s="21"/>
      <c r="F46" s="21"/>
    </row>
    <row r="47" spans="2:6" x14ac:dyDescent="0.25">
      <c r="B47" s="21"/>
      <c r="C47" s="21"/>
      <c r="D47" s="21"/>
      <c r="E47" s="21"/>
      <c r="F47" s="21"/>
    </row>
    <row r="48" spans="2:6" x14ac:dyDescent="0.25">
      <c r="B48" s="21"/>
      <c r="C48" s="21"/>
      <c r="D48" s="21"/>
      <c r="E48" s="21"/>
      <c r="F48" s="21"/>
    </row>
    <row r="49" spans="2:6" x14ac:dyDescent="0.25">
      <c r="B49" s="21"/>
      <c r="C49" s="21"/>
      <c r="D49" s="21"/>
      <c r="E49" s="21"/>
      <c r="F49" s="21"/>
    </row>
    <row r="50" spans="2:6" x14ac:dyDescent="0.25">
      <c r="B50" s="21"/>
      <c r="C50" s="21"/>
      <c r="D50" s="21"/>
      <c r="E50" s="21"/>
      <c r="F50" s="21"/>
    </row>
    <row r="51" spans="2:6" x14ac:dyDescent="0.25">
      <c r="B51" s="21"/>
      <c r="C51" s="21"/>
      <c r="D51" s="21"/>
      <c r="E51" s="21"/>
      <c r="F51" s="21"/>
    </row>
    <row r="52" spans="2:6" x14ac:dyDescent="0.25">
      <c r="B52" s="21"/>
      <c r="C52" s="21"/>
      <c r="D52" s="21"/>
      <c r="E52" s="21"/>
      <c r="F52" s="21"/>
    </row>
    <row r="53" spans="2:6" x14ac:dyDescent="0.25">
      <c r="B53" s="21"/>
      <c r="C53" s="21"/>
      <c r="D53" s="21"/>
      <c r="E53" s="21"/>
      <c r="F53" s="21"/>
    </row>
    <row r="54" spans="2:6" x14ac:dyDescent="0.25">
      <c r="B54" s="21"/>
      <c r="C54" s="21"/>
      <c r="D54" s="21"/>
      <c r="E54" s="21"/>
      <c r="F54" s="21"/>
    </row>
    <row r="55" spans="2:6" x14ac:dyDescent="0.25">
      <c r="B55" s="21"/>
      <c r="C55" s="21"/>
      <c r="D55" s="21"/>
      <c r="E55" s="21"/>
      <c r="F55" s="21"/>
    </row>
    <row r="56" spans="2:6" x14ac:dyDescent="0.25">
      <c r="B56" s="21"/>
      <c r="C56" s="21"/>
      <c r="D56" s="21"/>
      <c r="E56" s="21"/>
      <c r="F56" s="21"/>
    </row>
    <row r="57" spans="2:6" x14ac:dyDescent="0.25">
      <c r="B57" s="21"/>
      <c r="C57" s="21"/>
      <c r="D57" s="21"/>
      <c r="E57" s="21"/>
      <c r="F57" s="21"/>
    </row>
    <row r="58" spans="2:6" x14ac:dyDescent="0.25">
      <c r="B58" s="21" t="s">
        <v>33</v>
      </c>
      <c r="C58" s="21"/>
      <c r="D58" s="21"/>
      <c r="E58" s="21"/>
      <c r="F58" s="21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65"/>
      <c r="L1" s="398" t="s">
        <v>65</v>
      </c>
      <c r="M1" s="398"/>
      <c r="N1" s="398"/>
      <c r="O1" s="398"/>
    </row>
    <row r="2" spans="2:17" x14ac:dyDescent="0.25">
      <c r="B2" s="64" t="s">
        <v>1</v>
      </c>
      <c r="C2" s="100" t="s">
        <v>66</v>
      </c>
      <c r="D2" s="100" t="s">
        <v>67</v>
      </c>
      <c r="L2" s="399" t="s">
        <v>68</v>
      </c>
      <c r="M2" s="400"/>
      <c r="N2" s="399" t="s">
        <v>69</v>
      </c>
      <c r="O2" s="399"/>
      <c r="Q2" s="1">
        <v>100</v>
      </c>
    </row>
    <row r="3" spans="2:17" x14ac:dyDescent="0.25">
      <c r="B3" s="9" t="s">
        <v>9</v>
      </c>
      <c r="C3" s="101">
        <f t="shared" ref="C3:C13" si="0">+VLOOKUP($B3,$L$3:$N$13,2,0)</f>
        <v>-17.592592592592592</v>
      </c>
      <c r="D3" s="101">
        <f t="shared" ref="D3:D13" si="1">+VLOOKUP($B3,$L$3:$N$13,3,0)</f>
        <v>0</v>
      </c>
      <c r="L3" s="95" t="s">
        <v>6</v>
      </c>
      <c r="M3" s="96">
        <v>-9.2592592592592595</v>
      </c>
      <c r="N3" s="96">
        <v>10</v>
      </c>
    </row>
    <row r="4" spans="2:17" x14ac:dyDescent="0.25">
      <c r="B4" s="95" t="s">
        <v>10</v>
      </c>
      <c r="C4" s="101">
        <f t="shared" si="0"/>
        <v>-15.423280423280422</v>
      </c>
      <c r="D4" s="101">
        <f t="shared" si="1"/>
        <v>90</v>
      </c>
      <c r="L4" s="95" t="s">
        <v>7</v>
      </c>
      <c r="M4" s="96">
        <v>-9.8148148148148149</v>
      </c>
      <c r="N4" s="96">
        <v>10</v>
      </c>
      <c r="O4" s="9"/>
    </row>
    <row r="5" spans="2:17" ht="15" customHeight="1" x14ac:dyDescent="0.25">
      <c r="B5" s="95" t="s">
        <v>8</v>
      </c>
      <c r="C5" s="101">
        <f t="shared" si="0"/>
        <v>-11.481481481481481</v>
      </c>
      <c r="D5" s="101">
        <f t="shared" si="1"/>
        <v>30</v>
      </c>
      <c r="L5" s="95" t="s">
        <v>8</v>
      </c>
      <c r="M5" s="96">
        <v>-11.481481481481481</v>
      </c>
      <c r="N5" s="96">
        <v>30</v>
      </c>
      <c r="O5" s="9"/>
    </row>
    <row r="6" spans="2:17" x14ac:dyDescent="0.25">
      <c r="B6" s="9" t="s">
        <v>13</v>
      </c>
      <c r="C6" s="101">
        <f t="shared" si="0"/>
        <v>-10.952380952380953</v>
      </c>
      <c r="D6" s="101">
        <f t="shared" si="1"/>
        <v>10</v>
      </c>
      <c r="G6" s="117"/>
      <c r="L6" s="95" t="s">
        <v>9</v>
      </c>
      <c r="M6" s="96">
        <v>-17.592592592592592</v>
      </c>
      <c r="N6" s="96">
        <v>0</v>
      </c>
      <c r="O6" s="9"/>
    </row>
    <row r="7" spans="2:17" x14ac:dyDescent="0.25">
      <c r="B7" s="9" t="s">
        <v>7</v>
      </c>
      <c r="C7" s="101">
        <f t="shared" si="0"/>
        <v>-9.8148148148148149</v>
      </c>
      <c r="D7" s="101">
        <f t="shared" si="1"/>
        <v>10</v>
      </c>
      <c r="L7" s="95" t="s">
        <v>10</v>
      </c>
      <c r="M7" s="96">
        <v>-15.423280423280422</v>
      </c>
      <c r="N7" s="96">
        <v>90</v>
      </c>
      <c r="O7" s="9"/>
    </row>
    <row r="8" spans="2:17" x14ac:dyDescent="0.25">
      <c r="B8" s="10" t="s">
        <v>6</v>
      </c>
      <c r="C8" s="101">
        <f t="shared" si="0"/>
        <v>-9.2592592592592595</v>
      </c>
      <c r="D8" s="101">
        <f t="shared" si="1"/>
        <v>10</v>
      </c>
      <c r="L8" s="95" t="s">
        <v>12</v>
      </c>
      <c r="M8" s="96">
        <v>-4.2857142857142856</v>
      </c>
      <c r="N8" s="96">
        <v>0</v>
      </c>
      <c r="O8" s="9"/>
    </row>
    <row r="9" spans="2:17" ht="27.75" x14ac:dyDescent="0.4">
      <c r="B9" s="9" t="s">
        <v>14</v>
      </c>
      <c r="C9" s="101">
        <f t="shared" si="0"/>
        <v>-9.1005291005291014</v>
      </c>
      <c r="D9" s="101">
        <f t="shared" si="1"/>
        <v>30</v>
      </c>
      <c r="F9" s="118" t="s">
        <v>72</v>
      </c>
      <c r="L9" s="95" t="s">
        <v>11</v>
      </c>
      <c r="M9" s="96">
        <v>-2.4338624338624339</v>
      </c>
      <c r="N9" s="96">
        <v>20</v>
      </c>
      <c r="O9" s="9"/>
    </row>
    <row r="10" spans="2:17" x14ac:dyDescent="0.25">
      <c r="B10" s="9" t="s">
        <v>64</v>
      </c>
      <c r="C10" s="101">
        <f t="shared" si="0"/>
        <v>-6.8783068783068781</v>
      </c>
      <c r="D10" s="101">
        <f t="shared" si="1"/>
        <v>20</v>
      </c>
      <c r="L10" s="95" t="s">
        <v>13</v>
      </c>
      <c r="M10" s="96">
        <v>-10.952380952380953</v>
      </c>
      <c r="N10" s="96">
        <v>10</v>
      </c>
      <c r="O10" s="9"/>
    </row>
    <row r="11" spans="2:17" x14ac:dyDescent="0.25">
      <c r="B11" s="9" t="s">
        <v>12</v>
      </c>
      <c r="C11" s="101">
        <f t="shared" si="0"/>
        <v>-4.2857142857142856</v>
      </c>
      <c r="D11" s="101">
        <f t="shared" si="1"/>
        <v>0</v>
      </c>
      <c r="L11" s="95" t="s">
        <v>64</v>
      </c>
      <c r="M11" s="96">
        <v>-6.8783068783068781</v>
      </c>
      <c r="N11" s="96">
        <v>20</v>
      </c>
      <c r="O11" s="9"/>
    </row>
    <row r="12" spans="2:17" x14ac:dyDescent="0.25">
      <c r="B12" s="10" t="s">
        <v>15</v>
      </c>
      <c r="C12" s="101">
        <f t="shared" si="0"/>
        <v>-2.7777777777777777</v>
      </c>
      <c r="D12" s="101">
        <f t="shared" si="1"/>
        <v>10</v>
      </c>
      <c r="L12" s="95" t="s">
        <v>14</v>
      </c>
      <c r="M12" s="96">
        <v>-9.1005291005291014</v>
      </c>
      <c r="N12" s="96">
        <v>30</v>
      </c>
      <c r="O12" s="9"/>
    </row>
    <row r="13" spans="2:17" x14ac:dyDescent="0.25">
      <c r="B13" s="9" t="s">
        <v>11</v>
      </c>
      <c r="C13" s="101">
        <f t="shared" si="0"/>
        <v>-2.4338624338624339</v>
      </c>
      <c r="D13" s="101">
        <f t="shared" si="1"/>
        <v>20</v>
      </c>
      <c r="L13" s="95" t="s">
        <v>15</v>
      </c>
      <c r="M13" s="96">
        <v>-2.7777777777777777</v>
      </c>
      <c r="N13" s="96">
        <v>10</v>
      </c>
      <c r="O13" s="9"/>
    </row>
    <row r="14" spans="2:17" x14ac:dyDescent="0.25">
      <c r="H14" s="2"/>
      <c r="L14" s="102"/>
      <c r="M14" s="67"/>
      <c r="N14" s="67"/>
    </row>
    <row r="15" spans="2:17" x14ac:dyDescent="0.25">
      <c r="E15" s="2"/>
    </row>
    <row r="16" spans="2:17" x14ac:dyDescent="0.25">
      <c r="B16" s="98" t="s">
        <v>18</v>
      </c>
      <c r="C16" s="23"/>
      <c r="D16" s="23"/>
      <c r="E16" s="23"/>
      <c r="F16" s="21"/>
      <c r="G16" s="21"/>
      <c r="H16" s="21"/>
    </row>
    <row r="17" spans="2:15" x14ac:dyDescent="0.25">
      <c r="B17" s="23" t="s">
        <v>70</v>
      </c>
      <c r="C17" s="23"/>
      <c r="D17" s="23"/>
      <c r="E17" s="21"/>
      <c r="F17" s="21"/>
      <c r="G17" s="21"/>
      <c r="H17" s="21"/>
    </row>
    <row r="18" spans="2:15" x14ac:dyDescent="0.25">
      <c r="B18" s="21"/>
      <c r="C18" s="23"/>
      <c r="D18" s="23"/>
      <c r="E18" s="21"/>
      <c r="F18" s="21"/>
      <c r="G18" s="21"/>
      <c r="H18" s="21"/>
      <c r="L18" s="402"/>
      <c r="M18" s="402"/>
    </row>
    <row r="19" spans="2:15" x14ac:dyDescent="0.25">
      <c r="B19" s="21" t="s">
        <v>30</v>
      </c>
      <c r="C19" s="23"/>
      <c r="D19" s="23"/>
      <c r="E19" s="21"/>
      <c r="F19" s="21"/>
      <c r="G19" s="21"/>
      <c r="H19" s="21"/>
      <c r="L19" s="402"/>
      <c r="M19" s="402"/>
    </row>
    <row r="20" spans="2:15" x14ac:dyDescent="0.25">
      <c r="B20" s="23"/>
      <c r="C20" s="23"/>
      <c r="D20" s="23"/>
      <c r="E20" s="21"/>
      <c r="F20" s="21"/>
      <c r="G20" s="21"/>
      <c r="H20" s="21"/>
      <c r="L20" s="402"/>
      <c r="M20" s="402"/>
    </row>
    <row r="21" spans="2:15" x14ac:dyDescent="0.25">
      <c r="B21" s="21"/>
      <c r="C21" s="21"/>
      <c r="D21" s="21"/>
      <c r="E21" s="21"/>
      <c r="F21" s="21"/>
      <c r="G21" s="21"/>
      <c r="H21" s="21"/>
      <c r="L21" s="402"/>
      <c r="M21" s="402"/>
    </row>
    <row r="22" spans="2:15" x14ac:dyDescent="0.25">
      <c r="B22" s="21"/>
      <c r="C22" s="21"/>
      <c r="D22" s="21"/>
      <c r="E22" s="21"/>
      <c r="F22" s="21"/>
      <c r="G22" s="21"/>
      <c r="H22" s="21"/>
      <c r="L22" s="402"/>
      <c r="M22" s="402"/>
    </row>
    <row r="23" spans="2:15" x14ac:dyDescent="0.25">
      <c r="B23" s="21"/>
      <c r="C23" s="21"/>
      <c r="D23" s="21"/>
      <c r="E23" s="21"/>
      <c r="F23" s="21"/>
      <c r="G23" s="21"/>
      <c r="H23" s="21"/>
      <c r="L23" s="402"/>
      <c r="M23" s="402"/>
    </row>
    <row r="24" spans="2:15" x14ac:dyDescent="0.25">
      <c r="B24" s="21"/>
      <c r="C24" s="21"/>
      <c r="D24" s="21"/>
      <c r="E24" s="21"/>
      <c r="F24" s="21"/>
      <c r="G24" s="21"/>
      <c r="H24" s="21"/>
      <c r="K24" s="103"/>
      <c r="L24" s="402"/>
      <c r="M24" s="402"/>
    </row>
    <row r="25" spans="2:15" x14ac:dyDescent="0.25">
      <c r="B25" s="21"/>
      <c r="C25" s="21"/>
      <c r="D25" s="21"/>
      <c r="E25" s="21"/>
      <c r="F25" s="21"/>
      <c r="G25" s="21"/>
      <c r="H25" s="21"/>
      <c r="K25" s="103"/>
      <c r="L25" s="402"/>
      <c r="M25" s="402"/>
    </row>
    <row r="26" spans="2:15" x14ac:dyDescent="0.25">
      <c r="B26" s="21"/>
      <c r="C26" s="21"/>
      <c r="D26" s="21"/>
      <c r="E26" s="21"/>
      <c r="F26" s="21"/>
      <c r="G26" s="21"/>
      <c r="H26" s="21"/>
      <c r="K26" s="103"/>
      <c r="L26" s="402"/>
      <c r="M26" s="402"/>
    </row>
    <row r="27" spans="2:15" x14ac:dyDescent="0.25">
      <c r="B27" s="21"/>
      <c r="C27" s="21"/>
      <c r="D27" s="21"/>
      <c r="E27" s="21"/>
      <c r="F27" s="21"/>
      <c r="G27" s="21"/>
      <c r="H27" s="21"/>
      <c r="K27" s="103"/>
      <c r="L27" s="402"/>
      <c r="M27" s="402"/>
    </row>
    <row r="28" spans="2:15" x14ac:dyDescent="0.25">
      <c r="B28" s="21"/>
      <c r="C28" s="21"/>
      <c r="D28" s="21"/>
      <c r="E28" s="21"/>
      <c r="F28" s="21"/>
      <c r="G28" s="21"/>
      <c r="H28" s="21"/>
      <c r="K28" s="103"/>
      <c r="L28" s="402"/>
      <c r="M28" s="402"/>
    </row>
    <row r="29" spans="2:15" x14ac:dyDescent="0.25">
      <c r="B29" s="21"/>
      <c r="C29" s="21"/>
      <c r="D29" s="21"/>
      <c r="E29" s="21"/>
      <c r="F29" s="21"/>
      <c r="G29" s="21"/>
      <c r="H29" s="21"/>
      <c r="K29" s="103"/>
      <c r="O29" s="83"/>
    </row>
    <row r="30" spans="2:15" x14ac:dyDescent="0.25">
      <c r="B30" s="21"/>
      <c r="C30" s="21"/>
      <c r="D30" s="21"/>
      <c r="E30" s="21"/>
      <c r="F30" s="21"/>
      <c r="G30" s="21"/>
      <c r="H30" s="21"/>
      <c r="K30" s="103"/>
    </row>
    <row r="31" spans="2:15" x14ac:dyDescent="0.25">
      <c r="B31" s="21"/>
      <c r="C31" s="21"/>
      <c r="D31" s="21"/>
      <c r="E31" s="21"/>
      <c r="F31" s="21"/>
      <c r="G31" s="21"/>
      <c r="H31" s="21"/>
      <c r="K31" s="103"/>
    </row>
    <row r="32" spans="2:15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2"/>
      <c r="C38" s="21"/>
      <c r="D38" s="21"/>
      <c r="E38" s="21"/>
      <c r="F38" s="21"/>
      <c r="G38" s="21"/>
      <c r="H38" s="21"/>
    </row>
    <row r="39" spans="2:8" x14ac:dyDescent="0.25">
      <c r="B39" s="26"/>
      <c r="C39" s="99"/>
      <c r="D39" s="99"/>
      <c r="E39" s="23"/>
      <c r="F39" s="21"/>
      <c r="G39" s="21"/>
      <c r="H39" s="21"/>
    </row>
    <row r="40" spans="2:8" x14ac:dyDescent="0.25">
      <c r="B40" s="26"/>
      <c r="C40" s="99"/>
      <c r="D40" s="99"/>
      <c r="E40" s="23"/>
      <c r="F40" s="21"/>
      <c r="G40" s="21"/>
      <c r="H40" s="21"/>
    </row>
    <row r="41" spans="2:8" x14ac:dyDescent="0.25">
      <c r="B41" s="26"/>
      <c r="C41" s="99"/>
      <c r="D41" s="99"/>
      <c r="E41" s="23"/>
      <c r="F41" s="21"/>
      <c r="G41" s="21"/>
      <c r="H41" s="21"/>
    </row>
    <row r="42" spans="2:8" x14ac:dyDescent="0.25">
      <c r="B42" s="26"/>
      <c r="C42" s="99"/>
      <c r="D42" s="99"/>
      <c r="E42" s="23"/>
      <c r="F42" s="21"/>
      <c r="G42" s="21"/>
      <c r="H42" s="21"/>
    </row>
    <row r="43" spans="2:8" x14ac:dyDescent="0.25">
      <c r="B43" s="26"/>
      <c r="C43" s="99"/>
      <c r="D43" s="99"/>
      <c r="E43" s="23"/>
      <c r="F43" s="21"/>
      <c r="G43" s="21"/>
      <c r="H43" s="21"/>
    </row>
    <row r="44" spans="2:8" x14ac:dyDescent="0.25">
      <c r="B44" s="26"/>
      <c r="C44" s="99"/>
      <c r="D44" s="99"/>
      <c r="E44" s="23"/>
      <c r="F44" s="21"/>
      <c r="G44" s="21"/>
      <c r="H44" s="21"/>
    </row>
    <row r="45" spans="2:8" x14ac:dyDescent="0.25">
      <c r="B45" s="26"/>
      <c r="C45" s="23"/>
      <c r="D45" s="23"/>
      <c r="E45" s="23"/>
      <c r="F45" s="21"/>
      <c r="G45" s="21"/>
      <c r="H45" s="21"/>
    </row>
    <row r="46" spans="2:8" x14ac:dyDescent="0.25">
      <c r="B46" s="26"/>
      <c r="C46" s="23"/>
      <c r="D46" s="104"/>
      <c r="E46" s="99"/>
      <c r="F46" s="21"/>
      <c r="G46" s="21"/>
      <c r="H46" s="21"/>
    </row>
    <row r="47" spans="2:8" x14ac:dyDescent="0.25">
      <c r="B47" s="26"/>
      <c r="C47" s="23"/>
      <c r="D47" s="104"/>
      <c r="E47" s="99"/>
      <c r="F47" s="21"/>
      <c r="G47" s="21"/>
      <c r="H47" s="21"/>
    </row>
    <row r="48" spans="2:8" x14ac:dyDescent="0.25">
      <c r="B48" s="26"/>
      <c r="C48" s="23"/>
      <c r="D48" s="104"/>
      <c r="E48" s="99"/>
      <c r="F48" s="21"/>
      <c r="G48" s="21"/>
      <c r="H48" s="21"/>
    </row>
    <row r="49" spans="2:8" x14ac:dyDescent="0.25">
      <c r="B49" s="26"/>
      <c r="C49" s="99"/>
      <c r="D49" s="104"/>
      <c r="E49" s="99"/>
      <c r="F49" s="21"/>
      <c r="G49" s="21"/>
      <c r="H49" s="21"/>
    </row>
    <row r="50" spans="2:8" x14ac:dyDescent="0.25">
      <c r="B50" s="22"/>
      <c r="C50" s="21"/>
      <c r="D50" s="104"/>
      <c r="E50" s="105"/>
      <c r="F50" s="21"/>
      <c r="G50" s="21"/>
      <c r="H50" s="21"/>
    </row>
    <row r="51" spans="2:8" x14ac:dyDescent="0.25">
      <c r="B51" s="106" t="s">
        <v>33</v>
      </c>
      <c r="C51" s="105"/>
      <c r="D51" s="104"/>
      <c r="E51" s="105"/>
      <c r="F51" s="21"/>
      <c r="G51" s="21"/>
      <c r="H51" s="21"/>
    </row>
    <row r="52" spans="2:8" x14ac:dyDescent="0.25">
      <c r="B52" s="10"/>
      <c r="C52" s="102"/>
      <c r="D52" s="12"/>
      <c r="E52" s="102"/>
    </row>
    <row r="53" spans="2:8" x14ac:dyDescent="0.25">
      <c r="B53" s="9"/>
      <c r="D53" s="12"/>
      <c r="E53" s="102"/>
    </row>
    <row r="54" spans="2:8" x14ac:dyDescent="0.25">
      <c r="B54" s="9"/>
      <c r="D54" s="12"/>
      <c r="E54" s="102"/>
    </row>
    <row r="55" spans="2:8" x14ac:dyDescent="0.25">
      <c r="B55" s="9"/>
      <c r="C55" s="102"/>
      <c r="D55" s="12"/>
      <c r="E55" s="102"/>
    </row>
    <row r="56" spans="2:8" x14ac:dyDescent="0.25">
      <c r="B56" s="9"/>
      <c r="D56" s="12"/>
      <c r="E56" s="102"/>
    </row>
    <row r="57" spans="2:8" x14ac:dyDescent="0.25">
      <c r="D57" s="12"/>
      <c r="E57" s="107"/>
    </row>
  </sheetData>
  <mergeCells count="14">
    <mergeCell ref="L20:M20"/>
    <mergeCell ref="L1:O1"/>
    <mergeCell ref="L2:M2"/>
    <mergeCell ref="N2:O2"/>
    <mergeCell ref="L18:M18"/>
    <mergeCell ref="L19:M19"/>
    <mergeCell ref="L27:M27"/>
    <mergeCell ref="L28:M28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scale="9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65"/>
      <c r="L1" s="398" t="s">
        <v>65</v>
      </c>
      <c r="M1" s="398"/>
      <c r="N1" s="398"/>
      <c r="O1" s="398"/>
    </row>
    <row r="2" spans="1:21" x14ac:dyDescent="0.25">
      <c r="B2" s="18" t="s">
        <v>62</v>
      </c>
      <c r="C2" s="100" t="s">
        <v>66</v>
      </c>
      <c r="D2" s="100" t="s">
        <v>67</v>
      </c>
      <c r="E2" s="2"/>
      <c r="L2" s="399" t="s">
        <v>68</v>
      </c>
      <c r="M2" s="400"/>
      <c r="N2" s="399" t="s">
        <v>69</v>
      </c>
      <c r="O2" s="399"/>
    </row>
    <row r="3" spans="1:21" x14ac:dyDescent="0.25">
      <c r="B3" s="108" t="s">
        <v>14</v>
      </c>
      <c r="C3" s="96">
        <f t="shared" ref="C3:C13" si="0">+VLOOKUP($B3,$L$3:$N$13,2,0)</f>
        <v>3.75</v>
      </c>
      <c r="D3" s="96">
        <f t="shared" ref="D3:D13" si="1">+VLOOKUP($B3,$L$3:$N$13,3,0)</f>
        <v>0</v>
      </c>
      <c r="E3" s="63"/>
      <c r="J3" s="1">
        <v>100</v>
      </c>
      <c r="L3" s="95" t="s">
        <v>6</v>
      </c>
      <c r="M3" s="101">
        <v>3.25</v>
      </c>
      <c r="N3" s="101">
        <v>0</v>
      </c>
    </row>
    <row r="4" spans="1:21" x14ac:dyDescent="0.25">
      <c r="B4" s="10" t="s">
        <v>11</v>
      </c>
      <c r="C4" s="96">
        <f t="shared" si="0"/>
        <v>3.5</v>
      </c>
      <c r="D4" s="96">
        <f t="shared" si="1"/>
        <v>0</v>
      </c>
      <c r="E4" s="63"/>
      <c r="L4" s="95" t="s">
        <v>7</v>
      </c>
      <c r="M4" s="101">
        <v>3.25</v>
      </c>
      <c r="N4" s="101">
        <v>0</v>
      </c>
      <c r="O4" s="9"/>
    </row>
    <row r="5" spans="1:21" ht="15" customHeight="1" x14ac:dyDescent="0.25">
      <c r="B5" s="9" t="s">
        <v>8</v>
      </c>
      <c r="C5" s="96">
        <f t="shared" si="0"/>
        <v>3.25</v>
      </c>
      <c r="D5" s="96">
        <f t="shared" si="1"/>
        <v>0</v>
      </c>
      <c r="E5" s="63"/>
      <c r="L5" s="95" t="s">
        <v>8</v>
      </c>
      <c r="M5" s="101">
        <v>3.25</v>
      </c>
      <c r="N5" s="101">
        <v>0</v>
      </c>
      <c r="O5" s="9"/>
    </row>
    <row r="6" spans="1:21" x14ac:dyDescent="0.25">
      <c r="B6" s="9" t="s">
        <v>7</v>
      </c>
      <c r="C6" s="96">
        <f t="shared" si="0"/>
        <v>3.25</v>
      </c>
      <c r="D6" s="96">
        <f t="shared" si="1"/>
        <v>0</v>
      </c>
      <c r="E6" s="63"/>
      <c r="L6" s="95" t="s">
        <v>9</v>
      </c>
      <c r="M6" s="101">
        <v>2.5</v>
      </c>
      <c r="N6" s="101">
        <v>75</v>
      </c>
      <c r="O6" s="9"/>
    </row>
    <row r="7" spans="1:21" x14ac:dyDescent="0.25">
      <c r="B7" s="10" t="s">
        <v>6</v>
      </c>
      <c r="C7" s="96">
        <f t="shared" si="0"/>
        <v>3.25</v>
      </c>
      <c r="D7" s="96">
        <f t="shared" si="1"/>
        <v>0</v>
      </c>
      <c r="E7" s="63"/>
      <c r="L7" s="95" t="s">
        <v>10</v>
      </c>
      <c r="M7" s="101">
        <v>2.25</v>
      </c>
      <c r="N7" s="101">
        <v>100</v>
      </c>
      <c r="O7" s="9"/>
    </row>
    <row r="8" spans="1:21" x14ac:dyDescent="0.25">
      <c r="B8" s="9" t="s">
        <v>12</v>
      </c>
      <c r="C8" s="96">
        <f t="shared" si="0"/>
        <v>2.75</v>
      </c>
      <c r="D8" s="96">
        <f t="shared" si="1"/>
        <v>0</v>
      </c>
      <c r="E8" s="63"/>
      <c r="L8" s="95" t="s">
        <v>12</v>
      </c>
      <c r="M8" s="101">
        <v>2.75</v>
      </c>
      <c r="N8" s="101">
        <v>0</v>
      </c>
      <c r="O8" s="9"/>
    </row>
    <row r="9" spans="1:21" x14ac:dyDescent="0.25">
      <c r="B9" s="9" t="s">
        <v>9</v>
      </c>
      <c r="C9" s="96">
        <f t="shared" si="0"/>
        <v>2.5</v>
      </c>
      <c r="D9" s="96">
        <f t="shared" si="1"/>
        <v>75</v>
      </c>
      <c r="E9" s="63"/>
      <c r="L9" s="95" t="s">
        <v>11</v>
      </c>
      <c r="M9" s="101">
        <v>3.5</v>
      </c>
      <c r="N9" s="101">
        <v>0</v>
      </c>
      <c r="O9" s="9"/>
    </row>
    <row r="10" spans="1:21" x14ac:dyDescent="0.25">
      <c r="B10" s="9" t="s">
        <v>64</v>
      </c>
      <c r="C10" s="96">
        <f t="shared" si="0"/>
        <v>2.5</v>
      </c>
      <c r="D10" s="96">
        <f t="shared" si="1"/>
        <v>0</v>
      </c>
      <c r="E10" s="63"/>
      <c r="L10" s="95" t="s">
        <v>13</v>
      </c>
      <c r="M10" s="101">
        <v>2.25</v>
      </c>
      <c r="N10" s="101">
        <v>25</v>
      </c>
      <c r="O10" s="9"/>
    </row>
    <row r="11" spans="1:21" x14ac:dyDescent="0.25">
      <c r="B11" s="10" t="s">
        <v>10</v>
      </c>
      <c r="C11" s="96">
        <f t="shared" si="0"/>
        <v>2.25</v>
      </c>
      <c r="D11" s="96">
        <f t="shared" si="1"/>
        <v>100</v>
      </c>
      <c r="E11" s="63"/>
      <c r="L11" s="95" t="s">
        <v>64</v>
      </c>
      <c r="M11" s="101">
        <v>2.5</v>
      </c>
      <c r="N11" s="101">
        <v>0</v>
      </c>
      <c r="O11" s="9"/>
    </row>
    <row r="12" spans="1:21" x14ac:dyDescent="0.25">
      <c r="B12" s="9" t="s">
        <v>13</v>
      </c>
      <c r="C12" s="96">
        <f t="shared" si="0"/>
        <v>2.25</v>
      </c>
      <c r="D12" s="96">
        <f t="shared" si="1"/>
        <v>25</v>
      </c>
      <c r="E12" s="63"/>
      <c r="L12" s="95" t="s">
        <v>14</v>
      </c>
      <c r="M12" s="101">
        <v>3.75</v>
      </c>
      <c r="N12" s="101">
        <v>0</v>
      </c>
      <c r="O12" s="9"/>
    </row>
    <row r="13" spans="1:21" x14ac:dyDescent="0.25">
      <c r="B13" s="1" t="s">
        <v>15</v>
      </c>
      <c r="C13" s="96">
        <f t="shared" si="0"/>
        <v>0</v>
      </c>
      <c r="D13" s="96">
        <f t="shared" si="1"/>
        <v>0</v>
      </c>
      <c r="E13" s="62"/>
      <c r="L13" s="95" t="s">
        <v>15</v>
      </c>
      <c r="M13" s="101">
        <v>0</v>
      </c>
      <c r="N13" s="101">
        <v>0</v>
      </c>
      <c r="O13" s="9"/>
    </row>
    <row r="14" spans="1:21" x14ac:dyDescent="0.25">
      <c r="A14" s="10"/>
      <c r="B14" s="109"/>
      <c r="C14" s="109"/>
      <c r="D14" s="2"/>
      <c r="F14" s="10"/>
      <c r="G14" s="109"/>
      <c r="H14" s="109"/>
      <c r="I14" s="2"/>
      <c r="K14" s="10"/>
      <c r="L14" s="109"/>
      <c r="M14" s="109"/>
      <c r="N14" s="2"/>
      <c r="S14" s="9"/>
      <c r="T14" s="62"/>
      <c r="U14" s="110"/>
    </row>
    <row r="15" spans="1:21" x14ac:dyDescent="0.25">
      <c r="F15" s="10"/>
      <c r="G15" s="109"/>
      <c r="H15" s="109"/>
      <c r="I15" s="2"/>
      <c r="L15" s="111"/>
      <c r="M15" s="102"/>
    </row>
    <row r="16" spans="1:21" x14ac:dyDescent="0.25">
      <c r="B16" s="98" t="s">
        <v>18</v>
      </c>
      <c r="C16" s="21"/>
      <c r="D16" s="21"/>
      <c r="E16" s="23"/>
      <c r="F16" s="21"/>
      <c r="G16" s="21"/>
      <c r="H16" s="112"/>
      <c r="I16" s="102"/>
    </row>
    <row r="17" spans="2:12" x14ac:dyDescent="0.25">
      <c r="B17" s="23" t="s">
        <v>70</v>
      </c>
      <c r="C17" s="21"/>
      <c r="D17" s="21"/>
      <c r="E17" s="21"/>
      <c r="F17" s="21"/>
      <c r="G17" s="21"/>
      <c r="H17" s="21"/>
    </row>
    <row r="18" spans="2:12" x14ac:dyDescent="0.25">
      <c r="B18" s="21"/>
      <c r="C18" s="21"/>
      <c r="D18" s="21"/>
      <c r="E18" s="21"/>
      <c r="F18" s="21"/>
      <c r="G18" s="21"/>
      <c r="H18" s="21"/>
    </row>
    <row r="19" spans="2:12" x14ac:dyDescent="0.25">
      <c r="B19" s="21" t="s">
        <v>31</v>
      </c>
      <c r="C19" s="21"/>
      <c r="D19" s="21"/>
      <c r="E19" s="21"/>
      <c r="F19" s="21"/>
      <c r="G19" s="21"/>
      <c r="H19" s="21"/>
    </row>
    <row r="20" spans="2:12" x14ac:dyDescent="0.25">
      <c r="B20" s="21"/>
      <c r="C20" s="21"/>
      <c r="D20" s="21"/>
      <c r="E20" s="21"/>
      <c r="F20" s="21"/>
      <c r="G20" s="21"/>
      <c r="H20" s="21"/>
    </row>
    <row r="21" spans="2:12" x14ac:dyDescent="0.25">
      <c r="B21" s="21"/>
      <c r="C21" s="21"/>
      <c r="D21" s="21"/>
      <c r="E21" s="21"/>
      <c r="F21" s="21"/>
      <c r="G21" s="21"/>
      <c r="H21" s="21"/>
    </row>
    <row r="22" spans="2:12" x14ac:dyDescent="0.25">
      <c r="B22" s="21"/>
      <c r="C22" s="21"/>
      <c r="D22" s="21"/>
      <c r="E22" s="21"/>
      <c r="F22" s="21"/>
      <c r="G22" s="21"/>
      <c r="H22" s="21"/>
    </row>
    <row r="23" spans="2:12" x14ac:dyDescent="0.25">
      <c r="B23" s="21"/>
      <c r="C23" s="21"/>
      <c r="D23" s="21"/>
      <c r="E23" s="21"/>
      <c r="F23" s="21"/>
      <c r="G23" s="21"/>
      <c r="H23" s="21"/>
    </row>
    <row r="24" spans="2:12" x14ac:dyDescent="0.25">
      <c r="B24" s="21"/>
      <c r="C24" s="21"/>
      <c r="D24" s="21"/>
      <c r="E24" s="21"/>
      <c r="F24" s="21"/>
      <c r="G24" s="21"/>
      <c r="H24" s="21"/>
    </row>
    <row r="25" spans="2:12" x14ac:dyDescent="0.25">
      <c r="B25" s="21"/>
      <c r="C25" s="21"/>
      <c r="D25" s="21"/>
      <c r="E25" s="21"/>
      <c r="F25" s="21"/>
      <c r="G25" s="21"/>
      <c r="H25" s="21"/>
    </row>
    <row r="26" spans="2:12" x14ac:dyDescent="0.25">
      <c r="B26" s="21"/>
      <c r="C26" s="21"/>
      <c r="D26" s="21"/>
      <c r="E26" s="21"/>
      <c r="F26" s="21"/>
      <c r="G26" s="21"/>
      <c r="H26" s="21"/>
    </row>
    <row r="27" spans="2:12" x14ac:dyDescent="0.25">
      <c r="B27" s="21"/>
      <c r="C27" s="21"/>
      <c r="D27" s="21"/>
      <c r="E27" s="21"/>
      <c r="F27" s="21"/>
      <c r="G27" s="21"/>
      <c r="H27" s="21"/>
    </row>
    <row r="28" spans="2:12" x14ac:dyDescent="0.25">
      <c r="B28" s="21"/>
      <c r="C28" s="21"/>
      <c r="D28" s="21"/>
      <c r="E28" s="21"/>
      <c r="F28" s="21"/>
      <c r="G28" s="21"/>
      <c r="H28" s="21"/>
      <c r="L28" s="83"/>
    </row>
    <row r="29" spans="2:12" x14ac:dyDescent="0.25">
      <c r="B29" s="21"/>
      <c r="C29" s="21"/>
      <c r="D29" s="21"/>
      <c r="E29" s="21"/>
      <c r="F29" s="21"/>
      <c r="G29" s="21"/>
      <c r="H29" s="21"/>
      <c r="L29" s="83"/>
    </row>
    <row r="30" spans="2:12" x14ac:dyDescent="0.25">
      <c r="B30" s="21"/>
      <c r="C30" s="21"/>
      <c r="D30" s="21"/>
      <c r="E30" s="21"/>
      <c r="F30" s="21"/>
      <c r="G30" s="21"/>
      <c r="H30" s="21"/>
    </row>
    <row r="31" spans="2:12" x14ac:dyDescent="0.25">
      <c r="B31" s="21"/>
      <c r="C31" s="21"/>
      <c r="D31" s="21"/>
      <c r="E31" s="21"/>
      <c r="F31" s="21"/>
      <c r="G31" s="21"/>
      <c r="H31" s="21"/>
    </row>
    <row r="32" spans="2:12" x14ac:dyDescent="0.25">
      <c r="B32" s="21"/>
      <c r="C32" s="21"/>
      <c r="D32" s="21"/>
      <c r="E32" s="21"/>
      <c r="F32" s="21"/>
      <c r="G32" s="21"/>
      <c r="H32" s="21"/>
    </row>
    <row r="33" spans="2:8" x14ac:dyDescent="0.25">
      <c r="B33" s="21"/>
      <c r="C33" s="21"/>
      <c r="D33" s="21"/>
      <c r="E33" s="21"/>
      <c r="F33" s="21"/>
      <c r="G33" s="21"/>
      <c r="H33" s="21"/>
    </row>
    <row r="34" spans="2:8" x14ac:dyDescent="0.25">
      <c r="B34" s="21"/>
      <c r="C34" s="21"/>
      <c r="D34" s="21"/>
      <c r="E34" s="21"/>
      <c r="F34" s="21"/>
      <c r="G34" s="21"/>
      <c r="H34" s="21"/>
    </row>
    <row r="35" spans="2:8" x14ac:dyDescent="0.25">
      <c r="B35" s="21"/>
      <c r="C35" s="21"/>
      <c r="D35" s="21"/>
      <c r="E35" s="21"/>
      <c r="F35" s="21"/>
      <c r="G35" s="21"/>
      <c r="H35" s="21"/>
    </row>
    <row r="36" spans="2:8" x14ac:dyDescent="0.25">
      <c r="B36" s="21"/>
      <c r="C36" s="21"/>
      <c r="D36" s="21"/>
      <c r="E36" s="21"/>
      <c r="F36" s="21"/>
      <c r="G36" s="21"/>
      <c r="H36" s="21"/>
    </row>
    <row r="37" spans="2:8" x14ac:dyDescent="0.25">
      <c r="B37" s="21"/>
      <c r="C37" s="21"/>
      <c r="D37" s="21"/>
      <c r="E37" s="21"/>
      <c r="F37" s="21"/>
      <c r="G37" s="21"/>
      <c r="H37" s="21"/>
    </row>
    <row r="38" spans="2:8" x14ac:dyDescent="0.25">
      <c r="B38" s="21"/>
      <c r="C38" s="21"/>
      <c r="D38" s="21"/>
      <c r="E38" s="21"/>
      <c r="F38" s="21"/>
      <c r="G38" s="21"/>
      <c r="H38" s="21"/>
    </row>
    <row r="39" spans="2:8" x14ac:dyDescent="0.25">
      <c r="B39" s="21"/>
      <c r="C39" s="21"/>
      <c r="D39" s="21"/>
      <c r="E39" s="21"/>
      <c r="F39" s="21"/>
      <c r="G39" s="21"/>
      <c r="H39" s="21"/>
    </row>
    <row r="40" spans="2:8" x14ac:dyDescent="0.25">
      <c r="B40" s="21"/>
      <c r="C40" s="21"/>
      <c r="D40" s="21"/>
      <c r="E40" s="21"/>
      <c r="F40" s="21"/>
      <c r="G40" s="21"/>
      <c r="H40" s="21"/>
    </row>
    <row r="41" spans="2:8" x14ac:dyDescent="0.25">
      <c r="B41" s="23"/>
      <c r="C41" s="23"/>
      <c r="D41" s="23"/>
      <c r="E41" s="21"/>
      <c r="F41" s="21"/>
      <c r="G41" s="21"/>
      <c r="H41" s="21"/>
    </row>
    <row r="42" spans="2:8" x14ac:dyDescent="0.25">
      <c r="B42" s="26"/>
      <c r="C42" s="99"/>
      <c r="D42" s="99"/>
      <c r="E42" s="23"/>
      <c r="F42" s="23"/>
      <c r="G42" s="21"/>
      <c r="H42" s="21"/>
    </row>
    <row r="43" spans="2:8" x14ac:dyDescent="0.25">
      <c r="B43" s="26"/>
      <c r="C43" s="113"/>
      <c r="D43" s="113"/>
      <c r="E43" s="23"/>
      <c r="F43" s="23"/>
      <c r="G43" s="21"/>
      <c r="H43" s="21"/>
    </row>
    <row r="44" spans="2:8" x14ac:dyDescent="0.25">
      <c r="B44" s="26"/>
      <c r="C44" s="99"/>
      <c r="D44" s="99"/>
      <c r="E44" s="23"/>
      <c r="F44" s="23"/>
      <c r="G44" s="21"/>
      <c r="H44" s="21"/>
    </row>
    <row r="45" spans="2:8" x14ac:dyDescent="0.25">
      <c r="B45" s="26"/>
      <c r="C45" s="99"/>
      <c r="D45" s="99"/>
      <c r="E45" s="23"/>
      <c r="F45" s="23"/>
      <c r="G45" s="21"/>
      <c r="H45" s="21"/>
    </row>
    <row r="46" spans="2:8" x14ac:dyDescent="0.25">
      <c r="B46" s="26"/>
      <c r="C46" s="99"/>
      <c r="D46" s="99"/>
      <c r="E46" s="23"/>
      <c r="F46" s="23"/>
      <c r="G46" s="21"/>
      <c r="H46" s="21"/>
    </row>
    <row r="47" spans="2:8" x14ac:dyDescent="0.25">
      <c r="B47" s="26"/>
      <c r="C47" s="99"/>
      <c r="D47" s="99"/>
      <c r="E47" s="23"/>
      <c r="F47" s="23"/>
      <c r="G47" s="21"/>
      <c r="H47" s="21"/>
    </row>
    <row r="48" spans="2:8" x14ac:dyDescent="0.25">
      <c r="B48" s="26"/>
      <c r="C48" s="99"/>
      <c r="D48" s="99"/>
      <c r="E48" s="23"/>
      <c r="F48" s="23"/>
      <c r="G48" s="21"/>
      <c r="H48" s="21"/>
    </row>
    <row r="49" spans="2:8" x14ac:dyDescent="0.25">
      <c r="B49" s="26"/>
      <c r="C49" s="99"/>
      <c r="D49" s="99"/>
      <c r="E49" s="23"/>
      <c r="F49" s="23"/>
      <c r="G49" s="21"/>
      <c r="H49" s="21"/>
    </row>
    <row r="50" spans="2:8" x14ac:dyDescent="0.25">
      <c r="B50" s="26"/>
      <c r="C50" s="99"/>
      <c r="D50" s="99"/>
      <c r="E50" s="23"/>
      <c r="F50" s="23"/>
      <c r="G50" s="21"/>
      <c r="H50" s="21"/>
    </row>
    <row r="51" spans="2:8" x14ac:dyDescent="0.25">
      <c r="B51" s="26"/>
      <c r="C51" s="99"/>
      <c r="D51" s="99"/>
      <c r="E51" s="23"/>
      <c r="F51" s="23"/>
      <c r="G51" s="21"/>
      <c r="H51" s="21"/>
    </row>
    <row r="52" spans="2:8" x14ac:dyDescent="0.25">
      <c r="B52" s="26"/>
      <c r="C52" s="99"/>
      <c r="D52" s="99"/>
      <c r="E52" s="23"/>
      <c r="F52" s="23"/>
      <c r="G52" s="21"/>
      <c r="H52" s="21"/>
    </row>
    <row r="53" spans="2:8" x14ac:dyDescent="0.25">
      <c r="B53" s="26"/>
      <c r="C53" s="99"/>
      <c r="D53" s="99"/>
      <c r="E53" s="23"/>
      <c r="F53" s="23"/>
      <c r="G53" s="21"/>
      <c r="H53" s="21"/>
    </row>
    <row r="54" spans="2:8" x14ac:dyDescent="0.25">
      <c r="B54" s="25" t="s">
        <v>33</v>
      </c>
      <c r="C54" s="99"/>
      <c r="D54" s="99"/>
      <c r="E54" s="23"/>
      <c r="F54" s="23"/>
      <c r="G54" s="21"/>
      <c r="H54" s="2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9"/>
  <sheetViews>
    <sheetView view="pageBreakPreview" topLeftCell="A3" zoomScale="80" zoomScaleNormal="70" zoomScaleSheetLayoutView="80" workbookViewId="0">
      <pane xSplit="2" ySplit="2" topLeftCell="C50" activePane="bottomRight" state="frozen"/>
      <selection activeCell="U73" sqref="U73"/>
      <selection pane="topRight" activeCell="U73" sqref="U73"/>
      <selection pane="bottomLeft" activeCell="U73" sqref="U73"/>
      <selection pane="bottomRight" activeCell="P3" sqref="P1:AB1048576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14" x14ac:dyDescent="0.25">
      <c r="A1" s="2">
        <v>100</v>
      </c>
      <c r="B1" s="2">
        <v>100</v>
      </c>
    </row>
    <row r="2" spans="1:14" x14ac:dyDescent="0.25">
      <c r="C2" s="375"/>
      <c r="D2" s="375"/>
      <c r="E2" s="375"/>
      <c r="G2" s="375"/>
      <c r="H2" s="375"/>
      <c r="I2" s="375"/>
    </row>
    <row r="3" spans="1:14" x14ac:dyDescent="0.25">
      <c r="B3" s="2" t="s">
        <v>50</v>
      </c>
      <c r="C3" s="375" t="s">
        <v>0</v>
      </c>
      <c r="D3" s="375"/>
      <c r="E3" s="375"/>
      <c r="F3" s="375"/>
      <c r="G3" s="375" t="s">
        <v>1</v>
      </c>
      <c r="H3" s="375"/>
      <c r="I3" s="375"/>
      <c r="J3" s="375"/>
      <c r="K3" s="375" t="s">
        <v>16</v>
      </c>
      <c r="L3" s="375"/>
      <c r="M3" s="375"/>
      <c r="N3" s="375"/>
    </row>
    <row r="4" spans="1:14" x14ac:dyDescent="0.25">
      <c r="C4" s="2" t="s">
        <v>51</v>
      </c>
      <c r="D4" s="2" t="s">
        <v>52</v>
      </c>
      <c r="E4" s="2" t="s">
        <v>53</v>
      </c>
      <c r="F4" s="75" t="s">
        <v>54</v>
      </c>
      <c r="G4" s="2" t="s">
        <v>51</v>
      </c>
      <c r="H4" s="2" t="s">
        <v>52</v>
      </c>
      <c r="I4" s="2" t="s">
        <v>53</v>
      </c>
      <c r="J4" s="75" t="s">
        <v>54</v>
      </c>
      <c r="K4" s="2" t="s">
        <v>51</v>
      </c>
      <c r="L4" s="2" t="s">
        <v>52</v>
      </c>
      <c r="M4" s="2" t="s">
        <v>53</v>
      </c>
      <c r="N4" s="2" t="s">
        <v>54</v>
      </c>
    </row>
    <row r="5" spans="1:14" ht="15.75" customHeight="1" x14ac:dyDescent="0.25">
      <c r="B5" s="76">
        <v>39965</v>
      </c>
      <c r="C5" s="66">
        <v>-26.315789473684209</v>
      </c>
      <c r="D5" s="66">
        <v>-31.578947368421051</v>
      </c>
      <c r="E5" s="66">
        <v>-15.789473684210526</v>
      </c>
      <c r="F5" s="77">
        <v>-5.2631578947368416</v>
      </c>
      <c r="G5" s="66">
        <v>-35</v>
      </c>
      <c r="H5" s="66">
        <v>-50</v>
      </c>
      <c r="I5" s="66">
        <v>-55.000000000000007</v>
      </c>
      <c r="J5" s="77">
        <v>-35</v>
      </c>
      <c r="K5" s="66">
        <v>-14.285714285714285</v>
      </c>
      <c r="L5" s="66">
        <v>-14.285714285714285</v>
      </c>
      <c r="M5" s="66">
        <v>0</v>
      </c>
      <c r="N5" s="66">
        <v>-28.571428571428569</v>
      </c>
    </row>
    <row r="6" spans="1:14" x14ac:dyDescent="0.25">
      <c r="B6" s="76">
        <v>40057</v>
      </c>
      <c r="C6" s="66">
        <v>-27.777777777777779</v>
      </c>
      <c r="D6" s="66">
        <v>-11.111111111111111</v>
      </c>
      <c r="E6" s="66">
        <v>0</v>
      </c>
      <c r="F6" s="77">
        <v>-5.5555555555555554</v>
      </c>
      <c r="G6" s="66">
        <v>-45.454545454545453</v>
      </c>
      <c r="H6" s="66">
        <v>-31.818181818181817</v>
      </c>
      <c r="I6" s="66">
        <v>-36.363636363636367</v>
      </c>
      <c r="J6" s="77">
        <v>-36.363636363636367</v>
      </c>
      <c r="K6" s="66">
        <v>-16.666666666666664</v>
      </c>
      <c r="L6" s="66">
        <v>-16.666666666666664</v>
      </c>
      <c r="M6" s="66">
        <v>-16.666666666666664</v>
      </c>
      <c r="N6" s="66">
        <v>0</v>
      </c>
    </row>
    <row r="7" spans="1:14" x14ac:dyDescent="0.25">
      <c r="B7" s="76">
        <v>40148</v>
      </c>
      <c r="C7" s="66">
        <v>-5.8823529411764701</v>
      </c>
      <c r="D7" s="66">
        <v>-11.76470588235294</v>
      </c>
      <c r="E7" s="66">
        <v>-17.647058823529413</v>
      </c>
      <c r="F7" s="77">
        <v>-23.52941176470588</v>
      </c>
      <c r="G7" s="66">
        <v>-27.27272727272727</v>
      </c>
      <c r="H7" s="66">
        <v>-13.636363636363635</v>
      </c>
      <c r="I7" s="66">
        <v>0</v>
      </c>
      <c r="J7" s="77">
        <v>9.0909090909090917</v>
      </c>
      <c r="K7" s="66">
        <v>-28.571428571428569</v>
      </c>
      <c r="L7" s="66">
        <v>-57.142857142857139</v>
      </c>
      <c r="M7" s="66">
        <v>-57.142857142857139</v>
      </c>
      <c r="N7" s="66">
        <v>-28.571428571428569</v>
      </c>
    </row>
    <row r="8" spans="1:14" x14ac:dyDescent="0.25">
      <c r="B8" s="76">
        <v>40238</v>
      </c>
      <c r="C8" s="66">
        <v>22.222222222222221</v>
      </c>
      <c r="D8" s="66">
        <v>22.222222222222221</v>
      </c>
      <c r="E8" s="66">
        <v>27.777777777777779</v>
      </c>
      <c r="F8" s="77">
        <v>-5.5555555555555554</v>
      </c>
      <c r="G8" s="66">
        <v>0</v>
      </c>
      <c r="H8" s="66">
        <v>0</v>
      </c>
      <c r="I8" s="66">
        <v>13.636363636363635</v>
      </c>
      <c r="J8" s="77">
        <v>13.636363636363635</v>
      </c>
      <c r="K8" s="66">
        <v>-28.571428571428569</v>
      </c>
      <c r="L8" s="66">
        <v>-28.571428571428569</v>
      </c>
      <c r="M8" s="66">
        <v>-14.285714285714285</v>
      </c>
      <c r="N8" s="66">
        <v>-14.285714285714285</v>
      </c>
    </row>
    <row r="9" spans="1:14" x14ac:dyDescent="0.25">
      <c r="B9" s="76">
        <v>40330</v>
      </c>
      <c r="C9" s="66">
        <v>22.222222222222221</v>
      </c>
      <c r="D9" s="66">
        <v>22.222222222222221</v>
      </c>
      <c r="E9" s="66">
        <v>38.888888888888893</v>
      </c>
      <c r="F9" s="77">
        <v>22.222222222222221</v>
      </c>
      <c r="G9" s="66">
        <v>11.111111111111111</v>
      </c>
      <c r="H9" s="66">
        <v>16.666666666666664</v>
      </c>
      <c r="I9" s="66">
        <v>11.111111111111111</v>
      </c>
      <c r="J9" s="77">
        <v>16.666666666666664</v>
      </c>
      <c r="K9" s="66">
        <v>-28.571428571428569</v>
      </c>
      <c r="L9" s="66">
        <v>-28.571428571428569</v>
      </c>
      <c r="M9" s="66">
        <v>-28.571428571428569</v>
      </c>
      <c r="N9" s="66">
        <v>-57.142857142857139</v>
      </c>
    </row>
    <row r="10" spans="1:14" x14ac:dyDescent="0.25">
      <c r="B10" s="76">
        <v>40422</v>
      </c>
      <c r="C10" s="66">
        <v>-5.5555555555555554</v>
      </c>
      <c r="D10" s="66">
        <v>22.222222222222221</v>
      </c>
      <c r="E10" s="66">
        <v>33.333333333333329</v>
      </c>
      <c r="F10" s="77">
        <v>61.111111111111114</v>
      </c>
      <c r="G10" s="66">
        <v>27.777777777777779</v>
      </c>
      <c r="H10" s="66">
        <v>50</v>
      </c>
      <c r="I10" s="66">
        <v>55.555555555555557</v>
      </c>
      <c r="J10" s="77">
        <v>38.888888888888893</v>
      </c>
      <c r="K10" s="66">
        <v>0</v>
      </c>
      <c r="L10" s="66">
        <v>-28.571428571428569</v>
      </c>
      <c r="M10" s="66">
        <v>-42.857142857142854</v>
      </c>
      <c r="N10" s="66">
        <v>-28.571428571428569</v>
      </c>
    </row>
    <row r="11" spans="1:14" x14ac:dyDescent="0.25">
      <c r="B11" s="76">
        <v>40513</v>
      </c>
      <c r="C11" s="66">
        <v>23.52941176470588</v>
      </c>
      <c r="D11" s="66">
        <v>23.52941176470588</v>
      </c>
      <c r="E11" s="66">
        <v>52.941176470588239</v>
      </c>
      <c r="F11" s="77">
        <v>64.705882352941174</v>
      </c>
      <c r="G11" s="66">
        <v>16.666666666666664</v>
      </c>
      <c r="H11" s="66">
        <v>38.888888888888893</v>
      </c>
      <c r="I11" s="66">
        <v>61.111111111111114</v>
      </c>
      <c r="J11" s="77">
        <v>38.888888888888893</v>
      </c>
      <c r="K11" s="66">
        <v>66.666666666666657</v>
      </c>
      <c r="L11" s="66">
        <v>50</v>
      </c>
      <c r="M11" s="66">
        <v>50</v>
      </c>
      <c r="N11" s="66">
        <v>0</v>
      </c>
    </row>
    <row r="12" spans="1:14" x14ac:dyDescent="0.25">
      <c r="B12" s="76">
        <v>40603</v>
      </c>
      <c r="C12" s="66">
        <v>26.315789473684209</v>
      </c>
      <c r="D12" s="66">
        <v>36.84210526315789</v>
      </c>
      <c r="E12" s="66">
        <v>36.84210526315789</v>
      </c>
      <c r="F12" s="77">
        <v>10.526315789473683</v>
      </c>
      <c r="G12" s="66">
        <v>6.25</v>
      </c>
      <c r="H12" s="66">
        <v>25</v>
      </c>
      <c r="I12" s="66">
        <v>12.5</v>
      </c>
      <c r="J12" s="77">
        <v>-6.25</v>
      </c>
      <c r="K12" s="66">
        <v>42.857142857142854</v>
      </c>
      <c r="L12" s="66">
        <v>28.571428571428569</v>
      </c>
      <c r="M12" s="66">
        <v>-14.285714285714285</v>
      </c>
      <c r="N12" s="66">
        <v>-42.857142857142854</v>
      </c>
    </row>
    <row r="13" spans="1:14" x14ac:dyDescent="0.25">
      <c r="B13" s="76">
        <v>40695</v>
      </c>
      <c r="C13" s="66">
        <v>27.777777777777779</v>
      </c>
      <c r="D13" s="66">
        <v>55.555555555555557</v>
      </c>
      <c r="E13" s="66">
        <v>61.111111111111114</v>
      </c>
      <c r="F13" s="77">
        <v>27.777777777777779</v>
      </c>
      <c r="G13" s="66">
        <v>37.5</v>
      </c>
      <c r="H13" s="66">
        <v>43.75</v>
      </c>
      <c r="I13" s="66">
        <v>56.25</v>
      </c>
      <c r="J13" s="77">
        <v>31.25</v>
      </c>
      <c r="K13" s="66">
        <v>66.666666666666657</v>
      </c>
      <c r="L13" s="66">
        <v>33.333333333333329</v>
      </c>
      <c r="M13" s="66">
        <v>16.666666666666664</v>
      </c>
      <c r="N13" s="66">
        <v>0</v>
      </c>
    </row>
    <row r="14" spans="1:14" x14ac:dyDescent="0.25">
      <c r="B14" s="76">
        <v>40787</v>
      </c>
      <c r="C14" s="66">
        <v>23.809523809523807</v>
      </c>
      <c r="D14" s="66">
        <v>47.619047619047613</v>
      </c>
      <c r="E14" s="66">
        <v>42.857142857142854</v>
      </c>
      <c r="F14" s="77">
        <v>47.619047619047613</v>
      </c>
      <c r="G14" s="66">
        <v>28.571428571428569</v>
      </c>
      <c r="H14" s="66">
        <v>50</v>
      </c>
      <c r="I14" s="66">
        <v>57.142857142857139</v>
      </c>
      <c r="J14" s="77">
        <v>14.285714285714285</v>
      </c>
      <c r="K14" s="66">
        <v>50</v>
      </c>
      <c r="L14" s="66">
        <v>66.666666666666657</v>
      </c>
      <c r="M14" s="66">
        <v>66.666666666666657</v>
      </c>
      <c r="N14" s="66">
        <v>-16.666666666666664</v>
      </c>
    </row>
    <row r="15" spans="1:14" x14ac:dyDescent="0.25">
      <c r="B15" s="76">
        <v>40878</v>
      </c>
      <c r="C15" s="66">
        <v>19.047619047619047</v>
      </c>
      <c r="D15" s="66">
        <v>14.285714285714285</v>
      </c>
      <c r="E15" s="66">
        <v>19.047619047619047</v>
      </c>
      <c r="F15" s="77">
        <v>14.285714285714285</v>
      </c>
      <c r="G15" s="66">
        <v>21.428571428571427</v>
      </c>
      <c r="H15" s="66">
        <v>42.857142857142854</v>
      </c>
      <c r="I15" s="66">
        <v>42.857142857142854</v>
      </c>
      <c r="J15" s="77">
        <v>28.571428571428569</v>
      </c>
      <c r="K15" s="66">
        <v>50</v>
      </c>
      <c r="L15" s="66">
        <v>50</v>
      </c>
      <c r="M15" s="66">
        <v>50</v>
      </c>
      <c r="N15" s="66">
        <v>0</v>
      </c>
    </row>
    <row r="16" spans="1:14" x14ac:dyDescent="0.25">
      <c r="B16" s="76">
        <v>40969</v>
      </c>
      <c r="C16" s="66">
        <v>4.7619047619047619</v>
      </c>
      <c r="D16" s="66">
        <v>14.285714285714285</v>
      </c>
      <c r="E16" s="66">
        <v>14.285714285714285</v>
      </c>
      <c r="F16" s="77">
        <v>14.285714285714285</v>
      </c>
      <c r="G16" s="66">
        <v>6.666666666666667</v>
      </c>
      <c r="H16" s="66">
        <v>13.333333333333334</v>
      </c>
      <c r="I16" s="66">
        <v>46.666666666666664</v>
      </c>
      <c r="J16" s="77">
        <v>40</v>
      </c>
      <c r="K16" s="66">
        <v>33.333333333333329</v>
      </c>
      <c r="L16" s="66">
        <v>16.666666666666664</v>
      </c>
      <c r="M16" s="66">
        <v>-16.666666666666664</v>
      </c>
      <c r="N16" s="66">
        <v>-50</v>
      </c>
    </row>
    <row r="17" spans="2:15" x14ac:dyDescent="0.25">
      <c r="B17" s="76">
        <v>41061</v>
      </c>
      <c r="C17" s="66">
        <v>-5</v>
      </c>
      <c r="D17" s="66">
        <v>0</v>
      </c>
      <c r="E17" s="66">
        <v>-10</v>
      </c>
      <c r="F17" s="77">
        <v>0</v>
      </c>
      <c r="G17" s="66">
        <v>6.666666666666667</v>
      </c>
      <c r="H17" s="66">
        <v>13.333333333333334</v>
      </c>
      <c r="I17" s="66">
        <v>46.666666666666664</v>
      </c>
      <c r="J17" s="77">
        <v>40</v>
      </c>
      <c r="K17" s="66">
        <v>33.333333333333329</v>
      </c>
      <c r="L17" s="66">
        <v>16.666666666666664</v>
      </c>
      <c r="M17" s="66">
        <v>-16.666666666666664</v>
      </c>
      <c r="N17" s="66">
        <v>-50</v>
      </c>
    </row>
    <row r="18" spans="2:15" x14ac:dyDescent="0.25">
      <c r="B18" s="76">
        <v>41153</v>
      </c>
      <c r="C18" s="66">
        <v>-14.000000000000002</v>
      </c>
      <c r="D18" s="66">
        <v>18</v>
      </c>
      <c r="E18" s="66">
        <v>9</v>
      </c>
      <c r="F18" s="77">
        <v>-9</v>
      </c>
      <c r="G18" s="66">
        <v>15</v>
      </c>
      <c r="H18" s="66">
        <v>8</v>
      </c>
      <c r="I18" s="66">
        <v>8</v>
      </c>
      <c r="J18" s="77">
        <v>0</v>
      </c>
      <c r="K18" s="66">
        <v>-17</v>
      </c>
      <c r="L18" s="66">
        <v>0</v>
      </c>
      <c r="M18" s="66">
        <v>-17</v>
      </c>
      <c r="N18" s="66">
        <v>0</v>
      </c>
    </row>
    <row r="19" spans="2:15" x14ac:dyDescent="0.25">
      <c r="B19" s="76">
        <v>41244</v>
      </c>
      <c r="C19" s="66">
        <v>8.3333333333333321</v>
      </c>
      <c r="D19" s="66">
        <v>12.5</v>
      </c>
      <c r="E19" s="66">
        <v>29.166666666666668</v>
      </c>
      <c r="F19" s="77">
        <v>8.3333333333333321</v>
      </c>
      <c r="G19" s="66">
        <v>0</v>
      </c>
      <c r="H19" s="66">
        <v>-6.666666666666667</v>
      </c>
      <c r="I19" s="66">
        <v>13.333333333333334</v>
      </c>
      <c r="J19" s="77">
        <v>0</v>
      </c>
      <c r="K19" s="66">
        <v>42.857142857142854</v>
      </c>
      <c r="L19" s="66">
        <v>28.571428571428569</v>
      </c>
      <c r="M19" s="66">
        <v>42.857142857142854</v>
      </c>
      <c r="N19" s="66">
        <v>14.285714285714285</v>
      </c>
    </row>
    <row r="20" spans="2:15" x14ac:dyDescent="0.25">
      <c r="B20" s="76">
        <v>41334</v>
      </c>
      <c r="C20" s="66">
        <v>-18.181818181818183</v>
      </c>
      <c r="D20" s="66">
        <v>-27.27272727272727</v>
      </c>
      <c r="E20" s="66">
        <v>-31.818181818181817</v>
      </c>
      <c r="F20" s="77">
        <v>-40.909090909090914</v>
      </c>
      <c r="G20" s="66">
        <v>-18.75</v>
      </c>
      <c r="H20" s="66">
        <v>-25</v>
      </c>
      <c r="I20" s="66">
        <v>-18.75</v>
      </c>
      <c r="J20" s="77">
        <v>-25</v>
      </c>
      <c r="K20" s="66">
        <v>-42.857142857142854</v>
      </c>
      <c r="L20" s="66">
        <v>-42.857142857142854</v>
      </c>
      <c r="M20" s="66">
        <v>-42.857142857142854</v>
      </c>
      <c r="N20" s="66">
        <v>-28.571428571428569</v>
      </c>
    </row>
    <row r="21" spans="2:15" x14ac:dyDescent="0.25">
      <c r="B21" s="76">
        <v>41426</v>
      </c>
      <c r="C21" s="66">
        <v>0</v>
      </c>
      <c r="D21" s="66">
        <v>10.526315789473683</v>
      </c>
      <c r="E21" s="66">
        <v>5.2631578947368416</v>
      </c>
      <c r="F21" s="77">
        <v>5.2631578947368416</v>
      </c>
      <c r="G21" s="66">
        <v>-6.666666666666667</v>
      </c>
      <c r="H21" s="66">
        <v>-20</v>
      </c>
      <c r="I21" s="66">
        <v>-33.333333333333329</v>
      </c>
      <c r="J21" s="77">
        <v>-13.333333333333334</v>
      </c>
      <c r="K21" s="66">
        <v>-42.857142857142854</v>
      </c>
      <c r="L21" s="66">
        <v>-28.571428571428569</v>
      </c>
      <c r="M21" s="66">
        <v>-28.571428571428569</v>
      </c>
      <c r="N21" s="66">
        <v>-57.142857142857139</v>
      </c>
    </row>
    <row r="22" spans="2:15" x14ac:dyDescent="0.25">
      <c r="B22" s="76">
        <v>41518</v>
      </c>
      <c r="C22" s="66">
        <v>0</v>
      </c>
      <c r="D22" s="66">
        <v>4.7619047619047619</v>
      </c>
      <c r="E22" s="66">
        <v>23.809523809523807</v>
      </c>
      <c r="F22" s="77">
        <v>9.5238095238095237</v>
      </c>
      <c r="G22" s="66">
        <v>-17.647058823529413</v>
      </c>
      <c r="H22" s="66">
        <v>-23.52941176470588</v>
      </c>
      <c r="I22" s="66">
        <v>-17.647058823529413</v>
      </c>
      <c r="J22" s="77">
        <v>-17.647058823529413</v>
      </c>
      <c r="K22" s="66">
        <v>0</v>
      </c>
      <c r="L22" s="66">
        <v>0</v>
      </c>
      <c r="M22" s="66">
        <v>-14.285714285714285</v>
      </c>
      <c r="N22" s="66">
        <v>-28.571428571428569</v>
      </c>
    </row>
    <row r="23" spans="2:15" x14ac:dyDescent="0.25">
      <c r="B23" s="76">
        <v>41609</v>
      </c>
      <c r="C23" s="66">
        <v>16.666666666666664</v>
      </c>
      <c r="D23" s="66">
        <v>16.666666666666664</v>
      </c>
      <c r="E23" s="66">
        <v>38.888888888888893</v>
      </c>
      <c r="F23" s="77">
        <v>11.111111111111111</v>
      </c>
      <c r="G23" s="66">
        <v>28.571428571428569</v>
      </c>
      <c r="H23" s="66">
        <v>57.142857142857139</v>
      </c>
      <c r="I23" s="66">
        <v>42.857142857142854</v>
      </c>
      <c r="J23" s="77">
        <v>7.1428571428571423</v>
      </c>
      <c r="K23" s="66">
        <v>14.285714285714285</v>
      </c>
      <c r="L23" s="66">
        <v>0</v>
      </c>
      <c r="M23" s="66">
        <v>0</v>
      </c>
      <c r="N23" s="66">
        <v>-28.571428571428569</v>
      </c>
    </row>
    <row r="24" spans="2:15" x14ac:dyDescent="0.25">
      <c r="B24" s="76">
        <v>41699</v>
      </c>
      <c r="C24" s="66">
        <v>-21.052631578947366</v>
      </c>
      <c r="D24" s="66">
        <v>0</v>
      </c>
      <c r="E24" s="66">
        <v>-15.789473684210526</v>
      </c>
      <c r="F24" s="77">
        <v>-15.789473684210526</v>
      </c>
      <c r="G24" s="66">
        <v>0</v>
      </c>
      <c r="H24" s="66">
        <v>0</v>
      </c>
      <c r="I24" s="66">
        <v>-10</v>
      </c>
      <c r="J24" s="77">
        <v>-30</v>
      </c>
      <c r="K24" s="66">
        <v>16.666666666666664</v>
      </c>
      <c r="L24" s="66">
        <v>0</v>
      </c>
      <c r="M24" s="66">
        <v>-33.333333333333329</v>
      </c>
      <c r="N24" s="66">
        <v>-66.666666666666657</v>
      </c>
    </row>
    <row r="25" spans="2:15" x14ac:dyDescent="0.25">
      <c r="B25" s="76">
        <v>41791</v>
      </c>
      <c r="C25" s="66">
        <v>-5.5555555555555554</v>
      </c>
      <c r="D25" s="66">
        <v>5.5555555555555554</v>
      </c>
      <c r="E25" s="66">
        <v>11.111111111111111</v>
      </c>
      <c r="F25" s="77">
        <v>11.111111111111111</v>
      </c>
      <c r="G25" s="66">
        <v>-18.181818181818183</v>
      </c>
      <c r="H25" s="66">
        <v>18.181818181818183</v>
      </c>
      <c r="I25" s="66">
        <v>54.54545454545454</v>
      </c>
      <c r="J25" s="77">
        <v>36.363636363636367</v>
      </c>
      <c r="K25" s="66">
        <v>0</v>
      </c>
      <c r="L25" s="66">
        <v>0</v>
      </c>
      <c r="M25" s="66">
        <v>-20</v>
      </c>
      <c r="N25" s="66">
        <v>-20</v>
      </c>
    </row>
    <row r="26" spans="2:15" x14ac:dyDescent="0.25">
      <c r="B26" s="76">
        <v>41883</v>
      </c>
      <c r="C26" s="66">
        <v>0</v>
      </c>
      <c r="D26" s="66">
        <v>25</v>
      </c>
      <c r="E26" s="66">
        <v>25</v>
      </c>
      <c r="F26" s="77">
        <v>12.5</v>
      </c>
      <c r="G26" s="66">
        <v>7.1428571428571423</v>
      </c>
      <c r="H26" s="66">
        <v>14.285714285714285</v>
      </c>
      <c r="I26" s="66">
        <v>35.714285714285715</v>
      </c>
      <c r="J26" s="77">
        <v>14.285714285714285</v>
      </c>
      <c r="K26" s="66">
        <v>-50</v>
      </c>
      <c r="L26" s="66">
        <v>-25</v>
      </c>
      <c r="M26" s="66">
        <v>-25</v>
      </c>
      <c r="N26" s="66">
        <v>-75</v>
      </c>
    </row>
    <row r="27" spans="2:15" x14ac:dyDescent="0.25">
      <c r="B27" s="76">
        <v>41974</v>
      </c>
      <c r="C27" s="66">
        <v>23.076923076923077</v>
      </c>
      <c r="D27" s="66">
        <v>15.384615384615385</v>
      </c>
      <c r="E27" s="66">
        <v>15.384615384615385</v>
      </c>
      <c r="F27" s="77">
        <v>38.461538461538467</v>
      </c>
      <c r="G27" s="66">
        <v>-11.111111111111111</v>
      </c>
      <c r="H27" s="66">
        <v>-11.111111111111111</v>
      </c>
      <c r="I27" s="66">
        <v>-11.111111111111111</v>
      </c>
      <c r="J27" s="77">
        <v>-11.111111111111111</v>
      </c>
      <c r="K27" s="66">
        <v>-25</v>
      </c>
      <c r="L27" s="66">
        <v>-75</v>
      </c>
      <c r="M27" s="66">
        <v>-75</v>
      </c>
      <c r="N27" s="66">
        <v>-75</v>
      </c>
    </row>
    <row r="28" spans="2:15" x14ac:dyDescent="0.25">
      <c r="B28" s="76">
        <v>42064</v>
      </c>
      <c r="C28" s="66">
        <v>6.666666666666667</v>
      </c>
      <c r="D28" s="66">
        <v>20</v>
      </c>
      <c r="E28" s="66">
        <v>13.333333333333334</v>
      </c>
      <c r="F28" s="77">
        <v>33.333333333333329</v>
      </c>
      <c r="G28" s="78">
        <v>0</v>
      </c>
      <c r="H28" s="78">
        <v>-11.111111111111111</v>
      </c>
      <c r="I28" s="78">
        <v>-22.222222222222221</v>
      </c>
      <c r="J28" s="79">
        <v>-22.222222222222221</v>
      </c>
      <c r="K28" s="78">
        <v>25</v>
      </c>
      <c r="L28" s="78">
        <v>25</v>
      </c>
      <c r="M28" s="78">
        <v>0</v>
      </c>
      <c r="N28" s="78">
        <v>-75</v>
      </c>
    </row>
    <row r="29" spans="2:15" x14ac:dyDescent="0.25">
      <c r="B29" s="76">
        <v>42156</v>
      </c>
      <c r="C29" s="66">
        <v>-5.8823529411764701</v>
      </c>
      <c r="D29" s="66">
        <v>0</v>
      </c>
      <c r="E29" s="66">
        <v>5.8823529411764701</v>
      </c>
      <c r="F29" s="77">
        <v>11.76470588235294</v>
      </c>
      <c r="G29" s="78">
        <v>7.1428571428571423</v>
      </c>
      <c r="H29" s="78">
        <v>7.1428571428571423</v>
      </c>
      <c r="I29" s="78">
        <v>-7.1428571428571423</v>
      </c>
      <c r="J29" s="79">
        <v>-28.571428571428569</v>
      </c>
      <c r="K29" s="78">
        <v>-40</v>
      </c>
      <c r="L29" s="78">
        <v>-60</v>
      </c>
      <c r="M29" s="78">
        <v>-40</v>
      </c>
      <c r="N29" s="78">
        <v>-60</v>
      </c>
    </row>
    <row r="30" spans="2:15" x14ac:dyDescent="0.25">
      <c r="B30" s="76">
        <v>42248</v>
      </c>
      <c r="C30" s="66">
        <v>0</v>
      </c>
      <c r="D30" s="66">
        <v>21.428571428571427</v>
      </c>
      <c r="E30" s="66">
        <v>14.285714285714285</v>
      </c>
      <c r="F30" s="77">
        <v>28.571428571428569</v>
      </c>
      <c r="G30" s="78">
        <v>7.6923076923076925</v>
      </c>
      <c r="H30" s="78">
        <v>-7.6923076923076925</v>
      </c>
      <c r="I30" s="78">
        <v>-7.6923076923076925</v>
      </c>
      <c r="J30" s="79">
        <v>7.6923076923076925</v>
      </c>
      <c r="K30" s="78">
        <v>0</v>
      </c>
      <c r="L30" s="78">
        <v>-20</v>
      </c>
      <c r="M30" s="78">
        <v>0</v>
      </c>
      <c r="N30" s="78">
        <v>-40</v>
      </c>
    </row>
    <row r="31" spans="2:15" x14ac:dyDescent="0.25">
      <c r="B31" s="76">
        <v>42339</v>
      </c>
      <c r="C31" s="66">
        <v>0</v>
      </c>
      <c r="D31" s="66">
        <v>13.333333333333334</v>
      </c>
      <c r="E31" s="66">
        <v>20</v>
      </c>
      <c r="F31" s="77">
        <v>53.333333333333336</v>
      </c>
      <c r="G31" s="78">
        <v>9.0909090909090917</v>
      </c>
      <c r="H31" s="78">
        <v>18.181818181818183</v>
      </c>
      <c r="I31" s="78">
        <v>0</v>
      </c>
      <c r="J31" s="79">
        <v>9.0909090909090917</v>
      </c>
      <c r="K31" s="78">
        <v>0</v>
      </c>
      <c r="L31" s="78">
        <v>40</v>
      </c>
      <c r="M31" s="78">
        <v>-20</v>
      </c>
      <c r="N31" s="78">
        <v>-40</v>
      </c>
      <c r="O31" s="66"/>
    </row>
    <row r="32" spans="2:15" x14ac:dyDescent="0.25">
      <c r="B32" s="76">
        <v>42430</v>
      </c>
      <c r="C32" s="66">
        <v>-31.25</v>
      </c>
      <c r="D32" s="66">
        <v>-18.75</v>
      </c>
      <c r="E32" s="66">
        <v>-25</v>
      </c>
      <c r="F32" s="77">
        <v>-25</v>
      </c>
      <c r="G32" s="78">
        <v>-11.111111111111111</v>
      </c>
      <c r="H32" s="78">
        <v>-33.333333333333329</v>
      </c>
      <c r="I32" s="78">
        <v>-33.333333333333329</v>
      </c>
      <c r="J32" s="79">
        <v>-22.222222222222221</v>
      </c>
      <c r="K32" s="78">
        <v>-40</v>
      </c>
      <c r="L32" s="78">
        <v>-60</v>
      </c>
      <c r="M32" s="78">
        <v>-40</v>
      </c>
      <c r="N32" s="78">
        <v>-60</v>
      </c>
      <c r="O32" s="66"/>
    </row>
    <row r="33" spans="1:14" x14ac:dyDescent="0.25">
      <c r="B33" s="76">
        <v>42522</v>
      </c>
      <c r="C33" s="66">
        <v>5.5555555555555554</v>
      </c>
      <c r="D33" s="66">
        <v>11.111111111111111</v>
      </c>
      <c r="E33" s="66">
        <v>-11.111111111111111</v>
      </c>
      <c r="F33" s="77">
        <v>-16.666666666666664</v>
      </c>
      <c r="G33" s="78">
        <v>-10</v>
      </c>
      <c r="H33" s="78">
        <v>-10</v>
      </c>
      <c r="I33" s="78">
        <v>0</v>
      </c>
      <c r="J33" s="79">
        <v>-10</v>
      </c>
      <c r="K33" s="78">
        <v>0</v>
      </c>
      <c r="L33" s="78">
        <v>0</v>
      </c>
      <c r="M33" s="78">
        <v>0</v>
      </c>
      <c r="N33" s="78">
        <v>-40</v>
      </c>
    </row>
    <row r="34" spans="1:14" x14ac:dyDescent="0.25">
      <c r="B34" s="76">
        <v>42614</v>
      </c>
      <c r="C34" s="66">
        <v>-6.666666666666667</v>
      </c>
      <c r="D34" s="66">
        <v>-6.666666666666667</v>
      </c>
      <c r="E34" s="66">
        <v>-20</v>
      </c>
      <c r="F34" s="77">
        <v>-33.333333333333329</v>
      </c>
      <c r="G34" s="78">
        <v>-25</v>
      </c>
      <c r="H34" s="78">
        <v>-37.5</v>
      </c>
      <c r="I34" s="78">
        <v>-37.5</v>
      </c>
      <c r="J34" s="136">
        <v>-50</v>
      </c>
      <c r="K34" s="78">
        <v>-25</v>
      </c>
      <c r="L34" s="78">
        <v>-25</v>
      </c>
      <c r="M34" s="78">
        <v>-25</v>
      </c>
      <c r="N34" s="78">
        <v>-50</v>
      </c>
    </row>
    <row r="35" spans="1:14" x14ac:dyDescent="0.25">
      <c r="B35" s="76">
        <v>42705</v>
      </c>
      <c r="C35" s="66">
        <v>20</v>
      </c>
      <c r="D35" s="66">
        <v>13.333333333333334</v>
      </c>
      <c r="E35" s="66">
        <v>13.333333333333334</v>
      </c>
      <c r="F35" s="77">
        <v>-13.333333333333334</v>
      </c>
      <c r="G35" s="78">
        <v>10</v>
      </c>
      <c r="H35" s="78">
        <v>20</v>
      </c>
      <c r="I35" s="78">
        <v>0</v>
      </c>
      <c r="J35" s="136">
        <v>-20</v>
      </c>
      <c r="K35" s="78">
        <v>-40</v>
      </c>
      <c r="L35" s="78">
        <v>-60</v>
      </c>
      <c r="M35" s="78">
        <v>-60</v>
      </c>
      <c r="N35" s="78">
        <v>-40</v>
      </c>
    </row>
    <row r="36" spans="1:14" x14ac:dyDescent="0.25">
      <c r="B36" s="76">
        <v>42795</v>
      </c>
      <c r="C36" s="66">
        <v>-6.666666666666667</v>
      </c>
      <c r="D36" s="66">
        <v>-46.666666666666664</v>
      </c>
      <c r="E36" s="66">
        <v>-20</v>
      </c>
      <c r="F36" s="77">
        <v>-33.333333333333329</v>
      </c>
      <c r="G36" s="78">
        <v>-10</v>
      </c>
      <c r="H36" s="78">
        <v>-10</v>
      </c>
      <c r="I36" s="78">
        <v>-20</v>
      </c>
      <c r="J36" s="136">
        <v>-30</v>
      </c>
      <c r="K36" s="78">
        <v>0</v>
      </c>
      <c r="L36" s="78">
        <v>-60</v>
      </c>
      <c r="M36" s="78">
        <v>-60</v>
      </c>
      <c r="N36" s="78">
        <v>-60</v>
      </c>
    </row>
    <row r="37" spans="1:14" x14ac:dyDescent="0.25">
      <c r="B37" s="76">
        <v>42887</v>
      </c>
      <c r="C37" s="66">
        <v>-23.52941176470588</v>
      </c>
      <c r="D37" s="66">
        <v>-5.8823529411764701</v>
      </c>
      <c r="E37" s="66">
        <v>5.8823529411764701</v>
      </c>
      <c r="F37" s="77">
        <v>-11.76470588235294</v>
      </c>
      <c r="G37" s="78">
        <v>-10</v>
      </c>
      <c r="H37" s="78">
        <v>-20</v>
      </c>
      <c r="I37" s="78">
        <v>-50</v>
      </c>
      <c r="J37" s="136">
        <v>-60</v>
      </c>
      <c r="K37" s="78">
        <v>40</v>
      </c>
      <c r="L37" s="78">
        <v>20</v>
      </c>
      <c r="M37" s="78">
        <v>20</v>
      </c>
      <c r="N37" s="78">
        <v>-20</v>
      </c>
    </row>
    <row r="38" spans="1:14" x14ac:dyDescent="0.25">
      <c r="B38" s="76">
        <v>42979</v>
      </c>
      <c r="C38" s="66">
        <v>0</v>
      </c>
      <c r="D38" s="66">
        <v>-29.411764705882355</v>
      </c>
      <c r="E38" s="66">
        <v>-23.52941176470588</v>
      </c>
      <c r="F38" s="77">
        <v>-35.294117647058826</v>
      </c>
      <c r="G38" s="78">
        <v>0</v>
      </c>
      <c r="H38" s="78">
        <v>11.111111111111111</v>
      </c>
      <c r="I38" s="78">
        <v>-11.111111111111111</v>
      </c>
      <c r="J38" s="136">
        <v>11.111111111111111</v>
      </c>
      <c r="K38" s="128">
        <v>-66.666666666666657</v>
      </c>
      <c r="L38" s="129">
        <v>-66.666666666666657</v>
      </c>
      <c r="M38" s="130">
        <v>-33.333333333333329</v>
      </c>
      <c r="N38" s="131">
        <v>-100</v>
      </c>
    </row>
    <row r="39" spans="1:14" x14ac:dyDescent="0.25">
      <c r="B39" s="76">
        <v>43070</v>
      </c>
      <c r="C39" s="66">
        <v>0</v>
      </c>
      <c r="D39" s="66">
        <v>-18.181818181818183</v>
      </c>
      <c r="E39" s="66">
        <v>-36.363636363636367</v>
      </c>
      <c r="F39" s="77">
        <v>-18.181818181818183</v>
      </c>
      <c r="G39" s="78">
        <v>-14.285714285714285</v>
      </c>
      <c r="H39" s="78">
        <v>0</v>
      </c>
      <c r="I39" s="78">
        <v>0</v>
      </c>
      <c r="J39" s="136">
        <v>-14.285714285714285</v>
      </c>
      <c r="K39" s="132">
        <v>-50</v>
      </c>
      <c r="L39" s="132">
        <v>-50</v>
      </c>
      <c r="M39" s="132">
        <v>-50</v>
      </c>
      <c r="N39" s="132">
        <v>-75</v>
      </c>
    </row>
    <row r="40" spans="1:14" x14ac:dyDescent="0.25">
      <c r="B40" s="76">
        <v>43160</v>
      </c>
      <c r="C40" s="66">
        <v>-12.5</v>
      </c>
      <c r="D40" s="66">
        <v>-25</v>
      </c>
      <c r="E40" s="66">
        <v>-18.75</v>
      </c>
      <c r="F40" s="77">
        <v>-25</v>
      </c>
      <c r="G40" s="78">
        <v>11.111111111111111</v>
      </c>
      <c r="H40" s="78">
        <v>-11.111111111111111</v>
      </c>
      <c r="I40" s="78">
        <v>-11.111111111111111</v>
      </c>
      <c r="J40" s="136">
        <v>0</v>
      </c>
      <c r="K40" s="132">
        <v>-75</v>
      </c>
      <c r="L40" s="132">
        <v>-50</v>
      </c>
      <c r="M40" s="132">
        <v>-50</v>
      </c>
      <c r="N40" s="132">
        <v>-75</v>
      </c>
    </row>
    <row r="41" spans="1:14" x14ac:dyDescent="0.25">
      <c r="B41" s="76">
        <v>43252</v>
      </c>
      <c r="C41" s="62">
        <v>-27.27272727272727</v>
      </c>
      <c r="D41" s="62">
        <v>0</v>
      </c>
      <c r="E41" s="62">
        <v>0</v>
      </c>
      <c r="F41" s="62">
        <v>0</v>
      </c>
      <c r="G41" s="39">
        <v>25</v>
      </c>
      <c r="H41" s="39">
        <v>0</v>
      </c>
      <c r="I41" s="39">
        <v>0</v>
      </c>
      <c r="J41" s="39">
        <v>-12.5</v>
      </c>
      <c r="K41" s="39">
        <v>-75</v>
      </c>
      <c r="L41" s="39">
        <v>-75</v>
      </c>
      <c r="M41" s="39">
        <v>-50</v>
      </c>
      <c r="N41" s="39">
        <v>-75</v>
      </c>
    </row>
    <row r="42" spans="1:14" s="6" customFormat="1" x14ac:dyDescent="0.25">
      <c r="A42" s="2"/>
      <c r="B42" s="6" t="s">
        <v>23</v>
      </c>
    </row>
    <row r="43" spans="1:14" s="6" customFormat="1" ht="16.5" x14ac:dyDescent="0.25">
      <c r="A43" s="2"/>
      <c r="B43" s="80" t="s">
        <v>55</v>
      </c>
    </row>
    <row r="44" spans="1:14" s="6" customFormat="1" x14ac:dyDescent="0.25">
      <c r="A44" s="2"/>
    </row>
    <row r="45" spans="1:14" s="6" customFormat="1" ht="15.75" x14ac:dyDescent="0.25">
      <c r="A45" s="2"/>
      <c r="C45" s="6" t="s">
        <v>29</v>
      </c>
      <c r="G45" s="81" t="s">
        <v>30</v>
      </c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x14ac:dyDescent="0.25">
      <c r="A65" s="2"/>
    </row>
    <row r="66" spans="1:4" s="6" customFormat="1" x14ac:dyDescent="0.25">
      <c r="A66" s="2"/>
    </row>
    <row r="67" spans="1:4" s="6" customFormat="1" x14ac:dyDescent="0.25">
      <c r="A67" s="2"/>
    </row>
    <row r="68" spans="1:4" s="6" customFormat="1" ht="15.75" x14ac:dyDescent="0.25">
      <c r="A68" s="2"/>
      <c r="D68" s="81" t="s">
        <v>31</v>
      </c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x14ac:dyDescent="0.25">
      <c r="A71" s="2"/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</row>
    <row r="87" spans="1:2" s="6" customFormat="1" x14ac:dyDescent="0.25">
      <c r="A87" s="2"/>
    </row>
    <row r="88" spans="1:2" s="6" customFormat="1" x14ac:dyDescent="0.25">
      <c r="A88" s="2"/>
    </row>
    <row r="89" spans="1:2" s="6" customFormat="1" x14ac:dyDescent="0.25">
      <c r="A89" s="2"/>
      <c r="B89" s="82"/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FD197"/>
  <sheetViews>
    <sheetView view="pageBreakPreview" topLeftCell="A120" zoomScale="85" zoomScaleNormal="55" zoomScaleSheetLayoutView="85" workbookViewId="0">
      <selection activeCell="B142" sqref="B142:K193"/>
    </sheetView>
  </sheetViews>
  <sheetFormatPr baseColWidth="10" defaultRowHeight="15" x14ac:dyDescent="0.25"/>
  <cols>
    <col min="1" max="3" width="11.42578125" style="6"/>
    <col min="4" max="18" width="20" style="6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34" hidden="1" x14ac:dyDescent="0.25">
      <c r="B1" s="6">
        <v>100</v>
      </c>
      <c r="C1" s="85" t="s">
        <v>0</v>
      </c>
      <c r="D1" s="85"/>
      <c r="E1" s="85"/>
    </row>
    <row r="2" spans="2:34" x14ac:dyDescent="0.25">
      <c r="D2" s="6" t="s">
        <v>57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56</v>
      </c>
      <c r="L2" s="6" t="s">
        <v>58</v>
      </c>
      <c r="M2" s="6" t="s">
        <v>86</v>
      </c>
      <c r="N2" s="6" t="s">
        <v>59</v>
      </c>
      <c r="O2" s="6" t="s">
        <v>87</v>
      </c>
      <c r="P2" s="6" t="s">
        <v>88</v>
      </c>
      <c r="Q2" s="6" t="s">
        <v>89</v>
      </c>
      <c r="R2" s="6" t="s">
        <v>15</v>
      </c>
      <c r="AC2" s="86"/>
      <c r="AD2" s="86"/>
      <c r="AE2" s="86"/>
      <c r="AF2" s="86"/>
      <c r="AG2" s="86"/>
      <c r="AH2" s="86"/>
    </row>
    <row r="3" spans="2:34" x14ac:dyDescent="0.25">
      <c r="C3" s="87">
        <v>39539</v>
      </c>
      <c r="D3" s="120">
        <v>5.7142857142857144</v>
      </c>
      <c r="K3" s="120">
        <v>11.428571428571429</v>
      </c>
      <c r="L3" s="120">
        <v>25.714285714285712</v>
      </c>
      <c r="N3" s="120">
        <v>8.5714285714285712</v>
      </c>
      <c r="P3" s="120">
        <v>4.7619047619047619</v>
      </c>
      <c r="AC3" s="88"/>
      <c r="AD3" s="88"/>
      <c r="AE3" s="88"/>
      <c r="AF3" s="88"/>
      <c r="AG3" s="89"/>
    </row>
    <row r="4" spans="2:34" x14ac:dyDescent="0.25">
      <c r="C4" s="87">
        <v>39630</v>
      </c>
      <c r="D4" s="120">
        <v>6.666666666666667</v>
      </c>
      <c r="K4" s="120">
        <v>12.888888888888889</v>
      </c>
      <c r="L4" s="120">
        <v>21.333333333333336</v>
      </c>
      <c r="N4" s="120">
        <v>5.7777777777777786</v>
      </c>
      <c r="P4" s="120">
        <v>5.7777777777777786</v>
      </c>
      <c r="AC4" s="88"/>
      <c r="AD4" s="88"/>
      <c r="AE4" s="88"/>
      <c r="AF4" s="88"/>
      <c r="AG4" s="89"/>
    </row>
    <row r="5" spans="2:34" ht="15" customHeight="1" x14ac:dyDescent="0.25">
      <c r="C5" s="87">
        <v>39722</v>
      </c>
      <c r="D5" s="120">
        <v>12.549019607843137</v>
      </c>
      <c r="K5" s="120">
        <v>11.76470588235294</v>
      </c>
      <c r="L5" s="120">
        <v>19.6078431372549</v>
      </c>
      <c r="N5" s="120">
        <v>2.3529411764705883</v>
      </c>
      <c r="P5" s="120">
        <v>6.2745098039215685</v>
      </c>
      <c r="AC5" s="89"/>
      <c r="AD5" s="89"/>
      <c r="AE5" s="89"/>
      <c r="AF5" s="89"/>
      <c r="AG5" s="89"/>
    </row>
    <row r="6" spans="2:34" x14ac:dyDescent="0.25">
      <c r="C6" s="87">
        <v>39783</v>
      </c>
      <c r="D6" s="120">
        <v>18.947496947496948</v>
      </c>
      <c r="K6" s="120">
        <v>8</v>
      </c>
      <c r="L6" s="120">
        <v>17.995115995115995</v>
      </c>
      <c r="N6" s="120">
        <v>6.7765567765567765</v>
      </c>
      <c r="P6" s="120">
        <v>5.2380952380952372</v>
      </c>
      <c r="AC6" s="89"/>
      <c r="AD6" s="89"/>
      <c r="AE6" s="89"/>
      <c r="AF6" s="89"/>
      <c r="AG6" s="89"/>
    </row>
    <row r="7" spans="2:34" x14ac:dyDescent="0.25">
      <c r="C7" s="87">
        <v>39873</v>
      </c>
      <c r="D7" s="120">
        <v>19.49776401788786</v>
      </c>
      <c r="K7" s="120">
        <v>7.7628712303634915</v>
      </c>
      <c r="L7" s="120">
        <v>14.587776631120287</v>
      </c>
      <c r="N7" s="120">
        <v>5.5555555555555554</v>
      </c>
      <c r="P7" s="120">
        <v>5.894524959742351</v>
      </c>
      <c r="AC7" s="89"/>
      <c r="AD7" s="89"/>
      <c r="AE7" s="89"/>
      <c r="AF7" s="89"/>
      <c r="AG7" s="89"/>
    </row>
    <row r="8" spans="2:34" x14ac:dyDescent="0.25">
      <c r="C8" s="87">
        <v>39965</v>
      </c>
      <c r="D8" s="120">
        <v>12.982456140350878</v>
      </c>
      <c r="E8" s="120">
        <v>2.4561403508771931</v>
      </c>
      <c r="F8" s="120">
        <v>4.2105263157894726</v>
      </c>
      <c r="G8" s="120">
        <v>11.578947368421051</v>
      </c>
      <c r="H8" s="120">
        <v>3.5087719298245612</v>
      </c>
      <c r="I8" s="120">
        <v>10.17543859649123</v>
      </c>
      <c r="J8" s="120">
        <v>4.2105263157894735</v>
      </c>
      <c r="K8" s="120">
        <v>11.92982456140351</v>
      </c>
      <c r="L8" s="120">
        <v>18.245614035087719</v>
      </c>
      <c r="M8" s="120">
        <v>1.0526315789473684</v>
      </c>
      <c r="N8" s="120">
        <v>5.6140350877192979</v>
      </c>
      <c r="O8" s="120">
        <v>6.666666666666667</v>
      </c>
      <c r="P8" s="120">
        <v>7.0175438596491224</v>
      </c>
      <c r="Q8" s="120">
        <v>0.35087719298245612</v>
      </c>
      <c r="R8" s="120">
        <v>0</v>
      </c>
      <c r="AC8" s="89"/>
      <c r="AD8" s="89"/>
      <c r="AE8" s="89"/>
      <c r="AF8" s="89"/>
      <c r="AG8" s="89"/>
      <c r="AH8" s="88"/>
    </row>
    <row r="9" spans="2:34" x14ac:dyDescent="0.25">
      <c r="C9" s="87">
        <v>40057</v>
      </c>
      <c r="D9" s="120">
        <v>18.653824102740511</v>
      </c>
      <c r="E9" s="120">
        <v>0.74074074074074081</v>
      </c>
      <c r="F9" s="120">
        <v>5.9568856782479074</v>
      </c>
      <c r="G9" s="120">
        <v>10.06994610709781</v>
      </c>
      <c r="H9" s="120">
        <v>5.8869395711500978</v>
      </c>
      <c r="I9" s="120">
        <v>9.4771241830065378</v>
      </c>
      <c r="J9" s="120">
        <v>1.4424951267056532</v>
      </c>
      <c r="K9" s="120">
        <v>9.5860566448801734</v>
      </c>
      <c r="L9" s="120">
        <v>18.327026717119598</v>
      </c>
      <c r="M9" s="120">
        <v>1.091617933723197</v>
      </c>
      <c r="N9" s="120">
        <v>5.6644880174291945</v>
      </c>
      <c r="O9" s="120">
        <v>5.1656920077972703</v>
      </c>
      <c r="P9" s="120">
        <v>7.9371631693613125</v>
      </c>
      <c r="Q9" s="120">
        <v>0</v>
      </c>
      <c r="R9" s="120">
        <v>0</v>
      </c>
      <c r="AC9" s="89"/>
      <c r="AD9" s="89"/>
      <c r="AE9" s="89"/>
      <c r="AF9" s="89"/>
      <c r="AG9" s="89"/>
      <c r="AH9" s="88"/>
    </row>
    <row r="10" spans="2:34" x14ac:dyDescent="0.25">
      <c r="C10" s="87">
        <v>40148</v>
      </c>
      <c r="D10" s="120">
        <v>13.022875816993462</v>
      </c>
      <c r="E10" s="120">
        <v>0.74074074074074081</v>
      </c>
      <c r="F10" s="120">
        <v>4.8529411764705888</v>
      </c>
      <c r="G10" s="120">
        <v>11.721132897603486</v>
      </c>
      <c r="H10" s="120">
        <v>5.1279956427015243</v>
      </c>
      <c r="I10" s="120">
        <v>9.8774509803921564</v>
      </c>
      <c r="J10" s="120">
        <v>6.007625272331155</v>
      </c>
      <c r="K10" s="120">
        <v>9.9291938997821347</v>
      </c>
      <c r="L10" s="120">
        <v>15.958605664488019</v>
      </c>
      <c r="M10" s="120">
        <v>3.9215686274509802</v>
      </c>
      <c r="N10" s="120">
        <v>3.9515250544662304</v>
      </c>
      <c r="O10" s="120">
        <v>3.9733115468409581</v>
      </c>
      <c r="P10" s="120">
        <v>8.60566448801743</v>
      </c>
      <c r="Q10" s="120">
        <v>0.74074074074074081</v>
      </c>
      <c r="R10" s="120">
        <v>1.5686274509803921</v>
      </c>
      <c r="AC10" s="89"/>
      <c r="AD10" s="89"/>
      <c r="AE10" s="89"/>
      <c r="AF10" s="89"/>
      <c r="AG10" s="89"/>
      <c r="AH10" s="89"/>
    </row>
    <row r="11" spans="2:34" x14ac:dyDescent="0.25">
      <c r="C11" s="87">
        <v>40238</v>
      </c>
      <c r="D11" s="120">
        <v>14.427244582043341</v>
      </c>
      <c r="E11" s="120">
        <v>2.1832358674463941</v>
      </c>
      <c r="F11" s="120">
        <v>4.4880174291938992</v>
      </c>
      <c r="G11" s="120">
        <v>11.878224974200206</v>
      </c>
      <c r="H11" s="120">
        <v>2.5971792225662194</v>
      </c>
      <c r="I11" s="120">
        <v>8.174521270496502</v>
      </c>
      <c r="J11" s="120">
        <v>6.257309941520468</v>
      </c>
      <c r="K11" s="120">
        <v>12.205022359821122</v>
      </c>
      <c r="L11" s="120">
        <v>11.308336199977067</v>
      </c>
      <c r="M11" s="120">
        <v>3.3379199633069603</v>
      </c>
      <c r="N11" s="120">
        <v>4.2884990253411299</v>
      </c>
      <c r="O11" s="120">
        <v>8.1699346405228752</v>
      </c>
      <c r="P11" s="120">
        <v>8.4795321637426895</v>
      </c>
      <c r="Q11" s="120">
        <v>1.1111111111111112</v>
      </c>
      <c r="R11" s="120">
        <v>1.0939112487100104</v>
      </c>
      <c r="AC11" s="89"/>
      <c r="AD11" s="89"/>
      <c r="AE11" s="89"/>
      <c r="AF11" s="89"/>
      <c r="AG11" s="89"/>
      <c r="AH11" s="89"/>
    </row>
    <row r="12" spans="2:34" x14ac:dyDescent="0.25">
      <c r="C12" s="87">
        <v>40330</v>
      </c>
      <c r="D12" s="120">
        <v>12.962962962962962</v>
      </c>
      <c r="E12" s="120">
        <v>1.8518518518518516</v>
      </c>
      <c r="F12" s="120">
        <v>4.0740740740740735</v>
      </c>
      <c r="G12" s="120">
        <v>9.2592592592592595</v>
      </c>
      <c r="H12" s="120">
        <v>5.9259259259259265</v>
      </c>
      <c r="I12" s="120">
        <v>8.8888888888888893</v>
      </c>
      <c r="J12" s="120">
        <v>2.592592592592593</v>
      </c>
      <c r="K12" s="120">
        <v>12.222222222222221</v>
      </c>
      <c r="L12" s="120">
        <v>17.037037037037038</v>
      </c>
      <c r="M12" s="120">
        <v>2.2222222222222223</v>
      </c>
      <c r="N12" s="120">
        <v>4.0740740740740744</v>
      </c>
      <c r="O12" s="120">
        <v>5.5555555555555554</v>
      </c>
      <c r="P12" s="120">
        <v>11.481481481481483</v>
      </c>
      <c r="Q12" s="120">
        <v>0</v>
      </c>
      <c r="R12" s="120">
        <v>1.8518518518518516</v>
      </c>
      <c r="AC12" s="89"/>
      <c r="AD12" s="89"/>
      <c r="AE12" s="89"/>
      <c r="AF12" s="89"/>
      <c r="AG12" s="89"/>
      <c r="AH12" s="89"/>
    </row>
    <row r="13" spans="2:34" x14ac:dyDescent="0.25">
      <c r="B13" s="90"/>
      <c r="C13" s="87">
        <v>40422</v>
      </c>
      <c r="D13" s="120">
        <v>13.333333333333334</v>
      </c>
      <c r="E13" s="120">
        <v>0</v>
      </c>
      <c r="F13" s="120">
        <v>4.5614035087719298</v>
      </c>
      <c r="G13" s="120">
        <v>7.3684210526315779</v>
      </c>
      <c r="H13" s="120">
        <v>7.0175438596491224</v>
      </c>
      <c r="I13" s="120">
        <v>8.4210526315789451</v>
      </c>
      <c r="J13" s="120">
        <v>3.1578947368421053</v>
      </c>
      <c r="K13" s="120">
        <v>14.736842105263156</v>
      </c>
      <c r="L13" s="120">
        <v>19.298245614035086</v>
      </c>
      <c r="M13" s="120">
        <v>2.1052631578947367</v>
      </c>
      <c r="N13" s="120">
        <v>8.0701754385964914</v>
      </c>
      <c r="O13" s="120">
        <v>2.807017543859649</v>
      </c>
      <c r="P13" s="120">
        <v>8.0701754385964897</v>
      </c>
      <c r="Q13" s="120">
        <v>1.0526315789473684</v>
      </c>
      <c r="R13" s="120">
        <v>0</v>
      </c>
      <c r="AC13" s="89"/>
      <c r="AD13" s="89"/>
      <c r="AE13" s="89"/>
      <c r="AF13" s="89"/>
      <c r="AG13" s="89"/>
      <c r="AH13" s="89"/>
    </row>
    <row r="14" spans="2:34" x14ac:dyDescent="0.25">
      <c r="C14" s="87">
        <v>40513</v>
      </c>
      <c r="D14" s="120">
        <v>14.117647058823529</v>
      </c>
      <c r="E14" s="120">
        <v>0.39215686274509803</v>
      </c>
      <c r="F14" s="120">
        <v>3.5294117647058822</v>
      </c>
      <c r="G14" s="120">
        <v>8.235294117647058</v>
      </c>
      <c r="H14" s="120">
        <v>2.7450980392156863</v>
      </c>
      <c r="I14" s="120">
        <v>6.2745098039215685</v>
      </c>
      <c r="J14" s="120">
        <v>2.7450980392156863</v>
      </c>
      <c r="K14" s="120">
        <v>18.43137254901961</v>
      </c>
      <c r="L14" s="120">
        <v>17.254901960784313</v>
      </c>
      <c r="M14" s="120">
        <v>1.1764705882352942</v>
      </c>
      <c r="N14" s="120">
        <v>9.0196078431372548</v>
      </c>
      <c r="O14" s="120">
        <v>4.3137254901960782</v>
      </c>
      <c r="P14" s="120">
        <v>10.196078431372548</v>
      </c>
      <c r="Q14" s="120">
        <v>1.1764705882352942</v>
      </c>
      <c r="R14" s="120">
        <v>0.39215686274509803</v>
      </c>
      <c r="AC14" s="89"/>
      <c r="AD14" s="89"/>
      <c r="AE14" s="89"/>
      <c r="AF14" s="89"/>
      <c r="AG14" s="89"/>
      <c r="AH14" s="89"/>
    </row>
    <row r="15" spans="2:34" x14ac:dyDescent="0.25">
      <c r="C15" s="87">
        <v>40603</v>
      </c>
      <c r="D15" s="120">
        <v>11.578947368421051</v>
      </c>
      <c r="E15" s="120">
        <v>0</v>
      </c>
      <c r="F15" s="120">
        <v>1.0526315789473684</v>
      </c>
      <c r="G15" s="120">
        <v>8.7719298245614024</v>
      </c>
      <c r="H15" s="120">
        <v>4.5614035087719307</v>
      </c>
      <c r="I15" s="120">
        <v>8.4210526315789451</v>
      </c>
      <c r="J15" s="120">
        <v>3.1578947368421053</v>
      </c>
      <c r="K15" s="120">
        <v>17.89473684210526</v>
      </c>
      <c r="L15" s="120">
        <v>21.05263157894737</v>
      </c>
      <c r="M15" s="120">
        <v>0.70175438596491224</v>
      </c>
      <c r="N15" s="120">
        <v>6.666666666666667</v>
      </c>
      <c r="O15" s="120">
        <v>4.2105263157894743</v>
      </c>
      <c r="P15" s="120">
        <v>11.929824561403509</v>
      </c>
      <c r="Q15" s="120">
        <v>0</v>
      </c>
      <c r="R15" s="120">
        <v>0</v>
      </c>
      <c r="AC15" s="89"/>
      <c r="AD15" s="89"/>
      <c r="AE15" s="89"/>
      <c r="AF15" s="89"/>
      <c r="AG15" s="89"/>
      <c r="AH15" s="89"/>
    </row>
    <row r="16" spans="2:34" x14ac:dyDescent="0.25">
      <c r="C16" s="87">
        <v>40695</v>
      </c>
      <c r="D16" s="120">
        <v>11.481481481481485</v>
      </c>
      <c r="E16" s="120">
        <v>1.4814814814814816</v>
      </c>
      <c r="F16" s="120">
        <v>2.2222222222222219</v>
      </c>
      <c r="G16" s="120">
        <v>7.0370370370370372</v>
      </c>
      <c r="H16" s="120">
        <v>4.0740740740740744</v>
      </c>
      <c r="I16" s="120">
        <v>9.2592592592592595</v>
      </c>
      <c r="J16" s="120">
        <v>2.592592592592593</v>
      </c>
      <c r="K16" s="120">
        <v>18.148148148148145</v>
      </c>
      <c r="L16" s="120">
        <v>14.074074074074074</v>
      </c>
      <c r="M16" s="120">
        <v>3.7037037037037042</v>
      </c>
      <c r="N16" s="120">
        <v>10.74074074074074</v>
      </c>
      <c r="O16" s="120">
        <v>2.2222222222222223</v>
      </c>
      <c r="P16" s="120">
        <v>12.962962962962962</v>
      </c>
      <c r="Q16" s="120">
        <v>0</v>
      </c>
      <c r="R16" s="120">
        <v>0</v>
      </c>
      <c r="AC16" s="89"/>
      <c r="AD16" s="89"/>
      <c r="AE16" s="89"/>
      <c r="AF16" s="89"/>
      <c r="AG16" s="89"/>
      <c r="AH16" s="89"/>
    </row>
    <row r="17" spans="3:34" x14ac:dyDescent="0.25">
      <c r="C17" s="87">
        <v>40787</v>
      </c>
      <c r="D17" s="120">
        <v>10.158730158730158</v>
      </c>
      <c r="E17" s="120">
        <v>1.5873015873015872</v>
      </c>
      <c r="F17" s="120">
        <v>2.5396825396825395</v>
      </c>
      <c r="G17" s="120">
        <v>6.3492063492063489</v>
      </c>
      <c r="H17" s="120">
        <v>4.4444444444444446</v>
      </c>
      <c r="I17" s="120">
        <v>6.9841269841269842</v>
      </c>
      <c r="J17" s="120">
        <v>1.9047619047619047</v>
      </c>
      <c r="K17" s="120">
        <v>19.682539682539684</v>
      </c>
      <c r="L17" s="120">
        <v>16.50793650793651</v>
      </c>
      <c r="M17" s="120">
        <v>3.1746031746031753</v>
      </c>
      <c r="N17" s="120">
        <v>8.2539682539682531</v>
      </c>
      <c r="O17" s="120">
        <v>5.3968253968253972</v>
      </c>
      <c r="P17" s="120">
        <v>13.015873015873014</v>
      </c>
      <c r="Q17" s="120">
        <v>0</v>
      </c>
      <c r="R17" s="120">
        <v>0</v>
      </c>
      <c r="AC17" s="89"/>
      <c r="AD17" s="89"/>
      <c r="AE17" s="89"/>
      <c r="AF17" s="89"/>
      <c r="AG17" s="89"/>
      <c r="AH17" s="89"/>
    </row>
    <row r="18" spans="3:34" x14ac:dyDescent="0.25">
      <c r="C18" s="87">
        <v>40878</v>
      </c>
      <c r="D18" s="120">
        <v>12.675324675324676</v>
      </c>
      <c r="E18" s="120">
        <v>1.9682539682539684</v>
      </c>
      <c r="F18" s="120">
        <v>2.1789321789321789</v>
      </c>
      <c r="G18" s="120">
        <v>5.8412698412698418</v>
      </c>
      <c r="H18" s="120">
        <v>4.3578643578643579</v>
      </c>
      <c r="I18" s="120">
        <v>7.9567099567099575</v>
      </c>
      <c r="J18" s="120">
        <v>1.5873015873015872</v>
      </c>
      <c r="K18" s="120">
        <v>18.516594516594516</v>
      </c>
      <c r="L18" s="120">
        <v>15.001443001442999</v>
      </c>
      <c r="M18" s="120">
        <v>3.1948051948051948</v>
      </c>
      <c r="N18" s="120">
        <v>8.3145743145743154</v>
      </c>
      <c r="O18" s="120">
        <v>7.9971139971139973</v>
      </c>
      <c r="P18" s="120">
        <v>9.7748917748917759</v>
      </c>
      <c r="Q18" s="120">
        <v>0.31746031746031744</v>
      </c>
      <c r="R18" s="120">
        <v>0.31746031746031744</v>
      </c>
      <c r="AC18" s="89"/>
      <c r="AD18" s="89"/>
      <c r="AE18" s="89"/>
      <c r="AF18" s="89"/>
      <c r="AG18" s="89"/>
      <c r="AH18" s="89"/>
    </row>
    <row r="19" spans="3:34" x14ac:dyDescent="0.25">
      <c r="C19" s="87">
        <v>40969</v>
      </c>
      <c r="D19" s="120">
        <v>12.380952380952381</v>
      </c>
      <c r="E19" s="120">
        <v>1.9047619047619049</v>
      </c>
      <c r="F19" s="120">
        <v>1.5873015873015872</v>
      </c>
      <c r="G19" s="120">
        <v>4.4444444444444446</v>
      </c>
      <c r="H19" s="120">
        <v>1.5873015873015872</v>
      </c>
      <c r="I19" s="120">
        <v>9.5238095238095255</v>
      </c>
      <c r="J19" s="120">
        <v>1.9047619047619047</v>
      </c>
      <c r="K19" s="120">
        <v>21.269841269841269</v>
      </c>
      <c r="L19" s="120">
        <v>14.603174603174605</v>
      </c>
      <c r="M19" s="120">
        <v>1.5873015873015872</v>
      </c>
      <c r="N19" s="120">
        <v>7.3015873015873023</v>
      </c>
      <c r="O19" s="120">
        <v>6.9841269841269842</v>
      </c>
      <c r="P19" s="120">
        <v>11.111111111111112</v>
      </c>
      <c r="Q19" s="120">
        <v>1.2698412698412698</v>
      </c>
      <c r="R19" s="120">
        <v>2.5396825396825395</v>
      </c>
      <c r="AC19" s="89"/>
      <c r="AD19" s="89"/>
      <c r="AE19" s="89"/>
      <c r="AF19" s="89"/>
      <c r="AG19" s="89"/>
      <c r="AH19" s="89"/>
    </row>
    <row r="20" spans="3:34" x14ac:dyDescent="0.25">
      <c r="C20" s="87">
        <v>41061</v>
      </c>
      <c r="D20" s="120">
        <v>9.6240601503759411</v>
      </c>
      <c r="E20" s="120">
        <v>0.33333333333333331</v>
      </c>
      <c r="F20" s="120">
        <v>3.6875522138680035</v>
      </c>
      <c r="G20" s="120">
        <v>6.9256474519632407</v>
      </c>
      <c r="H20" s="120">
        <v>3.0526315789473686</v>
      </c>
      <c r="I20" s="120">
        <v>6</v>
      </c>
      <c r="J20" s="120">
        <v>1.6666666666666667</v>
      </c>
      <c r="K20" s="120">
        <v>18.041771094402673</v>
      </c>
      <c r="L20" s="120">
        <v>16.16791979949874</v>
      </c>
      <c r="M20" s="120">
        <v>4.3224728487886388</v>
      </c>
      <c r="N20" s="120">
        <v>7.1261487050960746</v>
      </c>
      <c r="O20" s="120">
        <v>7.4068504594820377</v>
      </c>
      <c r="P20" s="120">
        <v>13.258980785296574</v>
      </c>
      <c r="Q20" s="120">
        <v>1.0526315789473684</v>
      </c>
      <c r="R20" s="120">
        <v>1.3333333333333333</v>
      </c>
      <c r="AC20" s="89"/>
      <c r="AD20" s="89"/>
      <c r="AE20" s="89"/>
      <c r="AF20" s="89"/>
      <c r="AG20" s="89"/>
      <c r="AH20" s="89"/>
    </row>
    <row r="21" spans="3:34" x14ac:dyDescent="0.25">
      <c r="C21" s="87">
        <v>41153</v>
      </c>
      <c r="D21" s="120">
        <v>8.7665474621996342</v>
      </c>
      <c r="E21" s="120">
        <v>1.2698412698412698</v>
      </c>
      <c r="F21" s="120">
        <v>3.8892025848547584</v>
      </c>
      <c r="G21" s="120">
        <v>7.2909216387477258</v>
      </c>
      <c r="H21" s="120">
        <v>3.2831419787941534</v>
      </c>
      <c r="I21" s="120">
        <v>6.6848610326871203</v>
      </c>
      <c r="J21" s="120">
        <v>0</v>
      </c>
      <c r="K21" s="120">
        <v>18.698161741640003</v>
      </c>
      <c r="L21" s="120">
        <v>12.402911098563271</v>
      </c>
      <c r="M21" s="120">
        <v>2.4424367902628772</v>
      </c>
      <c r="N21" s="120">
        <v>9.383273731099818</v>
      </c>
      <c r="O21" s="120">
        <v>9.0193864106907586</v>
      </c>
      <c r="P21" s="120">
        <v>15.931363322667671</v>
      </c>
      <c r="Q21" s="120">
        <v>0.93795093795093798</v>
      </c>
      <c r="R21" s="120">
        <v>0</v>
      </c>
      <c r="AC21" s="89"/>
      <c r="AD21" s="89"/>
      <c r="AE21" s="89"/>
      <c r="AF21" s="89"/>
      <c r="AG21" s="89"/>
      <c r="AH21" s="89"/>
    </row>
    <row r="22" spans="3:34" x14ac:dyDescent="0.25">
      <c r="C22" s="87">
        <v>41244</v>
      </c>
      <c r="D22" s="120">
        <v>8.6004830917874386</v>
      </c>
      <c r="E22" s="120">
        <v>0</v>
      </c>
      <c r="F22" s="120">
        <v>1.9362318840579711</v>
      </c>
      <c r="G22" s="120">
        <v>6.3743961352656999</v>
      </c>
      <c r="H22" s="120">
        <v>1.7391304347826086</v>
      </c>
      <c r="I22" s="120">
        <v>7.0908212560386472</v>
      </c>
      <c r="J22" s="120">
        <v>2.0289855072463765</v>
      </c>
      <c r="K22" s="120">
        <v>20.578743961352654</v>
      </c>
      <c r="L22" s="120">
        <v>13.585990338164253</v>
      </c>
      <c r="M22" s="120">
        <v>4.1483091787439612</v>
      </c>
      <c r="N22" s="120">
        <v>13.372463768115942</v>
      </c>
      <c r="O22" s="120">
        <v>3.278743961352657</v>
      </c>
      <c r="P22" s="120">
        <v>16.152657004830917</v>
      </c>
      <c r="Q22" s="120">
        <v>0.82318840579710151</v>
      </c>
      <c r="R22" s="120">
        <v>0.28985507246376813</v>
      </c>
      <c r="AC22" s="89"/>
      <c r="AD22" s="89"/>
      <c r="AE22" s="89"/>
      <c r="AF22" s="89"/>
      <c r="AG22" s="89"/>
      <c r="AH22" s="89"/>
    </row>
    <row r="23" spans="3:34" x14ac:dyDescent="0.25">
      <c r="C23" s="87">
        <v>41334</v>
      </c>
      <c r="D23" s="120">
        <v>9.696969696969699</v>
      </c>
      <c r="E23" s="120">
        <v>0</v>
      </c>
      <c r="F23" s="120">
        <v>2.4242424242424243</v>
      </c>
      <c r="G23" s="120">
        <v>4.8484848484848486</v>
      </c>
      <c r="H23" s="120">
        <v>2.7272727272727271</v>
      </c>
      <c r="I23" s="120">
        <v>7.5757575757575761</v>
      </c>
      <c r="J23" s="120">
        <v>3.0303030303030298</v>
      </c>
      <c r="K23" s="120">
        <v>20</v>
      </c>
      <c r="L23" s="120">
        <v>15.454545454545453</v>
      </c>
      <c r="M23" s="120">
        <v>3.3333333333333339</v>
      </c>
      <c r="N23" s="120">
        <v>12.424242424242426</v>
      </c>
      <c r="O23" s="120">
        <v>4.5454545454545459</v>
      </c>
      <c r="P23" s="120">
        <v>13.636363636363635</v>
      </c>
      <c r="Q23" s="120">
        <v>0.30303030303030304</v>
      </c>
      <c r="R23" s="120">
        <v>0</v>
      </c>
      <c r="AC23" s="89"/>
      <c r="AD23" s="89"/>
      <c r="AE23" s="89"/>
      <c r="AF23" s="89"/>
      <c r="AG23" s="89"/>
      <c r="AH23" s="89"/>
    </row>
    <row r="24" spans="3:34" x14ac:dyDescent="0.25">
      <c r="C24" s="87">
        <v>41426</v>
      </c>
      <c r="D24" s="120">
        <v>3.8596491228070176</v>
      </c>
      <c r="E24" s="120">
        <v>2.1052631578947367</v>
      </c>
      <c r="F24" s="120">
        <v>2.1052631578947367</v>
      </c>
      <c r="G24" s="120">
        <v>6.666666666666667</v>
      </c>
      <c r="H24" s="120">
        <v>2.1052631578947367</v>
      </c>
      <c r="I24" s="120">
        <v>10.526315789473685</v>
      </c>
      <c r="J24" s="120">
        <v>2.1052631578947367</v>
      </c>
      <c r="K24" s="120">
        <v>13.684210526315791</v>
      </c>
      <c r="L24" s="120">
        <v>20.701754385964911</v>
      </c>
      <c r="M24" s="120">
        <v>5.9649122807017552</v>
      </c>
      <c r="N24" s="120">
        <v>12.631578947368421</v>
      </c>
      <c r="O24" s="120">
        <v>5.9649122807017543</v>
      </c>
      <c r="P24" s="120">
        <v>10.526315789473683</v>
      </c>
      <c r="Q24" s="120">
        <v>0.70175438596491224</v>
      </c>
      <c r="R24" s="120">
        <v>0.35087719298245612</v>
      </c>
      <c r="AC24" s="89"/>
      <c r="AD24" s="89"/>
      <c r="AE24" s="89"/>
      <c r="AF24" s="89"/>
      <c r="AG24" s="89"/>
      <c r="AH24" s="89"/>
    </row>
    <row r="25" spans="3:34" x14ac:dyDescent="0.25">
      <c r="C25" s="87">
        <v>41518</v>
      </c>
      <c r="D25" s="120">
        <v>3.4920634920634921</v>
      </c>
      <c r="E25" s="120">
        <v>0.63492063492063489</v>
      </c>
      <c r="F25" s="120">
        <v>2.5396825396825395</v>
      </c>
      <c r="G25" s="120">
        <v>4.7619047619047619</v>
      </c>
      <c r="H25" s="120">
        <v>2.5396825396825395</v>
      </c>
      <c r="I25" s="120">
        <v>8.8888888888888875</v>
      </c>
      <c r="J25" s="120">
        <v>3.4920634920634921</v>
      </c>
      <c r="K25" s="120">
        <v>17.460317460317459</v>
      </c>
      <c r="L25" s="120">
        <v>19.047619047619051</v>
      </c>
      <c r="M25" s="120">
        <v>3.8095238095238093</v>
      </c>
      <c r="N25" s="120">
        <v>11.746031746031747</v>
      </c>
      <c r="O25" s="120">
        <v>10.15873015873016</v>
      </c>
      <c r="P25" s="120">
        <v>11.428571428571429</v>
      </c>
      <c r="Q25" s="120">
        <v>0</v>
      </c>
      <c r="R25" s="120">
        <v>0</v>
      </c>
      <c r="AC25" s="89"/>
      <c r="AD25" s="89"/>
      <c r="AE25" s="89"/>
      <c r="AF25" s="89"/>
      <c r="AG25" s="89"/>
      <c r="AH25" s="89"/>
    </row>
    <row r="26" spans="3:34" x14ac:dyDescent="0.25">
      <c r="C26" s="87">
        <v>41609</v>
      </c>
      <c r="D26" s="120">
        <v>2.5925925925925926</v>
      </c>
      <c r="E26" s="120">
        <v>0.74074074074074081</v>
      </c>
      <c r="F26" s="120">
        <v>2.2222222222222223</v>
      </c>
      <c r="G26" s="120">
        <v>5.9259259259259265</v>
      </c>
      <c r="H26" s="120">
        <v>0.37037037037037041</v>
      </c>
      <c r="I26" s="120">
        <v>8.518518518518519</v>
      </c>
      <c r="J26" s="120">
        <v>3.7037037037037033</v>
      </c>
      <c r="K26" s="120">
        <v>21.111111111111107</v>
      </c>
      <c r="L26" s="120">
        <v>15.555555555555559</v>
      </c>
      <c r="M26" s="120">
        <v>1.8518518518518516</v>
      </c>
      <c r="N26" s="120">
        <v>12.222222222222223</v>
      </c>
      <c r="O26" s="120">
        <v>9.2592592592592595</v>
      </c>
      <c r="P26" s="120">
        <v>14.074074074074074</v>
      </c>
      <c r="Q26" s="120">
        <v>0</v>
      </c>
      <c r="R26" s="120">
        <v>1.8518518518518516</v>
      </c>
      <c r="AC26" s="89"/>
      <c r="AD26" s="89"/>
      <c r="AE26" s="89"/>
      <c r="AF26" s="89"/>
      <c r="AG26" s="89"/>
      <c r="AH26" s="89"/>
    </row>
    <row r="27" spans="3:34" x14ac:dyDescent="0.25">
      <c r="C27" s="87">
        <v>41699</v>
      </c>
      <c r="D27" s="120">
        <v>8.7468671679198007</v>
      </c>
      <c r="E27" s="120">
        <v>3.0576441102756897</v>
      </c>
      <c r="F27" s="120">
        <v>2.355889724310777</v>
      </c>
      <c r="G27" s="120">
        <v>5.7699805068226127</v>
      </c>
      <c r="H27" s="120">
        <v>1.3227513227513228</v>
      </c>
      <c r="I27" s="120">
        <v>9.1200222779170144</v>
      </c>
      <c r="J27" s="120">
        <v>5.2798663324979112</v>
      </c>
      <c r="K27" s="120">
        <v>17.593984962406015</v>
      </c>
      <c r="L27" s="120">
        <v>16.05402394876079</v>
      </c>
      <c r="M27" s="120">
        <v>4.9094959621275418</v>
      </c>
      <c r="N27" s="120">
        <v>9.2926761347813986</v>
      </c>
      <c r="O27" s="120">
        <v>9.9081035923141165</v>
      </c>
      <c r="P27" s="120">
        <v>6.2183235867446394</v>
      </c>
      <c r="Q27" s="120">
        <v>0.37037037037037041</v>
      </c>
      <c r="R27" s="120">
        <v>0</v>
      </c>
      <c r="AC27" s="89"/>
      <c r="AD27" s="89"/>
      <c r="AE27" s="89"/>
      <c r="AF27" s="89"/>
      <c r="AG27" s="89"/>
      <c r="AH27" s="89"/>
    </row>
    <row r="28" spans="3:34" x14ac:dyDescent="0.25">
      <c r="C28" s="87">
        <v>41791</v>
      </c>
      <c r="D28" s="120">
        <v>5.5555555555555554</v>
      </c>
      <c r="E28" s="120">
        <v>0.74074074074074081</v>
      </c>
      <c r="F28" s="120">
        <v>1.1111111111111112</v>
      </c>
      <c r="G28" s="120">
        <v>4.8148148148148149</v>
      </c>
      <c r="H28" s="120">
        <v>2.592592592592593</v>
      </c>
      <c r="I28" s="120">
        <v>7.0370370370370363</v>
      </c>
      <c r="J28" s="120">
        <v>4.0740740740740744</v>
      </c>
      <c r="K28" s="120">
        <v>20.37037037037037</v>
      </c>
      <c r="L28" s="120">
        <v>17.037037037037038</v>
      </c>
      <c r="M28" s="120">
        <v>4.0740740740740744</v>
      </c>
      <c r="N28" s="120">
        <v>11.851851851851853</v>
      </c>
      <c r="O28" s="120">
        <v>6.666666666666667</v>
      </c>
      <c r="P28" s="120">
        <v>11.481481481481483</v>
      </c>
      <c r="Q28" s="120">
        <v>0</v>
      </c>
      <c r="R28" s="120">
        <v>2.592592592592593</v>
      </c>
      <c r="AC28" s="89"/>
      <c r="AD28" s="89"/>
      <c r="AE28" s="89"/>
      <c r="AF28" s="89"/>
      <c r="AG28" s="89"/>
      <c r="AH28" s="89"/>
    </row>
    <row r="29" spans="3:34" x14ac:dyDescent="0.25">
      <c r="C29" s="87">
        <v>41883</v>
      </c>
      <c r="D29" s="120">
        <v>1.6666666666666667</v>
      </c>
      <c r="E29" s="120">
        <v>0.41666666666666669</v>
      </c>
      <c r="F29" s="120">
        <v>1.6666666666666667</v>
      </c>
      <c r="G29" s="120">
        <v>6.25</v>
      </c>
      <c r="H29" s="120">
        <v>1.6666666666666667</v>
      </c>
      <c r="I29" s="120">
        <v>10</v>
      </c>
      <c r="J29" s="120">
        <v>7.083333333333333</v>
      </c>
      <c r="K29" s="120">
        <v>16.666666666666664</v>
      </c>
      <c r="L29" s="120">
        <v>15.833333333333336</v>
      </c>
      <c r="M29" s="120">
        <v>5.416666666666667</v>
      </c>
      <c r="N29" s="120">
        <v>7.9166666666666661</v>
      </c>
      <c r="O29" s="120">
        <v>12.5</v>
      </c>
      <c r="P29" s="120">
        <v>12.916666666666664</v>
      </c>
      <c r="Q29" s="120">
        <v>0</v>
      </c>
      <c r="R29" s="120">
        <v>0</v>
      </c>
      <c r="AC29" s="89"/>
      <c r="AD29" s="89"/>
      <c r="AE29" s="89"/>
      <c r="AF29" s="89"/>
      <c r="AG29" s="89"/>
      <c r="AH29" s="89"/>
    </row>
    <row r="30" spans="3:34" x14ac:dyDescent="0.25">
      <c r="C30" s="87">
        <v>41974</v>
      </c>
      <c r="D30" s="120">
        <v>5.6410256410256405</v>
      </c>
      <c r="E30" s="120">
        <v>1.5384615384615385</v>
      </c>
      <c r="F30" s="120">
        <v>4.615384615384615</v>
      </c>
      <c r="G30" s="120">
        <v>2.0512820512820511</v>
      </c>
      <c r="H30" s="120">
        <v>1.5384615384615385</v>
      </c>
      <c r="I30" s="120">
        <v>8.717948717948719</v>
      </c>
      <c r="J30" s="120">
        <v>4.1025641025641022</v>
      </c>
      <c r="K30" s="120">
        <v>23.076923076923077</v>
      </c>
      <c r="L30" s="120">
        <v>15.384615384615383</v>
      </c>
      <c r="M30" s="120">
        <v>4.1025641025641022</v>
      </c>
      <c r="N30" s="120">
        <v>10.76923076923077</v>
      </c>
      <c r="O30" s="120">
        <v>6.1538461538461542</v>
      </c>
      <c r="P30" s="120">
        <v>11.794871794871794</v>
      </c>
      <c r="Q30" s="120">
        <v>0.51282051282051277</v>
      </c>
      <c r="R30" s="120">
        <v>0</v>
      </c>
      <c r="AC30" s="88"/>
      <c r="AD30" s="88"/>
      <c r="AE30" s="88"/>
      <c r="AF30" s="88"/>
      <c r="AG30" s="88"/>
      <c r="AH30" s="89"/>
    </row>
    <row r="31" spans="3:34" x14ac:dyDescent="0.25">
      <c r="C31" s="87">
        <v>42064</v>
      </c>
      <c r="D31" s="120">
        <v>6.2222222222222223</v>
      </c>
      <c r="E31" s="120">
        <v>0</v>
      </c>
      <c r="F31" s="120">
        <v>2.6666666666666665</v>
      </c>
      <c r="G31" s="120">
        <v>4.4444444444444446</v>
      </c>
      <c r="H31" s="120">
        <v>3.1111111111111112</v>
      </c>
      <c r="I31" s="120">
        <v>5.7777777777777777</v>
      </c>
      <c r="J31" s="120">
        <v>2.2222222222222223</v>
      </c>
      <c r="K31" s="120">
        <v>20.888888888888889</v>
      </c>
      <c r="L31" s="120">
        <v>14.666666666666666</v>
      </c>
      <c r="M31" s="120">
        <v>6.666666666666667</v>
      </c>
      <c r="N31" s="120">
        <v>7.5555555555555554</v>
      </c>
      <c r="O31" s="120">
        <v>13.333333333333334</v>
      </c>
      <c r="P31" s="120">
        <v>12</v>
      </c>
      <c r="Q31" s="120">
        <v>0.44444444444444442</v>
      </c>
      <c r="R31" s="120">
        <v>0</v>
      </c>
      <c r="AC31" s="91"/>
      <c r="AD31" s="91"/>
      <c r="AE31" s="91"/>
      <c r="AF31" s="91"/>
      <c r="AG31" s="91"/>
      <c r="AH31" s="89"/>
    </row>
    <row r="32" spans="3:34" x14ac:dyDescent="0.25">
      <c r="C32" s="87">
        <v>42156</v>
      </c>
      <c r="D32" s="120">
        <v>7.4509803921568629</v>
      </c>
      <c r="E32" s="120">
        <v>0.39215686274509803</v>
      </c>
      <c r="F32" s="120">
        <v>0.39215686274509803</v>
      </c>
      <c r="G32" s="120">
        <v>8.6274509803921564</v>
      </c>
      <c r="H32" s="120">
        <v>0</v>
      </c>
      <c r="I32" s="120">
        <v>8.6274509803921564</v>
      </c>
      <c r="J32" s="120">
        <v>4.3137254901960782</v>
      </c>
      <c r="K32" s="120">
        <v>19.6078431372549</v>
      </c>
      <c r="L32" s="120">
        <v>14.901960784313726</v>
      </c>
      <c r="M32" s="120">
        <v>7.4509803921568629</v>
      </c>
      <c r="N32" s="120">
        <v>7.0588235294117645</v>
      </c>
      <c r="O32" s="120">
        <v>11.764705882352942</v>
      </c>
      <c r="P32" s="120">
        <v>9.4117647058823533</v>
      </c>
      <c r="Q32" s="120">
        <v>0</v>
      </c>
      <c r="R32" s="120">
        <v>0</v>
      </c>
      <c r="AC32" s="91"/>
      <c r="AD32" s="91"/>
      <c r="AE32" s="91"/>
      <c r="AF32" s="91"/>
      <c r="AG32" s="91"/>
      <c r="AH32" s="89"/>
    </row>
    <row r="33" spans="3:34" x14ac:dyDescent="0.25">
      <c r="C33" s="87">
        <v>42248</v>
      </c>
      <c r="D33" s="120">
        <v>7.6190476190476195</v>
      </c>
      <c r="E33" s="120">
        <v>0</v>
      </c>
      <c r="F33" s="120">
        <v>3.8095238095238098</v>
      </c>
      <c r="G33" s="120">
        <v>2.3809523809523809</v>
      </c>
      <c r="H33" s="120">
        <v>0</v>
      </c>
      <c r="I33" s="120">
        <v>5.7142857142857144</v>
      </c>
      <c r="J33" s="120">
        <v>4.2857142857142856</v>
      </c>
      <c r="K33" s="120">
        <v>15.714285714285712</v>
      </c>
      <c r="L33" s="120">
        <v>16.666666666666664</v>
      </c>
      <c r="M33" s="120">
        <v>3.3333333333333335</v>
      </c>
      <c r="N33" s="120">
        <v>8.5714285714285712</v>
      </c>
      <c r="O33" s="120">
        <v>18.571428571428569</v>
      </c>
      <c r="P33" s="120">
        <v>12.857142857142859</v>
      </c>
      <c r="Q33" s="120">
        <v>0.47619047619047616</v>
      </c>
      <c r="R33" s="120">
        <v>0</v>
      </c>
      <c r="AC33" s="91"/>
      <c r="AD33" s="91"/>
      <c r="AE33" s="91"/>
      <c r="AF33" s="91"/>
      <c r="AG33" s="91"/>
      <c r="AH33" s="89"/>
    </row>
    <row r="34" spans="3:34" x14ac:dyDescent="0.25">
      <c r="C34" s="87">
        <v>42339</v>
      </c>
      <c r="D34" s="120">
        <v>6.2222222222222223</v>
      </c>
      <c r="E34" s="120">
        <v>0.44444444444444442</v>
      </c>
      <c r="F34" s="120">
        <v>2.2222222222222223</v>
      </c>
      <c r="G34" s="120">
        <v>6.666666666666667</v>
      </c>
      <c r="H34" s="120">
        <v>2.6666666666666665</v>
      </c>
      <c r="I34" s="120">
        <v>6.2222222222222223</v>
      </c>
      <c r="J34" s="120">
        <v>4.4444444444444446</v>
      </c>
      <c r="K34" s="120">
        <v>13.333333333333334</v>
      </c>
      <c r="L34" s="120">
        <v>15.111111111111111</v>
      </c>
      <c r="M34" s="120">
        <v>2.2222222222222223</v>
      </c>
      <c r="N34" s="120">
        <v>6.666666666666667</v>
      </c>
      <c r="O34" s="120">
        <v>19.111111111111111</v>
      </c>
      <c r="P34" s="120">
        <v>14.222222222222221</v>
      </c>
      <c r="Q34" s="120">
        <v>0.44444444444444442</v>
      </c>
      <c r="R34" s="120">
        <v>0</v>
      </c>
      <c r="AC34" s="91"/>
      <c r="AD34" s="91"/>
      <c r="AE34" s="91"/>
      <c r="AF34" s="91"/>
      <c r="AG34" s="91"/>
      <c r="AH34" s="91"/>
    </row>
    <row r="35" spans="3:34" x14ac:dyDescent="0.25">
      <c r="C35" s="87">
        <v>42430</v>
      </c>
      <c r="D35" s="120">
        <v>8.2598039215686256</v>
      </c>
      <c r="E35" s="120">
        <v>0.41666666666666669</v>
      </c>
      <c r="F35" s="120">
        <v>4.0931372549019605</v>
      </c>
      <c r="G35" s="120">
        <v>10.602941176470589</v>
      </c>
      <c r="H35" s="120">
        <v>0.83333333333333337</v>
      </c>
      <c r="I35" s="120">
        <v>6.2875816993464051</v>
      </c>
      <c r="J35" s="120">
        <v>0.83333333333333337</v>
      </c>
      <c r="K35" s="120">
        <v>13.176470588235295</v>
      </c>
      <c r="L35" s="120">
        <v>14.168300653594773</v>
      </c>
      <c r="M35" s="120">
        <v>4.6209150326797381</v>
      </c>
      <c r="N35" s="120">
        <v>9.2892156862745097</v>
      </c>
      <c r="O35" s="120">
        <v>7.6486928104575167</v>
      </c>
      <c r="P35" s="120">
        <v>16.166666666666668</v>
      </c>
      <c r="Q35" s="120">
        <v>1.1764705882352942</v>
      </c>
      <c r="R35" s="120">
        <v>2.4264705882352939</v>
      </c>
      <c r="AC35" s="91"/>
      <c r="AD35" s="91"/>
      <c r="AE35" s="114"/>
      <c r="AF35" s="91"/>
      <c r="AG35" s="114"/>
      <c r="AH35" s="91"/>
    </row>
    <row r="36" spans="3:34" x14ac:dyDescent="0.25">
      <c r="C36" s="87">
        <v>42522</v>
      </c>
      <c r="D36" s="120">
        <v>13.142988189427818</v>
      </c>
      <c r="E36" s="120">
        <v>2.2657952069716778</v>
      </c>
      <c r="F36" s="120">
        <v>4.0442609792454984</v>
      </c>
      <c r="G36" s="120">
        <v>11.183350533195734</v>
      </c>
      <c r="H36" s="120">
        <v>2.2073156748079343</v>
      </c>
      <c r="I36" s="120">
        <v>3.420479302832244</v>
      </c>
      <c r="J36" s="120">
        <v>1.4230019493177388</v>
      </c>
      <c r="K36" s="120">
        <v>17.29044834307992</v>
      </c>
      <c r="L36" s="120">
        <v>12.207315674807937</v>
      </c>
      <c r="M36" s="120">
        <v>1.4814814814814816</v>
      </c>
      <c r="N36" s="120">
        <v>9.2730191491801399</v>
      </c>
      <c r="O36" s="120">
        <v>9.541337002637313</v>
      </c>
      <c r="P36" s="120">
        <v>12.148836142644191</v>
      </c>
      <c r="Q36" s="120">
        <v>0</v>
      </c>
      <c r="R36" s="120">
        <v>0.37037037037037041</v>
      </c>
      <c r="AC36" s="91"/>
      <c r="AD36" s="91"/>
      <c r="AE36" s="114"/>
      <c r="AF36" s="91"/>
      <c r="AG36" s="114"/>
      <c r="AH36" s="91"/>
    </row>
    <row r="37" spans="3:34" x14ac:dyDescent="0.25">
      <c r="C37" s="87">
        <v>42614</v>
      </c>
      <c r="D37" s="120">
        <v>9.2222222222222232</v>
      </c>
      <c r="E37" s="120">
        <v>0</v>
      </c>
      <c r="F37" s="120">
        <v>1.3333333333333333</v>
      </c>
      <c r="G37" s="120">
        <v>8.4920634920634921</v>
      </c>
      <c r="H37" s="120">
        <v>4.6031746031746037</v>
      </c>
      <c r="I37" s="120">
        <v>6.2222222222222223</v>
      </c>
      <c r="J37" s="120">
        <v>3.1111111111111112</v>
      </c>
      <c r="K37" s="120">
        <v>15.682539682539682</v>
      </c>
      <c r="L37" s="120">
        <v>15.444444444444445</v>
      </c>
      <c r="M37" s="120">
        <v>2.2222222222222223</v>
      </c>
      <c r="N37" s="120">
        <v>9.0476190476190474</v>
      </c>
      <c r="O37" s="120">
        <v>9.9841269841269842</v>
      </c>
      <c r="P37" s="120">
        <v>14.634920634920634</v>
      </c>
      <c r="Q37" s="120">
        <v>0</v>
      </c>
      <c r="R37" s="120">
        <v>0</v>
      </c>
      <c r="AC37" s="91"/>
      <c r="AD37" s="91"/>
      <c r="AE37" s="114"/>
      <c r="AF37" s="91"/>
      <c r="AG37" s="114"/>
      <c r="AH37" s="91"/>
    </row>
    <row r="38" spans="3:34" x14ac:dyDescent="0.25">
      <c r="C38" s="87">
        <v>42705</v>
      </c>
      <c r="D38" s="120">
        <v>7.0357142857142865</v>
      </c>
      <c r="E38" s="120">
        <v>2.2222222222222219</v>
      </c>
      <c r="F38" s="120">
        <v>0.41666666666666669</v>
      </c>
      <c r="G38" s="120">
        <v>7.5912698412698401</v>
      </c>
      <c r="H38" s="120">
        <v>4.0634920634920633</v>
      </c>
      <c r="I38" s="120">
        <v>6.7936507936507935</v>
      </c>
      <c r="J38" s="120">
        <v>0.95238095238095233</v>
      </c>
      <c r="K38" s="120">
        <v>19.499999999999996</v>
      </c>
      <c r="L38" s="120">
        <v>12.96031746031746</v>
      </c>
      <c r="M38" s="120">
        <v>2.7023809523809521</v>
      </c>
      <c r="N38" s="120">
        <v>9.4047619047619051</v>
      </c>
      <c r="O38" s="120">
        <v>13.460317460317459</v>
      </c>
      <c r="P38" s="120">
        <v>10.702380952380951</v>
      </c>
      <c r="Q38" s="120">
        <v>0.41666666666666669</v>
      </c>
      <c r="R38" s="120">
        <v>1.7777777777777777</v>
      </c>
      <c r="AC38" s="89"/>
      <c r="AD38" s="89"/>
      <c r="AE38" s="89"/>
      <c r="AF38" s="89"/>
      <c r="AG38" s="89"/>
      <c r="AH38" s="89"/>
    </row>
    <row r="39" spans="3:34" x14ac:dyDescent="0.25">
      <c r="C39" s="87">
        <v>42795</v>
      </c>
      <c r="D39" s="120">
        <v>8.4960317460317452</v>
      </c>
      <c r="E39" s="120">
        <v>2.083333333333333</v>
      </c>
      <c r="F39" s="120">
        <v>3.1746031746031744</v>
      </c>
      <c r="G39" s="120">
        <v>6.5912698412698409</v>
      </c>
      <c r="H39" s="120">
        <v>3.4166666666666665</v>
      </c>
      <c r="I39" s="120">
        <v>3.5555555555555554</v>
      </c>
      <c r="J39" s="120">
        <v>3.1746031746031744</v>
      </c>
      <c r="K39" s="120">
        <v>19.611111111111114</v>
      </c>
      <c r="L39" s="120">
        <v>16.051587301587301</v>
      </c>
      <c r="M39" s="120">
        <v>2.666666666666667</v>
      </c>
      <c r="N39" s="120">
        <v>6.7936507936507935</v>
      </c>
      <c r="O39" s="120">
        <v>9.0793650793650791</v>
      </c>
      <c r="P39" s="120">
        <v>13.083333333333332</v>
      </c>
      <c r="Q39" s="120">
        <v>0.44444444444444442</v>
      </c>
      <c r="R39" s="120">
        <v>1.7777777777777777</v>
      </c>
      <c r="AC39" s="91"/>
      <c r="AD39" s="91"/>
      <c r="AE39" s="91"/>
      <c r="AF39" s="91"/>
      <c r="AG39" s="91"/>
      <c r="AH39" s="91"/>
    </row>
    <row r="40" spans="3:34" x14ac:dyDescent="0.25">
      <c r="C40" s="87">
        <v>42887</v>
      </c>
      <c r="D40" s="120">
        <v>9.2690058479532169</v>
      </c>
      <c r="E40" s="121">
        <v>1.4692982456140351</v>
      </c>
      <c r="F40" s="121">
        <v>5.6700779727095512</v>
      </c>
      <c r="G40" s="121">
        <v>7.3489278752436649</v>
      </c>
      <c r="H40" s="121">
        <v>3.7841130604288495</v>
      </c>
      <c r="I40" s="121">
        <v>2.7192982456140351</v>
      </c>
      <c r="J40" s="122">
        <v>2.9385964912280702</v>
      </c>
      <c r="K40" s="120">
        <v>15.046296296296296</v>
      </c>
      <c r="L40" s="120">
        <v>13.238304093567251</v>
      </c>
      <c r="M40" s="120">
        <v>1.4692982456140351</v>
      </c>
      <c r="N40" s="120">
        <v>6.9322612085769979</v>
      </c>
      <c r="O40" s="120">
        <v>11.712962962962964</v>
      </c>
      <c r="P40" s="120">
        <v>15.484892787524368</v>
      </c>
      <c r="Q40" s="120">
        <v>0.83333333333333337</v>
      </c>
      <c r="R40" s="120">
        <v>2.083333333333333</v>
      </c>
    </row>
    <row r="41" spans="3:34" x14ac:dyDescent="0.25">
      <c r="C41" s="87">
        <v>42979</v>
      </c>
      <c r="D41" s="120">
        <v>6.492374727668845</v>
      </c>
      <c r="E41" s="121">
        <v>0.39215686274509803</v>
      </c>
      <c r="F41" s="121">
        <v>5.0108932461873641</v>
      </c>
      <c r="G41" s="121">
        <v>5.5255991285403052</v>
      </c>
      <c r="H41" s="121">
        <v>3.1372549019607843</v>
      </c>
      <c r="I41" s="121">
        <v>5.2205882352941169</v>
      </c>
      <c r="J41" s="122">
        <v>4.9237472766884531</v>
      </c>
      <c r="K41" s="120">
        <v>16.996187363834423</v>
      </c>
      <c r="L41" s="120">
        <v>16.977124183006538</v>
      </c>
      <c r="M41" s="120">
        <v>3.0501089324618738</v>
      </c>
      <c r="N41" s="120">
        <v>9.1775599128540311</v>
      </c>
      <c r="O41" s="120">
        <v>10.144335511982572</v>
      </c>
      <c r="P41" s="120">
        <v>11.470588235294118</v>
      </c>
      <c r="Q41" s="120">
        <v>1.4814814814814816</v>
      </c>
      <c r="R41" s="120">
        <v>0</v>
      </c>
    </row>
    <row r="42" spans="3:34" x14ac:dyDescent="0.25">
      <c r="C42" s="87">
        <v>43070</v>
      </c>
      <c r="D42" s="120">
        <v>16.525252525252522</v>
      </c>
      <c r="E42" s="121">
        <v>2.2222222222222223</v>
      </c>
      <c r="F42" s="121">
        <v>5.8181818181818192</v>
      </c>
      <c r="G42" s="121">
        <v>8.7070707070707076</v>
      </c>
      <c r="H42" s="121">
        <v>6.4444444444444446</v>
      </c>
      <c r="I42" s="121">
        <v>5.1111111111111116</v>
      </c>
      <c r="J42" s="122">
        <v>0</v>
      </c>
      <c r="K42" s="120">
        <v>19.595959595959599</v>
      </c>
      <c r="L42" s="120">
        <v>4.0404040404040407</v>
      </c>
      <c r="M42" s="120">
        <v>0</v>
      </c>
      <c r="N42" s="120">
        <v>11.81818181818182</v>
      </c>
      <c r="O42" s="120">
        <v>8.3838383838383859</v>
      </c>
      <c r="P42" s="120">
        <v>11.333333333333334</v>
      </c>
      <c r="Q42" s="120">
        <v>0</v>
      </c>
      <c r="R42" s="120">
        <v>0</v>
      </c>
    </row>
    <row r="43" spans="3:34" x14ac:dyDescent="0.25">
      <c r="C43" s="87">
        <v>43160</v>
      </c>
      <c r="D43" s="120">
        <v>12.769607843137255</v>
      </c>
      <c r="E43" s="121">
        <v>0</v>
      </c>
      <c r="F43" s="121">
        <v>2.4575163398692812</v>
      </c>
      <c r="G43" s="121">
        <v>12.019607843137255</v>
      </c>
      <c r="H43" s="121">
        <v>5.0277777777777786</v>
      </c>
      <c r="I43" s="121">
        <v>7.034313725490196</v>
      </c>
      <c r="J43" s="122">
        <v>5</v>
      </c>
      <c r="K43" s="120">
        <v>13.630718954248364</v>
      </c>
      <c r="L43" s="120">
        <v>14.513071895424837</v>
      </c>
      <c r="M43" s="120">
        <v>1.25</v>
      </c>
      <c r="N43" s="120">
        <v>4.6111111111111116</v>
      </c>
      <c r="O43" s="120">
        <v>5.0130718954248366</v>
      </c>
      <c r="P43" s="120">
        <v>16.673202614379086</v>
      </c>
      <c r="Q43" s="120">
        <v>0</v>
      </c>
      <c r="R43" s="120">
        <v>0</v>
      </c>
    </row>
    <row r="44" spans="3:34" x14ac:dyDescent="0.25">
      <c r="C44" s="87">
        <v>43252</v>
      </c>
      <c r="D44" s="39">
        <v>10.909090909090908</v>
      </c>
      <c r="E44" s="39">
        <v>0.60606060606060608</v>
      </c>
      <c r="F44" s="39">
        <v>1.2121212121212122</v>
      </c>
      <c r="G44" s="39">
        <v>10.303030303030303</v>
      </c>
      <c r="H44" s="39">
        <v>3.6363636363636362</v>
      </c>
      <c r="I44" s="39">
        <v>4.8484848484848495</v>
      </c>
      <c r="J44" s="39">
        <v>2.4242424242424243</v>
      </c>
      <c r="K44" s="39">
        <v>22.424242424242426</v>
      </c>
      <c r="L44" s="39">
        <v>10.909090909090908</v>
      </c>
      <c r="M44" s="39">
        <v>1.8181818181818181</v>
      </c>
      <c r="N44" s="39">
        <v>9.6969696969696972</v>
      </c>
      <c r="O44" s="39">
        <v>5.454545454545455</v>
      </c>
      <c r="P44" s="39">
        <v>13.939393939393941</v>
      </c>
      <c r="Q44" s="39">
        <v>0</v>
      </c>
      <c r="R44" s="39">
        <v>1.8181818181818183</v>
      </c>
    </row>
    <row r="45" spans="3:34" x14ac:dyDescent="0.25">
      <c r="C45" s="87" t="s">
        <v>90</v>
      </c>
      <c r="D45" s="371">
        <f>+_xlfn.RANK.EQ(D44,$D44:$R44,0)</f>
        <v>3</v>
      </c>
      <c r="E45" s="123">
        <f t="shared" ref="E45:R45" si="0">+_xlfn.RANK.EQ(E44,$D44:$R44,0)</f>
        <v>14</v>
      </c>
      <c r="F45" s="123">
        <f t="shared" si="0"/>
        <v>13</v>
      </c>
      <c r="G45" s="123">
        <f t="shared" si="0"/>
        <v>5</v>
      </c>
      <c r="H45" s="123">
        <f t="shared" si="0"/>
        <v>9</v>
      </c>
      <c r="I45" s="123">
        <f t="shared" si="0"/>
        <v>8</v>
      </c>
      <c r="J45" s="123">
        <f t="shared" si="0"/>
        <v>10</v>
      </c>
      <c r="K45" s="123">
        <f t="shared" si="0"/>
        <v>1</v>
      </c>
      <c r="L45" s="123">
        <f t="shared" si="0"/>
        <v>3</v>
      </c>
      <c r="M45" s="123">
        <f t="shared" si="0"/>
        <v>12</v>
      </c>
      <c r="N45" s="123">
        <f t="shared" si="0"/>
        <v>6</v>
      </c>
      <c r="O45" s="123">
        <f t="shared" si="0"/>
        <v>7</v>
      </c>
      <c r="P45" s="123">
        <f t="shared" si="0"/>
        <v>2</v>
      </c>
      <c r="Q45" s="123">
        <f t="shared" si="0"/>
        <v>15</v>
      </c>
      <c r="R45" s="123">
        <f t="shared" si="0"/>
        <v>11</v>
      </c>
    </row>
    <row r="46" spans="3:34" x14ac:dyDescent="0.25">
      <c r="C46" s="38"/>
      <c r="D46" s="38"/>
      <c r="E46" s="84"/>
      <c r="J46" s="92"/>
    </row>
    <row r="47" spans="3:34" ht="15" customHeight="1" x14ac:dyDescent="0.25">
      <c r="F47" s="376" t="s">
        <v>60</v>
      </c>
      <c r="G47" s="376"/>
      <c r="H47" s="376"/>
      <c r="I47" s="376"/>
      <c r="J47" s="376"/>
      <c r="K47" s="376"/>
      <c r="L47" s="376"/>
      <c r="M47" s="376"/>
    </row>
    <row r="49" spans="3:18" x14ac:dyDescent="0.25">
      <c r="F49" s="6" t="s">
        <v>61</v>
      </c>
    </row>
    <row r="51" spans="3:18" x14ac:dyDescent="0.25">
      <c r="C51" s="85" t="s">
        <v>1</v>
      </c>
      <c r="D51" s="85"/>
      <c r="E51" s="85"/>
    </row>
    <row r="52" spans="3:18" x14ac:dyDescent="0.25">
      <c r="D52" s="6" t="s">
        <v>57</v>
      </c>
      <c r="E52" s="6" t="s">
        <v>80</v>
      </c>
      <c r="F52" s="6" t="s">
        <v>81</v>
      </c>
      <c r="G52" s="6" t="s">
        <v>82</v>
      </c>
      <c r="H52" s="6" t="s">
        <v>83</v>
      </c>
      <c r="I52" s="6" t="s">
        <v>84</v>
      </c>
      <c r="J52" s="6" t="s">
        <v>85</v>
      </c>
      <c r="K52" s="6" t="s">
        <v>56</v>
      </c>
      <c r="L52" s="6" t="s">
        <v>58</v>
      </c>
      <c r="M52" s="6" t="s">
        <v>86</v>
      </c>
      <c r="N52" s="6" t="s">
        <v>59</v>
      </c>
      <c r="O52" s="6" t="s">
        <v>87</v>
      </c>
      <c r="P52" s="6" t="s">
        <v>88</v>
      </c>
      <c r="Q52" s="6" t="s">
        <v>89</v>
      </c>
      <c r="R52" s="6" t="s">
        <v>15</v>
      </c>
    </row>
    <row r="53" spans="3:18" x14ac:dyDescent="0.25">
      <c r="C53" s="87">
        <v>39539</v>
      </c>
      <c r="D53" s="88">
        <v>8.235294117647058</v>
      </c>
      <c r="E53" s="88"/>
      <c r="F53" s="88"/>
      <c r="G53" s="88"/>
      <c r="H53" s="89"/>
      <c r="I53" s="89"/>
      <c r="J53" s="90"/>
      <c r="K53" s="120">
        <v>14.509803921568626</v>
      </c>
      <c r="L53" s="120">
        <v>22.352941176470587</v>
      </c>
      <c r="N53" s="120">
        <v>5.0971473495058399</v>
      </c>
      <c r="P53" s="120">
        <v>1.1764705882352942</v>
      </c>
    </row>
    <row r="54" spans="3:18" x14ac:dyDescent="0.25">
      <c r="C54" s="87">
        <v>39630</v>
      </c>
      <c r="D54" s="88">
        <v>10.075319016495488</v>
      </c>
      <c r="E54" s="88"/>
      <c r="F54" s="88"/>
      <c r="G54" s="88"/>
      <c r="H54" s="88"/>
      <c r="I54" s="89"/>
      <c r="J54" s="89"/>
      <c r="K54" s="120">
        <v>14.508624502432552</v>
      </c>
      <c r="L54" s="120">
        <v>20.890002784739625</v>
      </c>
      <c r="N54" s="120">
        <v>4.3</v>
      </c>
      <c r="P54" s="120">
        <v>4.9613576424721932</v>
      </c>
    </row>
    <row r="55" spans="3:18" x14ac:dyDescent="0.25">
      <c r="C55" s="87">
        <v>39722</v>
      </c>
      <c r="D55" s="120">
        <v>11.763347763347763</v>
      </c>
      <c r="E55" s="122">
        <v>0</v>
      </c>
      <c r="F55" s="122">
        <v>3.8585858585858586</v>
      </c>
      <c r="G55" s="122">
        <v>9.24098124098124</v>
      </c>
      <c r="H55" s="122">
        <v>9.8614718614718626</v>
      </c>
      <c r="I55" s="122">
        <v>9.9249639249639259</v>
      </c>
      <c r="J55" s="122">
        <v>1.875901875901876</v>
      </c>
      <c r="K55" s="120">
        <v>11.78066378066378</v>
      </c>
      <c r="L55" s="120">
        <v>18.112554112554111</v>
      </c>
      <c r="M55" s="120">
        <v>0.95238095238095244</v>
      </c>
      <c r="N55" s="120">
        <v>1.5584415584415585</v>
      </c>
      <c r="O55" s="120">
        <v>9.5757575757575779</v>
      </c>
      <c r="P55" s="120">
        <v>4.4617604617604618</v>
      </c>
      <c r="Q55" s="120">
        <v>0.66666666666666663</v>
      </c>
      <c r="R55" s="120">
        <v>6.366522366522366</v>
      </c>
    </row>
    <row r="56" spans="3:18" x14ac:dyDescent="0.25">
      <c r="C56" s="87">
        <v>39873</v>
      </c>
      <c r="D56" s="120">
        <v>14.035087719298245</v>
      </c>
      <c r="E56" s="122">
        <v>0</v>
      </c>
      <c r="F56" s="122">
        <v>4.9122807017543861</v>
      </c>
      <c r="G56" s="122">
        <v>12.280701754385964</v>
      </c>
      <c r="H56" s="122">
        <v>12.280701754385968</v>
      </c>
      <c r="I56" s="122">
        <v>4.9122807017543861</v>
      </c>
      <c r="J56" s="122">
        <v>3.1578947368421053</v>
      </c>
      <c r="K56" s="120">
        <v>13.684210526315788</v>
      </c>
      <c r="L56" s="120">
        <v>17.543859649122805</v>
      </c>
      <c r="M56" s="120">
        <v>0</v>
      </c>
      <c r="N56" s="120">
        <v>2.4561403508771931</v>
      </c>
      <c r="O56" s="120">
        <v>7.0175438596491224</v>
      </c>
      <c r="P56" s="120">
        <v>2.807017543859649</v>
      </c>
      <c r="Q56" s="120">
        <v>1.4035087719298245</v>
      </c>
      <c r="R56" s="120">
        <v>3.5087719298245612</v>
      </c>
    </row>
    <row r="57" spans="3:18" x14ac:dyDescent="0.25">
      <c r="C57" s="87">
        <v>39965</v>
      </c>
      <c r="D57" s="120">
        <v>12.355889724310778</v>
      </c>
      <c r="E57" s="122">
        <v>1.2857142857142858</v>
      </c>
      <c r="F57" s="122">
        <v>4.0701754385964906</v>
      </c>
      <c r="G57" s="122">
        <v>11.283208020050125</v>
      </c>
      <c r="H57" s="122">
        <v>12.255639097744361</v>
      </c>
      <c r="I57" s="122">
        <v>4.5238095238095237</v>
      </c>
      <c r="J57" s="122">
        <v>1.6666666666666667</v>
      </c>
      <c r="K57" s="120">
        <v>13.759398496240602</v>
      </c>
      <c r="L57" s="120">
        <v>18.854636591478695</v>
      </c>
      <c r="M57" s="120">
        <v>0</v>
      </c>
      <c r="N57" s="120">
        <v>2.070175438596491</v>
      </c>
      <c r="O57" s="120">
        <v>5.0927318295739346</v>
      </c>
      <c r="P57" s="120">
        <v>11.781954887218046</v>
      </c>
      <c r="Q57" s="120">
        <v>0.33333333333333331</v>
      </c>
      <c r="R57" s="120">
        <v>0.66666666666666663</v>
      </c>
    </row>
    <row r="58" spans="3:18" x14ac:dyDescent="0.25">
      <c r="C58" s="87">
        <v>40057</v>
      </c>
      <c r="D58" s="120">
        <v>10.857048748353098</v>
      </c>
      <c r="E58" s="122">
        <v>0.27777777777777779</v>
      </c>
      <c r="F58" s="122">
        <v>5.6776460254721126</v>
      </c>
      <c r="G58" s="122">
        <v>10.841583537235712</v>
      </c>
      <c r="H58" s="122">
        <v>9.933370976849238</v>
      </c>
      <c r="I58" s="122">
        <v>3.9534161490683228</v>
      </c>
      <c r="J58" s="122">
        <v>4.1987263943785678</v>
      </c>
      <c r="K58" s="120">
        <v>10.259332454984628</v>
      </c>
      <c r="L58" s="120">
        <v>19.548811092289352</v>
      </c>
      <c r="M58" s="120">
        <v>1.7929292929292926</v>
      </c>
      <c r="N58" s="120">
        <v>2.6031746031746033</v>
      </c>
      <c r="O58" s="120">
        <v>4.2425810904071772</v>
      </c>
      <c r="P58" s="120">
        <v>13.599316142794402</v>
      </c>
      <c r="Q58" s="120">
        <v>0.27777777777777779</v>
      </c>
      <c r="R58" s="120">
        <v>1.9365079365079363</v>
      </c>
    </row>
    <row r="59" spans="3:18" x14ac:dyDescent="0.25">
      <c r="C59" s="87">
        <v>40148</v>
      </c>
      <c r="D59" s="120">
        <v>12.727272727272728</v>
      </c>
      <c r="E59" s="122">
        <v>1.2121212121212122</v>
      </c>
      <c r="F59" s="122">
        <v>4.8484848484848486</v>
      </c>
      <c r="G59" s="122">
        <v>14.848484848484853</v>
      </c>
      <c r="H59" s="122">
        <v>10</v>
      </c>
      <c r="I59" s="122">
        <v>4.8484848484848477</v>
      </c>
      <c r="J59" s="122">
        <v>2.7272727272727271</v>
      </c>
      <c r="K59" s="120">
        <v>13.030303030303028</v>
      </c>
      <c r="L59" s="120">
        <v>17.878787878787879</v>
      </c>
      <c r="M59" s="120">
        <v>1.5151515151515151</v>
      </c>
      <c r="N59" s="120">
        <v>3.6363636363636362</v>
      </c>
      <c r="O59" s="120">
        <v>3.3333333333333335</v>
      </c>
      <c r="P59" s="120">
        <v>7.5757575757575761</v>
      </c>
      <c r="Q59" s="120">
        <v>0.60606060606060608</v>
      </c>
      <c r="R59" s="120">
        <v>1.2121212121212122</v>
      </c>
    </row>
    <row r="60" spans="3:18" x14ac:dyDescent="0.25">
      <c r="C60" s="87">
        <v>40238</v>
      </c>
      <c r="D60" s="120">
        <v>13.030303030303028</v>
      </c>
      <c r="E60" s="122">
        <v>2.1212121212121215</v>
      </c>
      <c r="F60" s="122">
        <v>3.9393939393939399</v>
      </c>
      <c r="G60" s="122">
        <v>6.9696969696969706</v>
      </c>
      <c r="H60" s="122">
        <v>8.4848484848484862</v>
      </c>
      <c r="I60" s="122">
        <v>8.7878787878787872</v>
      </c>
      <c r="J60" s="122">
        <v>1.2121212121212122</v>
      </c>
      <c r="K60" s="120">
        <v>15.454545454545453</v>
      </c>
      <c r="L60" s="120">
        <v>18.181818181818183</v>
      </c>
      <c r="M60" s="120">
        <v>1.5151515151515151</v>
      </c>
      <c r="N60" s="120">
        <v>3.0303030303030307</v>
      </c>
      <c r="O60" s="120">
        <v>5.1515151515151523</v>
      </c>
      <c r="P60" s="120">
        <v>10</v>
      </c>
      <c r="Q60" s="120">
        <v>0.30303030303030304</v>
      </c>
      <c r="R60" s="120">
        <v>1.8181818181818181</v>
      </c>
    </row>
    <row r="61" spans="3:18" x14ac:dyDescent="0.25">
      <c r="C61" s="87">
        <v>40330</v>
      </c>
      <c r="D61" s="120">
        <v>11.481481481481481</v>
      </c>
      <c r="E61" s="122">
        <v>1.1111111111111112</v>
      </c>
      <c r="F61" s="122">
        <v>4.4444444444444446</v>
      </c>
      <c r="G61" s="122">
        <v>11.481481481481483</v>
      </c>
      <c r="H61" s="122">
        <v>9.2592592592592595</v>
      </c>
      <c r="I61" s="122">
        <v>5.9259259259259265</v>
      </c>
      <c r="J61" s="122">
        <v>1.1111111111111112</v>
      </c>
      <c r="K61" s="120">
        <v>17.777777777777779</v>
      </c>
      <c r="L61" s="120">
        <v>14.444444444444448</v>
      </c>
      <c r="M61" s="120">
        <v>2.5925925925925926</v>
      </c>
      <c r="N61" s="120">
        <v>3.3333333333333339</v>
      </c>
      <c r="O61" s="120">
        <v>2.5925925925925926</v>
      </c>
      <c r="P61" s="120">
        <v>12.222222222222221</v>
      </c>
      <c r="Q61" s="120">
        <v>0</v>
      </c>
      <c r="R61" s="120">
        <v>2.2222222222222223</v>
      </c>
    </row>
    <row r="62" spans="3:18" x14ac:dyDescent="0.25">
      <c r="C62" s="87">
        <v>40422</v>
      </c>
      <c r="D62" s="120">
        <v>7.6654053434239202</v>
      </c>
      <c r="E62" s="122">
        <v>1.1111111111111112</v>
      </c>
      <c r="F62" s="122">
        <v>3.751863318426786</v>
      </c>
      <c r="G62" s="122">
        <v>11.429881894278179</v>
      </c>
      <c r="H62" s="122">
        <v>7.2732484806788218</v>
      </c>
      <c r="I62" s="122">
        <v>6.6494668042655647</v>
      </c>
      <c r="J62" s="122">
        <v>1.8736383442265796</v>
      </c>
      <c r="K62" s="120">
        <v>20.740740740740744</v>
      </c>
      <c r="L62" s="120">
        <v>14.819401444788442</v>
      </c>
      <c r="M62" s="120">
        <v>4.4662309368191728</v>
      </c>
      <c r="N62" s="120">
        <v>1.4035087719298245</v>
      </c>
      <c r="O62" s="120">
        <v>1.5032679738562091</v>
      </c>
      <c r="P62" s="120">
        <v>15.43859649122807</v>
      </c>
      <c r="Q62" s="120">
        <v>0</v>
      </c>
      <c r="R62" s="120">
        <v>1.8736383442265796</v>
      </c>
    </row>
    <row r="63" spans="3:18" x14ac:dyDescent="0.25">
      <c r="C63" s="87">
        <v>40513</v>
      </c>
      <c r="D63" s="120">
        <v>12.184382524939801</v>
      </c>
      <c r="E63" s="122">
        <v>0</v>
      </c>
      <c r="F63" s="122">
        <v>5.9133126934984519</v>
      </c>
      <c r="G63" s="122">
        <v>8.0575622061690186</v>
      </c>
      <c r="H63" s="122">
        <v>4.8801742919389977</v>
      </c>
      <c r="I63" s="122">
        <v>5.9006994610709782</v>
      </c>
      <c r="J63" s="122">
        <v>1.9172113289760349</v>
      </c>
      <c r="K63" s="120">
        <v>22.489393418185987</v>
      </c>
      <c r="L63" s="120">
        <v>15.231051484921455</v>
      </c>
      <c r="M63" s="120">
        <v>2.144249512670565</v>
      </c>
      <c r="N63" s="120">
        <v>1.1764705882352942</v>
      </c>
      <c r="O63" s="120">
        <v>3.028322440087146</v>
      </c>
      <c r="P63" s="120">
        <v>13.678477238848757</v>
      </c>
      <c r="Q63" s="120">
        <v>2.2222222222222223</v>
      </c>
      <c r="R63" s="120">
        <v>1.1764705882352942</v>
      </c>
    </row>
    <row r="64" spans="3:18" x14ac:dyDescent="0.25">
      <c r="C64" s="87">
        <v>40603</v>
      </c>
      <c r="D64" s="120">
        <v>14.166666666666666</v>
      </c>
      <c r="E64" s="122">
        <v>0</v>
      </c>
      <c r="F64" s="122">
        <v>2.9166666666666665</v>
      </c>
      <c r="G64" s="122">
        <v>7.5</v>
      </c>
      <c r="H64" s="122">
        <v>2.0833333333333335</v>
      </c>
      <c r="I64" s="122">
        <v>9.1666666666666661</v>
      </c>
      <c r="J64" s="122">
        <v>2.5</v>
      </c>
      <c r="K64" s="120">
        <v>19.166666666666668</v>
      </c>
      <c r="L64" s="120">
        <v>12.5</v>
      </c>
      <c r="M64" s="120">
        <v>2.5</v>
      </c>
      <c r="N64" s="120">
        <v>5</v>
      </c>
      <c r="O64" s="120">
        <v>7.5</v>
      </c>
      <c r="P64" s="120">
        <v>12.916666666666668</v>
      </c>
      <c r="Q64" s="120">
        <v>0</v>
      </c>
      <c r="R64" s="120">
        <v>2.083333333333333</v>
      </c>
    </row>
    <row r="65" spans="3:18" x14ac:dyDescent="0.25">
      <c r="C65" s="87">
        <v>40695</v>
      </c>
      <c r="D65" s="120">
        <v>9.1666666666666661</v>
      </c>
      <c r="E65" s="122">
        <v>1.6666666666666667</v>
      </c>
      <c r="F65" s="122">
        <v>3.75</v>
      </c>
      <c r="G65" s="122">
        <v>9.1666666666666661</v>
      </c>
      <c r="H65" s="122">
        <v>4.166666666666667</v>
      </c>
      <c r="I65" s="122">
        <v>8.3333333333333321</v>
      </c>
      <c r="J65" s="122">
        <v>1.6666666666666667</v>
      </c>
      <c r="K65" s="120">
        <v>19.166666666666664</v>
      </c>
      <c r="L65" s="120">
        <v>14.583333333333334</v>
      </c>
      <c r="M65" s="120">
        <v>4.166666666666667</v>
      </c>
      <c r="N65" s="120">
        <v>3.3333333333333335</v>
      </c>
      <c r="O65" s="120">
        <v>5</v>
      </c>
      <c r="P65" s="120">
        <v>11.25</v>
      </c>
      <c r="Q65" s="120">
        <v>2.083333333333333</v>
      </c>
      <c r="R65" s="120">
        <v>2.5</v>
      </c>
    </row>
    <row r="66" spans="3:18" x14ac:dyDescent="0.25">
      <c r="C66" s="87">
        <v>40787</v>
      </c>
      <c r="D66" s="120">
        <v>10.476190476190476</v>
      </c>
      <c r="E66" s="122">
        <v>0</v>
      </c>
      <c r="F66" s="122">
        <v>0.95238095238095233</v>
      </c>
      <c r="G66" s="122">
        <v>14.761904761904763</v>
      </c>
      <c r="H66" s="122">
        <v>3.8095238095238098</v>
      </c>
      <c r="I66" s="122">
        <v>7.6190476190476195</v>
      </c>
      <c r="J66" s="122">
        <v>0.47619047619047616</v>
      </c>
      <c r="K66" s="125">
        <v>18.571428571428569</v>
      </c>
      <c r="L66" s="120">
        <v>18.571428571428573</v>
      </c>
      <c r="M66" s="120">
        <v>1.4285714285714286</v>
      </c>
      <c r="N66" s="120">
        <v>3.3333333333333335</v>
      </c>
      <c r="O66" s="120">
        <v>4.7619047619047619</v>
      </c>
      <c r="P66" s="120">
        <v>13.80952380952381</v>
      </c>
      <c r="Q66" s="120">
        <v>0.95238095238095233</v>
      </c>
      <c r="R66" s="120">
        <v>0.47619047619047616</v>
      </c>
    </row>
    <row r="67" spans="3:18" x14ac:dyDescent="0.25">
      <c r="C67" s="87">
        <v>40878</v>
      </c>
      <c r="D67" s="120">
        <v>10</v>
      </c>
      <c r="E67" s="122">
        <v>0</v>
      </c>
      <c r="F67" s="122">
        <v>2.8571428571428572</v>
      </c>
      <c r="G67" s="122">
        <v>9.0476190476190474</v>
      </c>
      <c r="H67" s="122">
        <v>7.1428571428571423</v>
      </c>
      <c r="I67" s="122">
        <v>7.1428571428571423</v>
      </c>
      <c r="J67" s="122">
        <v>0.95238095238095233</v>
      </c>
      <c r="K67" s="125">
        <v>18.571428571428573</v>
      </c>
      <c r="L67" s="120">
        <v>17.619047619047617</v>
      </c>
      <c r="M67" s="120">
        <v>0.47619047619047616</v>
      </c>
      <c r="N67" s="120">
        <v>2.3809523809523809</v>
      </c>
      <c r="O67" s="120">
        <v>6.1904761904761898</v>
      </c>
      <c r="P67" s="120">
        <v>17.142857142857142</v>
      </c>
      <c r="Q67" s="120">
        <v>0.47619047619047616</v>
      </c>
      <c r="R67" s="120">
        <v>0</v>
      </c>
    </row>
    <row r="68" spans="3:18" x14ac:dyDescent="0.25">
      <c r="C68" s="87">
        <v>40969</v>
      </c>
      <c r="D68" s="120">
        <v>8</v>
      </c>
      <c r="E68" s="122">
        <v>0.88888888888888884</v>
      </c>
      <c r="F68" s="122">
        <v>0</v>
      </c>
      <c r="G68" s="122">
        <v>8.4444444444444446</v>
      </c>
      <c r="H68" s="122">
        <v>4.4444444444444446</v>
      </c>
      <c r="I68" s="122">
        <v>5.3333333333333339</v>
      </c>
      <c r="J68" s="122">
        <v>2.666666666666667</v>
      </c>
      <c r="K68" s="125">
        <v>20.888888888888889</v>
      </c>
      <c r="L68" s="120">
        <v>19.555555555555557</v>
      </c>
      <c r="M68" s="120">
        <v>3.5555555555555554</v>
      </c>
      <c r="N68" s="120">
        <v>4.8888888888888893</v>
      </c>
      <c r="O68" s="120">
        <v>5.3333333333333339</v>
      </c>
      <c r="P68" s="120">
        <v>15.111111111111109</v>
      </c>
      <c r="Q68" s="120">
        <v>0.88888888888888884</v>
      </c>
      <c r="R68" s="120">
        <v>0</v>
      </c>
    </row>
    <row r="69" spans="3:18" x14ac:dyDescent="0.25">
      <c r="C69" s="87">
        <v>41061</v>
      </c>
      <c r="D69" s="120">
        <v>9.7908496732026151</v>
      </c>
      <c r="E69" s="122">
        <v>0.95238095238095233</v>
      </c>
      <c r="F69" s="122">
        <v>2.3809523809523809</v>
      </c>
      <c r="G69" s="122">
        <v>6.3753501400560229</v>
      </c>
      <c r="H69" s="122">
        <v>1.8095238095238095</v>
      </c>
      <c r="I69" s="122">
        <v>8.420168067226891</v>
      </c>
      <c r="J69" s="122">
        <v>3.5555555555555554</v>
      </c>
      <c r="K69" s="125">
        <v>18.140056022408963</v>
      </c>
      <c r="L69" s="120">
        <v>15.671335200746963</v>
      </c>
      <c r="M69" s="120">
        <v>5.1876750700280114</v>
      </c>
      <c r="N69" s="120">
        <v>3.2380952380952377</v>
      </c>
      <c r="O69" s="120">
        <v>5.6638655462184886</v>
      </c>
      <c r="P69" s="120">
        <v>17.861811391223156</v>
      </c>
      <c r="Q69" s="120">
        <v>0.47619047619047616</v>
      </c>
      <c r="R69" s="120">
        <v>0.47619047619047616</v>
      </c>
    </row>
    <row r="70" spans="3:18" x14ac:dyDescent="0.25">
      <c r="C70" s="87">
        <v>41153</v>
      </c>
      <c r="D70" s="120">
        <v>7.6923076923076925</v>
      </c>
      <c r="E70" s="122">
        <v>1.0256410256410255</v>
      </c>
      <c r="F70" s="122">
        <v>2.0512820512820511</v>
      </c>
      <c r="G70" s="122">
        <v>4.6153846153846159</v>
      </c>
      <c r="H70" s="122">
        <v>4.615384615384615</v>
      </c>
      <c r="I70" s="122">
        <v>8.2051282051282062</v>
      </c>
      <c r="J70" s="122">
        <v>1.0256410256410255</v>
      </c>
      <c r="K70" s="125">
        <v>20.512820512820511</v>
      </c>
      <c r="L70" s="120">
        <v>20</v>
      </c>
      <c r="M70" s="120">
        <v>3.5897435897435894</v>
      </c>
      <c r="N70" s="120">
        <v>3.0769230769230771</v>
      </c>
      <c r="O70" s="120">
        <v>4.1025641025641022</v>
      </c>
      <c r="P70" s="120">
        <v>19.487179487179489</v>
      </c>
      <c r="Q70" s="120">
        <v>0</v>
      </c>
      <c r="R70" s="120">
        <v>0</v>
      </c>
    </row>
    <row r="71" spans="3:18" x14ac:dyDescent="0.25">
      <c r="C71" s="87">
        <v>41244</v>
      </c>
      <c r="D71" s="120">
        <v>12.198412698412698</v>
      </c>
      <c r="E71" s="122">
        <v>2.7023809523809521</v>
      </c>
      <c r="F71" s="122">
        <v>0.83333333333333337</v>
      </c>
      <c r="G71" s="122">
        <v>8.0992063492063497</v>
      </c>
      <c r="H71" s="122">
        <v>1.3333333333333335</v>
      </c>
      <c r="I71" s="122">
        <v>3.5912698412698409</v>
      </c>
      <c r="J71" s="122">
        <v>0</v>
      </c>
      <c r="K71" s="125">
        <v>20.063492063492063</v>
      </c>
      <c r="L71" s="120">
        <v>18.829365079365083</v>
      </c>
      <c r="M71" s="120">
        <v>3.1111111111111112</v>
      </c>
      <c r="N71" s="120">
        <v>7.9444444444444446</v>
      </c>
      <c r="O71" s="120">
        <v>4.4523809523809526</v>
      </c>
      <c r="P71" s="120">
        <v>16.424603174603174</v>
      </c>
      <c r="Q71" s="120">
        <v>0</v>
      </c>
      <c r="R71" s="120">
        <v>0.41666666666666669</v>
      </c>
    </row>
    <row r="72" spans="3:18" x14ac:dyDescent="0.25">
      <c r="C72" s="87">
        <v>41334</v>
      </c>
      <c r="D72" s="120">
        <v>10</v>
      </c>
      <c r="E72" s="122">
        <v>1.6666666666666667</v>
      </c>
      <c r="F72" s="122">
        <v>5</v>
      </c>
      <c r="G72" s="122">
        <v>7.083333333333333</v>
      </c>
      <c r="H72" s="122">
        <v>5.416666666666667</v>
      </c>
      <c r="I72" s="122">
        <v>7.083333333333333</v>
      </c>
      <c r="J72" s="122">
        <v>0</v>
      </c>
      <c r="K72" s="125">
        <v>16.25</v>
      </c>
      <c r="L72" s="120">
        <v>19.166666666666668</v>
      </c>
      <c r="M72" s="120">
        <v>4.5833333333333339</v>
      </c>
      <c r="N72" s="120">
        <v>5.416666666666667</v>
      </c>
      <c r="O72" s="120">
        <v>3.7500000000000004</v>
      </c>
      <c r="P72" s="120">
        <v>14.583333333333334</v>
      </c>
      <c r="Q72" s="120">
        <v>0</v>
      </c>
      <c r="R72" s="120">
        <v>0</v>
      </c>
    </row>
    <row r="73" spans="3:18" x14ac:dyDescent="0.25">
      <c r="C73" s="87">
        <v>41426</v>
      </c>
      <c r="D73" s="120">
        <v>9.3333333333333339</v>
      </c>
      <c r="E73" s="122">
        <v>0.88888888888888884</v>
      </c>
      <c r="F73" s="122">
        <v>3.1111111111111112</v>
      </c>
      <c r="G73" s="122">
        <v>7.5555555555555554</v>
      </c>
      <c r="H73" s="122">
        <v>4.8888888888888893</v>
      </c>
      <c r="I73" s="122">
        <v>6.2222222222222223</v>
      </c>
      <c r="J73" s="122">
        <v>0</v>
      </c>
      <c r="K73" s="125">
        <v>19.111111111111111</v>
      </c>
      <c r="L73" s="120">
        <v>14.666666666666666</v>
      </c>
      <c r="M73" s="120">
        <v>4.4444444444444446</v>
      </c>
      <c r="N73" s="120">
        <v>9.3333333333333339</v>
      </c>
      <c r="O73" s="120">
        <v>3.1111111111111112</v>
      </c>
      <c r="P73" s="120">
        <v>16</v>
      </c>
      <c r="Q73" s="120">
        <v>0</v>
      </c>
      <c r="R73" s="120">
        <v>1.3333333333333335</v>
      </c>
    </row>
    <row r="74" spans="3:18" x14ac:dyDescent="0.25">
      <c r="C74" s="87">
        <v>41518</v>
      </c>
      <c r="D74" s="120">
        <v>10.294117647058822</v>
      </c>
      <c r="E74" s="122">
        <v>0.74074074074074081</v>
      </c>
      <c r="F74" s="122">
        <v>2.7723311546840956</v>
      </c>
      <c r="G74" s="122">
        <v>8.7309368191721131</v>
      </c>
      <c r="H74" s="122">
        <v>5.4684095860566453</v>
      </c>
      <c r="I74" s="122">
        <v>5.5174291938997815</v>
      </c>
      <c r="J74" s="122">
        <v>0.37037037037037041</v>
      </c>
      <c r="K74" s="125">
        <v>17.260348583877995</v>
      </c>
      <c r="L74" s="120">
        <v>12.946623093681916</v>
      </c>
      <c r="M74" s="120">
        <v>3.9705882352941173</v>
      </c>
      <c r="N74" s="120">
        <v>9.0250544662309355</v>
      </c>
      <c r="O74" s="120">
        <v>5.1034858387799575</v>
      </c>
      <c r="P74" s="120">
        <v>16.225490196078432</v>
      </c>
      <c r="Q74" s="120">
        <v>1.2037037037037037</v>
      </c>
      <c r="R74" s="120">
        <v>0.37037037037037041</v>
      </c>
    </row>
    <row r="75" spans="3:18" x14ac:dyDescent="0.25">
      <c r="C75" s="87">
        <v>41609</v>
      </c>
      <c r="D75" s="120">
        <v>9.7777777777777786</v>
      </c>
      <c r="E75" s="122">
        <v>0</v>
      </c>
      <c r="F75" s="122">
        <v>1.7777777777777777</v>
      </c>
      <c r="G75" s="122">
        <v>9.7777777777777786</v>
      </c>
      <c r="H75" s="122">
        <v>4.4444444444444446</v>
      </c>
      <c r="I75" s="122">
        <v>7.1111111111111107</v>
      </c>
      <c r="J75" s="122">
        <v>2.2222222222222219</v>
      </c>
      <c r="K75" s="125">
        <v>22.222222222222225</v>
      </c>
      <c r="L75" s="120">
        <v>11.111111111111112</v>
      </c>
      <c r="M75" s="120">
        <v>4.8888888888888893</v>
      </c>
      <c r="N75" s="120">
        <v>5.7777777777777777</v>
      </c>
      <c r="O75" s="120">
        <v>3.1111111111111112</v>
      </c>
      <c r="P75" s="120">
        <v>12.888888888888889</v>
      </c>
      <c r="Q75" s="120">
        <v>2.2222222222222223</v>
      </c>
      <c r="R75" s="120">
        <v>2.6666666666666665</v>
      </c>
    </row>
    <row r="76" spans="3:18" x14ac:dyDescent="0.25">
      <c r="C76" s="87">
        <v>41699</v>
      </c>
      <c r="D76" s="120">
        <v>4.6666666666666661</v>
      </c>
      <c r="E76" s="122">
        <v>0</v>
      </c>
      <c r="F76" s="122">
        <v>3.2996632996632997</v>
      </c>
      <c r="G76" s="122">
        <v>10.148148148148149</v>
      </c>
      <c r="H76" s="122">
        <v>3.1515151515151518</v>
      </c>
      <c r="I76" s="122">
        <v>5.1178451178451185</v>
      </c>
      <c r="J76" s="122">
        <v>0</v>
      </c>
      <c r="K76" s="125">
        <v>19.966329966329965</v>
      </c>
      <c r="L76" s="120">
        <v>15.265993265993266</v>
      </c>
      <c r="M76" s="120">
        <v>6</v>
      </c>
      <c r="N76" s="120">
        <v>6.6329966329966323</v>
      </c>
      <c r="O76" s="120">
        <v>3.1515151515151518</v>
      </c>
      <c r="P76" s="120">
        <v>20.45117845117845</v>
      </c>
      <c r="Q76" s="120">
        <v>0</v>
      </c>
      <c r="R76" s="120">
        <v>2.1481481481481484</v>
      </c>
    </row>
    <row r="77" spans="3:18" x14ac:dyDescent="0.25">
      <c r="C77" s="87">
        <v>41791</v>
      </c>
      <c r="D77" s="120">
        <v>4.2424242424242422</v>
      </c>
      <c r="E77" s="122">
        <v>1.2121212121212122</v>
      </c>
      <c r="F77" s="122">
        <v>0</v>
      </c>
      <c r="G77" s="122">
        <v>8.4848484848484862</v>
      </c>
      <c r="H77" s="122">
        <v>10.909090909090908</v>
      </c>
      <c r="I77" s="122">
        <v>7.2727272727272725</v>
      </c>
      <c r="J77" s="122">
        <v>1.2121212121212122</v>
      </c>
      <c r="K77" s="125">
        <v>13.333333333333334</v>
      </c>
      <c r="L77" s="120">
        <v>16.969696969696972</v>
      </c>
      <c r="M77" s="120">
        <v>7.2727272727272725</v>
      </c>
      <c r="N77" s="120">
        <v>3.0303030303030298</v>
      </c>
      <c r="O77" s="120">
        <v>2.4242424242424243</v>
      </c>
      <c r="P77" s="120">
        <v>21.212121212121211</v>
      </c>
      <c r="Q77" s="120">
        <v>0</v>
      </c>
      <c r="R77" s="120">
        <v>2.4242424242424243</v>
      </c>
    </row>
    <row r="78" spans="3:18" x14ac:dyDescent="0.25">
      <c r="C78" s="87">
        <v>41883</v>
      </c>
      <c r="D78" s="120">
        <v>10</v>
      </c>
      <c r="E78" s="122">
        <v>1.4285714285714284</v>
      </c>
      <c r="F78" s="122">
        <v>5.7142857142857144</v>
      </c>
      <c r="G78" s="122">
        <v>10.952380952380954</v>
      </c>
      <c r="H78" s="122">
        <v>8.5714285714285694</v>
      </c>
      <c r="I78" s="122">
        <v>2.8571428571428572</v>
      </c>
      <c r="J78" s="126">
        <v>0.47619047619047616</v>
      </c>
      <c r="K78" s="125">
        <v>16.19047619047619</v>
      </c>
      <c r="L78" s="120">
        <v>10</v>
      </c>
      <c r="M78" s="120">
        <v>5.7142857142857135</v>
      </c>
      <c r="N78" s="120">
        <v>8.5714285714285712</v>
      </c>
      <c r="O78" s="120">
        <v>4.2857142857142847</v>
      </c>
      <c r="P78" s="120">
        <v>11.904761904761905</v>
      </c>
      <c r="Q78" s="120">
        <v>2.3809523809523809</v>
      </c>
      <c r="R78" s="120">
        <v>0.95238095238095233</v>
      </c>
    </row>
    <row r="79" spans="3:18" x14ac:dyDescent="0.25">
      <c r="C79" s="87">
        <v>41974</v>
      </c>
      <c r="D79" s="120">
        <v>11.851851851851853</v>
      </c>
      <c r="E79" s="126">
        <v>0</v>
      </c>
      <c r="F79" s="126">
        <v>0</v>
      </c>
      <c r="G79" s="126">
        <v>11.851851851851853</v>
      </c>
      <c r="H79" s="126">
        <v>6.666666666666667</v>
      </c>
      <c r="I79" s="126">
        <v>1.4814814814814816</v>
      </c>
      <c r="J79" s="126">
        <v>0</v>
      </c>
      <c r="K79" s="125">
        <v>16.296296296296298</v>
      </c>
      <c r="L79" s="120">
        <v>17.037037037037038</v>
      </c>
      <c r="M79" s="120">
        <v>5.9259259259259265</v>
      </c>
      <c r="N79" s="120">
        <v>8.148148148148147</v>
      </c>
      <c r="O79" s="120">
        <v>2.2222222222222223</v>
      </c>
      <c r="P79" s="120">
        <v>17.777777777777779</v>
      </c>
      <c r="Q79" s="120">
        <v>0.74074074074074081</v>
      </c>
      <c r="R79" s="120">
        <v>0</v>
      </c>
    </row>
    <row r="80" spans="3:18" x14ac:dyDescent="0.25">
      <c r="C80" s="87">
        <v>42064</v>
      </c>
      <c r="D80" s="120">
        <v>4.4444444444444438</v>
      </c>
      <c r="E80" s="126">
        <v>3.7037037037037033</v>
      </c>
      <c r="F80" s="126">
        <v>4.4444444444444438</v>
      </c>
      <c r="G80" s="126">
        <v>2.9629629629629632</v>
      </c>
      <c r="H80" s="126">
        <v>5.1851851851851851</v>
      </c>
      <c r="I80" s="126">
        <v>4.4444444444444446</v>
      </c>
      <c r="J80" s="126">
        <v>0</v>
      </c>
      <c r="K80" s="125">
        <v>21.481481481481481</v>
      </c>
      <c r="L80" s="120">
        <v>15.555555555555555</v>
      </c>
      <c r="M80" s="120">
        <v>7.4074074074074083</v>
      </c>
      <c r="N80" s="120">
        <v>7.4074074074074066</v>
      </c>
      <c r="O80" s="120">
        <v>6.666666666666667</v>
      </c>
      <c r="P80" s="120">
        <v>14.814814814814813</v>
      </c>
      <c r="Q80" s="120">
        <v>1.4814814814814816</v>
      </c>
      <c r="R80" s="120">
        <v>0</v>
      </c>
    </row>
    <row r="81" spans="3:18" x14ac:dyDescent="0.25">
      <c r="C81" s="87">
        <v>42156</v>
      </c>
      <c r="D81" s="120">
        <v>11.904761904761905</v>
      </c>
      <c r="E81" s="126">
        <v>4.2857142857142856</v>
      </c>
      <c r="F81" s="126">
        <v>3.8095238095238093</v>
      </c>
      <c r="G81" s="126">
        <v>10</v>
      </c>
      <c r="H81" s="126">
        <v>6.666666666666667</v>
      </c>
      <c r="I81" s="126">
        <v>6.1904761904761907</v>
      </c>
      <c r="J81" s="126">
        <v>0.95238095238095233</v>
      </c>
      <c r="K81" s="125">
        <v>12.38095238095238</v>
      </c>
      <c r="L81" s="120">
        <v>12.857142857142859</v>
      </c>
      <c r="M81" s="120">
        <v>4.7619047619047619</v>
      </c>
      <c r="N81" s="120">
        <v>3.8095238095238093</v>
      </c>
      <c r="O81" s="120">
        <v>4.7619047619047619</v>
      </c>
      <c r="P81" s="120">
        <v>17.142857142857142</v>
      </c>
      <c r="Q81" s="120">
        <v>0</v>
      </c>
      <c r="R81" s="120">
        <v>0.47619047619047616</v>
      </c>
    </row>
    <row r="82" spans="3:18" x14ac:dyDescent="0.25">
      <c r="C82" s="87">
        <v>42248</v>
      </c>
      <c r="D82" s="120">
        <v>7.350427350427351</v>
      </c>
      <c r="E82" s="126">
        <v>2.5641025641025639</v>
      </c>
      <c r="F82" s="126">
        <v>1.4285714285714286</v>
      </c>
      <c r="G82" s="126">
        <v>6.6178266178266183</v>
      </c>
      <c r="H82" s="126">
        <v>4.1636141636141639</v>
      </c>
      <c r="I82" s="126">
        <v>2.2222222222222223</v>
      </c>
      <c r="J82" s="126">
        <v>1.4285714285714286</v>
      </c>
      <c r="K82" s="125">
        <v>19.035409035409035</v>
      </c>
      <c r="L82" s="120">
        <v>19.780219780219781</v>
      </c>
      <c r="M82" s="120">
        <v>6.0195360195360204</v>
      </c>
      <c r="N82" s="120">
        <v>6.0439560439560447</v>
      </c>
      <c r="O82" s="120">
        <v>6.1294261294261299</v>
      </c>
      <c r="P82" s="120">
        <v>17.216117216117219</v>
      </c>
      <c r="Q82" s="120">
        <v>0</v>
      </c>
      <c r="R82" s="120">
        <v>0</v>
      </c>
    </row>
    <row r="83" spans="3:18" x14ac:dyDescent="0.25">
      <c r="C83" s="87">
        <v>42339</v>
      </c>
      <c r="D83" s="120">
        <v>6.141414141414141</v>
      </c>
      <c r="E83" s="126">
        <v>1.7777777777777777</v>
      </c>
      <c r="F83" s="126">
        <v>3.3333333333333335</v>
      </c>
      <c r="G83" s="121">
        <v>9.1111111111111107</v>
      </c>
      <c r="H83" s="121">
        <v>5.1111111111111116</v>
      </c>
      <c r="I83" s="121">
        <v>3.3333333333333335</v>
      </c>
      <c r="J83" s="121">
        <v>0.66666666666666663</v>
      </c>
      <c r="K83" s="120">
        <v>19.313131313131311</v>
      </c>
      <c r="L83" s="120">
        <v>18.202020202020201</v>
      </c>
      <c r="M83" s="120">
        <v>6.8888888888888893</v>
      </c>
      <c r="N83" s="120">
        <v>3.0303030303030298</v>
      </c>
      <c r="O83" s="120">
        <v>6.8888888888888893</v>
      </c>
      <c r="P83" s="120">
        <v>15.535353535353536</v>
      </c>
      <c r="Q83" s="120">
        <v>0.66666666666666663</v>
      </c>
      <c r="R83" s="120">
        <v>0</v>
      </c>
    </row>
    <row r="84" spans="3:18" x14ac:dyDescent="0.25">
      <c r="C84" s="87">
        <v>42430</v>
      </c>
      <c r="D84" s="120">
        <v>14.232804232804236</v>
      </c>
      <c r="E84" s="126">
        <v>5.3439153439153442</v>
      </c>
      <c r="F84" s="126">
        <v>8.306878306878307</v>
      </c>
      <c r="G84" s="121">
        <v>8.1481481481481488</v>
      </c>
      <c r="H84" s="121">
        <v>5.5026455026455023</v>
      </c>
      <c r="I84" s="121">
        <v>2.3809523809523809</v>
      </c>
      <c r="J84" s="121">
        <v>2.9629629629629632</v>
      </c>
      <c r="K84" s="120">
        <v>13.80952380952381</v>
      </c>
      <c r="L84" s="120">
        <v>12.751322751322752</v>
      </c>
      <c r="M84" s="120">
        <v>5.9259259259259265</v>
      </c>
      <c r="N84" s="120">
        <v>6.2433862433862428</v>
      </c>
      <c r="O84" s="120">
        <v>2.9629629629629632</v>
      </c>
      <c r="P84" s="120">
        <v>9.9470899470899479</v>
      </c>
      <c r="Q84" s="120">
        <v>0</v>
      </c>
      <c r="R84" s="120">
        <v>1.4814814814814816</v>
      </c>
    </row>
    <row r="85" spans="3:18" x14ac:dyDescent="0.25">
      <c r="C85" s="87">
        <v>42522</v>
      </c>
      <c r="D85" s="120">
        <v>12.000000000000002</v>
      </c>
      <c r="E85" s="126">
        <v>2</v>
      </c>
      <c r="F85" s="126">
        <v>8.6666666666666661</v>
      </c>
      <c r="G85" s="121">
        <v>6</v>
      </c>
      <c r="H85" s="121">
        <v>3.9999999999999996</v>
      </c>
      <c r="I85" s="121">
        <v>1.3333333333333333</v>
      </c>
      <c r="J85" s="121">
        <v>0</v>
      </c>
      <c r="K85" s="120">
        <v>17.999999999999996</v>
      </c>
      <c r="L85" s="120">
        <v>20</v>
      </c>
      <c r="M85" s="120">
        <v>5.333333333333333</v>
      </c>
      <c r="N85" s="120">
        <v>6.666666666666667</v>
      </c>
      <c r="O85" s="120">
        <v>4</v>
      </c>
      <c r="P85" s="120">
        <v>11.333333333333334</v>
      </c>
      <c r="Q85" s="120">
        <v>0</v>
      </c>
      <c r="R85" s="120">
        <v>0.66666666666666663</v>
      </c>
    </row>
    <row r="86" spans="3:18" x14ac:dyDescent="0.25">
      <c r="C86" s="87">
        <v>42614</v>
      </c>
      <c r="D86" s="120">
        <v>13.888888888888889</v>
      </c>
      <c r="E86" s="126">
        <v>2.7380952380952381</v>
      </c>
      <c r="F86" s="126">
        <v>7.5</v>
      </c>
      <c r="G86" s="121">
        <v>4.1269841269841265</v>
      </c>
      <c r="H86" s="121">
        <v>5</v>
      </c>
      <c r="I86" s="121">
        <v>5.5555555555555554</v>
      </c>
      <c r="J86" s="121">
        <v>0</v>
      </c>
      <c r="K86" s="120">
        <v>18.531746031746032</v>
      </c>
      <c r="L86" s="120">
        <v>10.198412698412698</v>
      </c>
      <c r="M86" s="120">
        <v>8.3333333333333321</v>
      </c>
      <c r="N86" s="120">
        <v>2.2222222222222223</v>
      </c>
      <c r="O86" s="120">
        <v>4.4444444444444446</v>
      </c>
      <c r="P86" s="120">
        <v>14.404761904761903</v>
      </c>
      <c r="Q86" s="120">
        <v>0</v>
      </c>
      <c r="R86" s="120">
        <v>3.0555555555555558</v>
      </c>
    </row>
    <row r="87" spans="3:18" x14ac:dyDescent="0.25">
      <c r="C87" s="87">
        <v>42705</v>
      </c>
      <c r="D87" s="120">
        <v>10.363636363636363</v>
      </c>
      <c r="E87" s="126">
        <v>8.7407407407407405</v>
      </c>
      <c r="F87" s="126">
        <v>3.4074074074074074</v>
      </c>
      <c r="G87" s="121">
        <v>3.3333333333333335</v>
      </c>
      <c r="H87" s="121">
        <v>3.4074074074074074</v>
      </c>
      <c r="I87" s="121">
        <v>4.3636363636363633</v>
      </c>
      <c r="J87" s="121">
        <v>0</v>
      </c>
      <c r="K87" s="120">
        <v>19.454545454545453</v>
      </c>
      <c r="L87" s="120">
        <v>13.771043771043773</v>
      </c>
      <c r="M87" s="120">
        <v>10.666666666666666</v>
      </c>
      <c r="N87" s="120">
        <v>9.0909090909090917</v>
      </c>
      <c r="O87" s="120">
        <v>5.6296296296296298</v>
      </c>
      <c r="P87" s="120">
        <v>7.7710437710437699</v>
      </c>
      <c r="Q87" s="120">
        <v>0</v>
      </c>
      <c r="R87" s="120">
        <v>0</v>
      </c>
    </row>
    <row r="88" spans="3:18" x14ac:dyDescent="0.25">
      <c r="C88" s="87">
        <v>42795</v>
      </c>
      <c r="D88" s="120">
        <v>10</v>
      </c>
      <c r="E88" s="122">
        <v>1.3333333333333333</v>
      </c>
      <c r="F88" s="122">
        <v>0.66666666666666663</v>
      </c>
      <c r="G88" s="122">
        <v>6.666666666666667</v>
      </c>
      <c r="H88" s="122">
        <v>6</v>
      </c>
      <c r="I88" s="122">
        <v>3.3333333333333335</v>
      </c>
      <c r="J88" s="122">
        <v>0.66666666666666663</v>
      </c>
      <c r="K88" s="120">
        <v>18.666666666666664</v>
      </c>
      <c r="L88" s="120">
        <v>18</v>
      </c>
      <c r="M88" s="120">
        <v>7.333333333333333</v>
      </c>
      <c r="N88" s="120">
        <v>5.333333333333333</v>
      </c>
      <c r="O88" s="120">
        <v>6.666666666666667</v>
      </c>
      <c r="P88" s="120">
        <v>14.666666666666664</v>
      </c>
      <c r="Q88" s="120">
        <v>0.66666666666666663</v>
      </c>
      <c r="R88" s="120">
        <v>0</v>
      </c>
    </row>
    <row r="89" spans="3:18" x14ac:dyDescent="0.25">
      <c r="C89" s="87">
        <v>42887</v>
      </c>
      <c r="D89" s="120">
        <v>9.3333333333333339</v>
      </c>
      <c r="E89" s="122">
        <v>5.333333333333333</v>
      </c>
      <c r="F89" s="124">
        <v>6</v>
      </c>
      <c r="G89" s="124">
        <v>4.6666666666666661</v>
      </c>
      <c r="H89" s="124">
        <v>10</v>
      </c>
      <c r="I89" s="124">
        <v>0.66666666666666663</v>
      </c>
      <c r="J89" s="124">
        <v>2.6666666666666665</v>
      </c>
      <c r="K89" s="120">
        <v>17.333333333333332</v>
      </c>
      <c r="L89" s="120">
        <v>10.666666666666668</v>
      </c>
      <c r="M89" s="120">
        <v>4</v>
      </c>
      <c r="N89" s="120">
        <v>6.666666666666667</v>
      </c>
      <c r="O89" s="120">
        <v>4</v>
      </c>
      <c r="P89" s="120">
        <v>13.999999999999998</v>
      </c>
      <c r="Q89" s="120">
        <v>0</v>
      </c>
      <c r="R89" s="120">
        <v>4.6666666666666661</v>
      </c>
    </row>
    <row r="90" spans="3:18" x14ac:dyDescent="0.25">
      <c r="C90" s="87">
        <v>42979</v>
      </c>
      <c r="D90" s="120">
        <v>6.6666666666666679</v>
      </c>
      <c r="E90" s="122">
        <v>3.7037037037037033</v>
      </c>
      <c r="F90" s="124">
        <v>8.1481481481481488</v>
      </c>
      <c r="G90" s="124">
        <v>5.9259259259259265</v>
      </c>
      <c r="H90" s="124">
        <v>4.4444444444444446</v>
      </c>
      <c r="I90" s="124">
        <v>2.2222222222222223</v>
      </c>
      <c r="J90" s="124">
        <v>0.74074074074074081</v>
      </c>
      <c r="K90" s="120">
        <v>19.25925925925926</v>
      </c>
      <c r="L90" s="120">
        <v>14.074074074074074</v>
      </c>
      <c r="M90" s="120">
        <v>7.4074074074074083</v>
      </c>
      <c r="N90" s="120">
        <v>5.9259259259259265</v>
      </c>
      <c r="O90" s="120">
        <v>6.666666666666667</v>
      </c>
      <c r="P90" s="120">
        <v>14.074074074074074</v>
      </c>
      <c r="Q90" s="120">
        <v>0</v>
      </c>
      <c r="R90" s="120">
        <v>0.74074074074074081</v>
      </c>
    </row>
    <row r="91" spans="3:18" x14ac:dyDescent="0.25">
      <c r="C91" s="87">
        <v>43070</v>
      </c>
      <c r="D91" s="120">
        <v>1.9047619047619047</v>
      </c>
      <c r="E91" s="122">
        <v>4.7619047619047619</v>
      </c>
      <c r="F91" s="124">
        <v>3.8095238095238098</v>
      </c>
      <c r="G91" s="124">
        <v>1.9047619047619047</v>
      </c>
      <c r="H91" s="124">
        <v>0.95238095238095233</v>
      </c>
      <c r="I91" s="124">
        <v>3.8095238095238093</v>
      </c>
      <c r="J91" s="124">
        <v>0</v>
      </c>
      <c r="K91" s="120">
        <v>25.714285714285712</v>
      </c>
      <c r="L91" s="120">
        <v>13.333333333333334</v>
      </c>
      <c r="M91" s="120">
        <v>6.6666666666666652</v>
      </c>
      <c r="N91" s="120">
        <v>6.666666666666667</v>
      </c>
      <c r="O91" s="120">
        <v>8.5714285714285712</v>
      </c>
      <c r="P91" s="120">
        <v>20</v>
      </c>
      <c r="Q91" s="120">
        <v>0</v>
      </c>
      <c r="R91" s="120">
        <v>1.9047619047619047</v>
      </c>
    </row>
    <row r="92" spans="3:18" x14ac:dyDescent="0.25">
      <c r="C92" s="87">
        <v>43160</v>
      </c>
      <c r="D92" s="120">
        <v>9.6296296296296298</v>
      </c>
      <c r="E92" s="122">
        <v>4.4444444444444438</v>
      </c>
      <c r="F92" s="124">
        <v>8.1481481481481488</v>
      </c>
      <c r="G92" s="124">
        <v>7.4074074074074083</v>
      </c>
      <c r="H92" s="124">
        <v>4.4444444444444446</v>
      </c>
      <c r="I92" s="124">
        <v>4.4444444444444446</v>
      </c>
      <c r="J92" s="124">
        <v>0.74074074074074081</v>
      </c>
      <c r="K92" s="120">
        <v>17.777777777777779</v>
      </c>
      <c r="L92" s="120">
        <v>7.4074074074074083</v>
      </c>
      <c r="M92" s="120">
        <v>2.9629629629629632</v>
      </c>
      <c r="N92" s="120">
        <v>5.185185185185186</v>
      </c>
      <c r="O92" s="120">
        <v>7.4074074074074066</v>
      </c>
      <c r="P92" s="120">
        <v>14.074074074074074</v>
      </c>
      <c r="Q92" s="120">
        <v>5.1851851851851851</v>
      </c>
      <c r="R92" s="120">
        <v>0.74074074074074081</v>
      </c>
    </row>
    <row r="93" spans="3:18" x14ac:dyDescent="0.25">
      <c r="C93" s="87">
        <v>43252</v>
      </c>
      <c r="D93" s="39">
        <v>7.5</v>
      </c>
      <c r="E93" s="39">
        <v>4.1666666666666661</v>
      </c>
      <c r="F93" s="39">
        <v>7.5</v>
      </c>
      <c r="G93" s="39">
        <v>4.1666666666666661</v>
      </c>
      <c r="H93" s="39">
        <v>5.833333333333333</v>
      </c>
      <c r="I93" s="39">
        <v>4.1666666666666661</v>
      </c>
      <c r="J93" s="39">
        <v>0</v>
      </c>
      <c r="K93" s="39">
        <v>24.166666666666664</v>
      </c>
      <c r="L93" s="39">
        <v>9.1666666666666679</v>
      </c>
      <c r="M93" s="39">
        <v>4.166666666666667</v>
      </c>
      <c r="N93" s="39">
        <v>6.666666666666667</v>
      </c>
      <c r="O93" s="39">
        <v>6.666666666666667</v>
      </c>
      <c r="P93" s="39">
        <v>15</v>
      </c>
      <c r="Q93" s="39">
        <v>0.83333333333333337</v>
      </c>
      <c r="R93" s="39">
        <v>0</v>
      </c>
    </row>
    <row r="94" spans="3:18" x14ac:dyDescent="0.25">
      <c r="C94" s="87" t="s">
        <v>90</v>
      </c>
      <c r="D94" s="123">
        <f>+_xlfn.RANK.EQ(D93,$D93:$R93,0)</f>
        <v>4</v>
      </c>
      <c r="E94" s="123">
        <f t="shared" ref="E94:R94" si="1">+_xlfn.RANK.EQ(E93,$D93:$R93,0)</f>
        <v>10</v>
      </c>
      <c r="F94" s="123">
        <f t="shared" si="1"/>
        <v>4</v>
      </c>
      <c r="G94" s="123">
        <f t="shared" si="1"/>
        <v>10</v>
      </c>
      <c r="H94" s="123">
        <f t="shared" si="1"/>
        <v>8</v>
      </c>
      <c r="I94" s="123">
        <f t="shared" si="1"/>
        <v>10</v>
      </c>
      <c r="J94" s="123">
        <f t="shared" si="1"/>
        <v>14</v>
      </c>
      <c r="K94" s="123">
        <f t="shared" si="1"/>
        <v>1</v>
      </c>
      <c r="L94" s="123">
        <f t="shared" si="1"/>
        <v>3</v>
      </c>
      <c r="M94" s="123">
        <f t="shared" si="1"/>
        <v>9</v>
      </c>
      <c r="N94" s="123">
        <f t="shared" si="1"/>
        <v>6</v>
      </c>
      <c r="O94" s="123">
        <f t="shared" si="1"/>
        <v>6</v>
      </c>
      <c r="P94" s="123">
        <f t="shared" si="1"/>
        <v>2</v>
      </c>
      <c r="Q94" s="123">
        <f t="shared" si="1"/>
        <v>13</v>
      </c>
      <c r="R94" s="123">
        <f t="shared" si="1"/>
        <v>14</v>
      </c>
    </row>
    <row r="96" spans="3:18" x14ac:dyDescent="0.25">
      <c r="C96" s="85" t="s">
        <v>62</v>
      </c>
      <c r="D96" s="85"/>
      <c r="E96" s="85"/>
    </row>
    <row r="97" spans="3:18" x14ac:dyDescent="0.25">
      <c r="D97" s="6" t="s">
        <v>57</v>
      </c>
      <c r="E97" s="6" t="s">
        <v>80</v>
      </c>
      <c r="F97" s="6" t="s">
        <v>81</v>
      </c>
      <c r="G97" s="6" t="s">
        <v>82</v>
      </c>
      <c r="H97" s="6" t="s">
        <v>83</v>
      </c>
      <c r="I97" s="6" t="s">
        <v>84</v>
      </c>
      <c r="J97" s="6" t="s">
        <v>85</v>
      </c>
      <c r="K97" s="6" t="s">
        <v>56</v>
      </c>
      <c r="L97" s="6" t="s">
        <v>58</v>
      </c>
      <c r="M97" s="6" t="s">
        <v>86</v>
      </c>
      <c r="N97" s="6" t="s">
        <v>59</v>
      </c>
      <c r="O97" s="6" t="s">
        <v>87</v>
      </c>
      <c r="P97" s="6" t="s">
        <v>88</v>
      </c>
      <c r="Q97" s="6" t="s">
        <v>89</v>
      </c>
      <c r="R97" s="6" t="s">
        <v>15</v>
      </c>
    </row>
    <row r="98" spans="3:18" x14ac:dyDescent="0.25">
      <c r="C98" s="87">
        <v>39539</v>
      </c>
      <c r="D98" s="127">
        <v>8.235294117647058</v>
      </c>
      <c r="E98" s="127"/>
      <c r="F98" s="127"/>
      <c r="G98" s="127"/>
      <c r="H98" s="127"/>
      <c r="I98" s="127"/>
      <c r="J98" s="127"/>
      <c r="K98" s="127">
        <v>14.509803921568626</v>
      </c>
      <c r="L98" s="127">
        <v>22.352941176470587</v>
      </c>
      <c r="M98" s="127"/>
      <c r="N98" s="127">
        <v>5.0971473495058399</v>
      </c>
      <c r="O98" s="127"/>
      <c r="P98" s="127">
        <v>1.1764705882352942</v>
      </c>
      <c r="Q98" s="127"/>
      <c r="R98" s="127"/>
    </row>
    <row r="99" spans="3:18" x14ac:dyDescent="0.25">
      <c r="C99" s="87">
        <v>39630</v>
      </c>
      <c r="D99" s="127">
        <v>10.075319016495488</v>
      </c>
      <c r="E99" s="127"/>
      <c r="F99" s="127"/>
      <c r="G99" s="127"/>
      <c r="H99" s="127"/>
      <c r="I99" s="127"/>
      <c r="J99" s="127"/>
      <c r="K99" s="127">
        <v>14.508624502432552</v>
      </c>
      <c r="L99" s="127">
        <v>20.890002784739625</v>
      </c>
      <c r="M99" s="127"/>
      <c r="N99" s="127">
        <v>4.3</v>
      </c>
      <c r="O99" s="127"/>
      <c r="P99" s="127">
        <v>4.9613576424721932</v>
      </c>
      <c r="Q99" s="127"/>
      <c r="R99" s="127"/>
    </row>
    <row r="100" spans="3:18" x14ac:dyDescent="0.25">
      <c r="C100" s="87">
        <v>39722</v>
      </c>
      <c r="D100" s="127">
        <v>5.7142857142857144</v>
      </c>
      <c r="E100" s="127">
        <v>0</v>
      </c>
      <c r="F100" s="127">
        <v>7.6190476190476186</v>
      </c>
      <c r="G100" s="127">
        <v>3.8095238095238093</v>
      </c>
      <c r="H100" s="127">
        <v>0</v>
      </c>
      <c r="I100" s="127">
        <v>1.9047619047619047</v>
      </c>
      <c r="J100" s="127">
        <v>0.95238095238095233</v>
      </c>
      <c r="K100" s="127">
        <v>32.38095238095238</v>
      </c>
      <c r="L100" s="127">
        <v>15.238095238095237</v>
      </c>
      <c r="M100" s="127">
        <v>0</v>
      </c>
      <c r="N100" s="127">
        <v>8.5714285714285712</v>
      </c>
      <c r="O100" s="127">
        <v>0.95238095238095233</v>
      </c>
      <c r="P100" s="127">
        <v>20</v>
      </c>
      <c r="Q100" s="127">
        <v>0.95238095238095233</v>
      </c>
      <c r="R100" s="127">
        <v>1.9047619047619047</v>
      </c>
    </row>
    <row r="101" spans="3:18" x14ac:dyDescent="0.25">
      <c r="C101" s="87">
        <v>39873</v>
      </c>
      <c r="D101" s="127">
        <v>3.8095238095238093</v>
      </c>
      <c r="E101" s="127">
        <v>0</v>
      </c>
      <c r="F101" s="127">
        <v>10.476190476190476</v>
      </c>
      <c r="G101" s="127">
        <v>2.8571428571428568</v>
      </c>
      <c r="H101" s="127">
        <v>2.8571428571428572</v>
      </c>
      <c r="I101" s="127">
        <v>0</v>
      </c>
      <c r="J101" s="127">
        <v>6.6666666666666652</v>
      </c>
      <c r="K101" s="127">
        <v>21.904761904761905</v>
      </c>
      <c r="L101" s="127">
        <v>15.238095238095237</v>
      </c>
      <c r="M101" s="127">
        <v>1.9047619047619047</v>
      </c>
      <c r="N101" s="127">
        <v>12.380952380952381</v>
      </c>
      <c r="O101" s="127">
        <v>7.6190476190476195</v>
      </c>
      <c r="P101" s="127">
        <v>13.333333333333334</v>
      </c>
      <c r="Q101" s="127">
        <v>0</v>
      </c>
      <c r="R101" s="127">
        <v>0.95238095238095233</v>
      </c>
    </row>
    <row r="102" spans="3:18" x14ac:dyDescent="0.25">
      <c r="C102" s="87">
        <v>39965</v>
      </c>
      <c r="D102" s="127">
        <v>12.579365079365079</v>
      </c>
      <c r="E102" s="127">
        <v>0</v>
      </c>
      <c r="F102" s="127">
        <v>11.071428571428571</v>
      </c>
      <c r="G102" s="127">
        <v>0</v>
      </c>
      <c r="H102" s="127">
        <v>7.6190476190476186</v>
      </c>
      <c r="I102" s="127">
        <v>0</v>
      </c>
      <c r="J102" s="127">
        <v>2.8571428571428572</v>
      </c>
      <c r="K102" s="127">
        <v>18.293650793650794</v>
      </c>
      <c r="L102" s="127">
        <v>14.484126984126986</v>
      </c>
      <c r="M102" s="127">
        <v>3.8095238095238093</v>
      </c>
      <c r="N102" s="127">
        <v>12.698412698412698</v>
      </c>
      <c r="O102" s="127">
        <v>3.0555555555555558</v>
      </c>
      <c r="P102" s="127">
        <v>13.531746031746032</v>
      </c>
      <c r="Q102" s="127">
        <v>0</v>
      </c>
      <c r="R102" s="127">
        <v>0</v>
      </c>
    </row>
    <row r="103" spans="3:18" x14ac:dyDescent="0.25">
      <c r="C103" s="87">
        <v>40057</v>
      </c>
      <c r="D103" s="127">
        <v>4.4444444444444446</v>
      </c>
      <c r="E103" s="127">
        <v>0</v>
      </c>
      <c r="F103" s="127">
        <v>3.3333333333333335</v>
      </c>
      <c r="G103" s="127">
        <v>5.5555555555555554</v>
      </c>
      <c r="H103" s="127">
        <v>1.1111111111111112</v>
      </c>
      <c r="I103" s="127">
        <v>0</v>
      </c>
      <c r="J103" s="127">
        <v>5.5555555555555554</v>
      </c>
      <c r="K103" s="127">
        <v>24.444444444444443</v>
      </c>
      <c r="L103" s="127">
        <v>14.444444444444443</v>
      </c>
      <c r="M103" s="127">
        <v>3.3333333333333335</v>
      </c>
      <c r="N103" s="127">
        <v>7.7777777777777777</v>
      </c>
      <c r="O103" s="127">
        <v>5.5555555555555554</v>
      </c>
      <c r="P103" s="127">
        <v>20</v>
      </c>
      <c r="Q103" s="127">
        <v>4.4444444444444446</v>
      </c>
      <c r="R103" s="127">
        <v>0</v>
      </c>
    </row>
    <row r="104" spans="3:18" x14ac:dyDescent="0.25">
      <c r="C104" s="87">
        <v>40148</v>
      </c>
      <c r="D104" s="127">
        <v>6.666666666666667</v>
      </c>
      <c r="E104" s="127">
        <v>0.95238095238095233</v>
      </c>
      <c r="F104" s="127">
        <v>5.7142857142857135</v>
      </c>
      <c r="G104" s="127">
        <v>2.8571428571428572</v>
      </c>
      <c r="H104" s="127">
        <v>2.8571428571428572</v>
      </c>
      <c r="I104" s="127">
        <v>2.8571428571428568</v>
      </c>
      <c r="J104" s="127">
        <v>4.7619047619047619</v>
      </c>
      <c r="K104" s="127">
        <v>21.904761904761905</v>
      </c>
      <c r="L104" s="127">
        <v>14.285714285714285</v>
      </c>
      <c r="M104" s="127">
        <v>4.7619047619047619</v>
      </c>
      <c r="N104" s="127">
        <v>12.380952380952381</v>
      </c>
      <c r="O104" s="127">
        <v>1.9047619047619047</v>
      </c>
      <c r="P104" s="127">
        <v>18.095238095238095</v>
      </c>
      <c r="Q104" s="127">
        <v>0</v>
      </c>
      <c r="R104" s="127">
        <v>0</v>
      </c>
    </row>
    <row r="105" spans="3:18" x14ac:dyDescent="0.25">
      <c r="C105" s="87">
        <v>40238</v>
      </c>
      <c r="D105" s="127">
        <v>8.5714285714285712</v>
      </c>
      <c r="E105" s="127">
        <v>0</v>
      </c>
      <c r="F105" s="127">
        <v>4.7619047619047619</v>
      </c>
      <c r="G105" s="127">
        <v>2.8571428571428572</v>
      </c>
      <c r="H105" s="127">
        <v>0</v>
      </c>
      <c r="I105" s="127">
        <v>0</v>
      </c>
      <c r="J105" s="127">
        <v>9.5238095238095237</v>
      </c>
      <c r="K105" s="127">
        <v>26.666666666666668</v>
      </c>
      <c r="L105" s="127">
        <v>14.285714285714285</v>
      </c>
      <c r="M105" s="127">
        <v>2.8571428571428568</v>
      </c>
      <c r="N105" s="127">
        <v>10.476190476190474</v>
      </c>
      <c r="O105" s="127">
        <v>1.9047619047619047</v>
      </c>
      <c r="P105" s="127">
        <v>12.38095238095238</v>
      </c>
      <c r="Q105" s="127">
        <v>3.8095238095238093</v>
      </c>
      <c r="R105" s="127">
        <v>1.9047619047619047</v>
      </c>
    </row>
    <row r="106" spans="3:18" x14ac:dyDescent="0.25">
      <c r="C106" s="87">
        <v>40330</v>
      </c>
      <c r="D106" s="127">
        <v>9.5238095238095255</v>
      </c>
      <c r="E106" s="127">
        <v>0</v>
      </c>
      <c r="F106" s="127">
        <v>11.428571428571429</v>
      </c>
      <c r="G106" s="127">
        <v>2.8571428571428568</v>
      </c>
      <c r="H106" s="127">
        <v>0</v>
      </c>
      <c r="I106" s="127">
        <v>2.8571428571428572</v>
      </c>
      <c r="J106" s="127">
        <v>6.666666666666667</v>
      </c>
      <c r="K106" s="127">
        <v>28.571428571428569</v>
      </c>
      <c r="L106" s="127">
        <v>5.7142857142857144</v>
      </c>
      <c r="M106" s="127">
        <v>1.9047619047619047</v>
      </c>
      <c r="N106" s="127">
        <v>16.19047619047619</v>
      </c>
      <c r="O106" s="127">
        <v>0</v>
      </c>
      <c r="P106" s="127">
        <v>13.333333333333334</v>
      </c>
      <c r="Q106" s="127">
        <v>0</v>
      </c>
      <c r="R106" s="127">
        <v>0.95238095238095233</v>
      </c>
    </row>
    <row r="107" spans="3:18" x14ac:dyDescent="0.25">
      <c r="C107" s="87">
        <v>40422</v>
      </c>
      <c r="D107" s="127">
        <v>3.8095238095238093</v>
      </c>
      <c r="E107" s="127">
        <v>4.7619047619047619</v>
      </c>
      <c r="F107" s="127">
        <v>3.8095238095238093</v>
      </c>
      <c r="G107" s="127">
        <v>1.9047619047619047</v>
      </c>
      <c r="H107" s="127">
        <v>0</v>
      </c>
      <c r="I107" s="127">
        <v>1.9047619047619047</v>
      </c>
      <c r="J107" s="127">
        <v>6.666666666666667</v>
      </c>
      <c r="K107" s="127">
        <v>23.809523809523807</v>
      </c>
      <c r="L107" s="127">
        <v>17.142857142857142</v>
      </c>
      <c r="M107" s="127">
        <v>2.8571428571428568</v>
      </c>
      <c r="N107" s="127">
        <v>16.19047619047619</v>
      </c>
      <c r="O107" s="127">
        <v>0</v>
      </c>
      <c r="P107" s="127">
        <v>14.285714285714285</v>
      </c>
      <c r="Q107" s="127">
        <v>0</v>
      </c>
      <c r="R107" s="127">
        <v>2.8571428571428572</v>
      </c>
    </row>
    <row r="108" spans="3:18" x14ac:dyDescent="0.25">
      <c r="C108" s="87">
        <v>40513</v>
      </c>
      <c r="D108" s="127">
        <v>10</v>
      </c>
      <c r="E108" s="127">
        <v>0</v>
      </c>
      <c r="F108" s="127">
        <v>8.8888888888888893</v>
      </c>
      <c r="G108" s="127">
        <v>4.4444444444444446</v>
      </c>
      <c r="H108" s="127">
        <v>0</v>
      </c>
      <c r="I108" s="127">
        <v>0</v>
      </c>
      <c r="J108" s="127">
        <v>6.666666666666667</v>
      </c>
      <c r="K108" s="127">
        <v>28.888888888888886</v>
      </c>
      <c r="L108" s="127">
        <v>12.222222222222223</v>
      </c>
      <c r="M108" s="127">
        <v>0</v>
      </c>
      <c r="N108" s="127">
        <v>14.444444444444446</v>
      </c>
      <c r="O108" s="127">
        <v>0</v>
      </c>
      <c r="P108" s="127">
        <v>12.222222222222225</v>
      </c>
      <c r="Q108" s="127">
        <v>2.2222222222222223</v>
      </c>
      <c r="R108" s="127">
        <v>0</v>
      </c>
    </row>
    <row r="109" spans="3:18" x14ac:dyDescent="0.25">
      <c r="C109" s="87">
        <v>40603</v>
      </c>
      <c r="D109" s="127">
        <v>4.7619047619047619</v>
      </c>
      <c r="E109" s="127">
        <v>0</v>
      </c>
      <c r="F109" s="127">
        <v>5.7142857142857144</v>
      </c>
      <c r="G109" s="127">
        <v>6.666666666666667</v>
      </c>
      <c r="H109" s="127">
        <v>0</v>
      </c>
      <c r="I109" s="127">
        <v>2.8571428571428572</v>
      </c>
      <c r="J109" s="127">
        <v>1.9047619047619047</v>
      </c>
      <c r="K109" s="127">
        <v>29.523809523809526</v>
      </c>
      <c r="L109" s="127">
        <v>7.6190476190476186</v>
      </c>
      <c r="M109" s="127">
        <v>6.6666666666666652</v>
      </c>
      <c r="N109" s="127">
        <v>15.238095238095237</v>
      </c>
      <c r="O109" s="127">
        <v>0</v>
      </c>
      <c r="P109" s="127">
        <v>17.142857142857142</v>
      </c>
      <c r="Q109" s="127">
        <v>0</v>
      </c>
      <c r="R109" s="127">
        <v>1.9047619047619047</v>
      </c>
    </row>
    <row r="110" spans="3:18" x14ac:dyDescent="0.25">
      <c r="C110" s="87">
        <v>40695</v>
      </c>
      <c r="D110" s="127">
        <v>8.8888888888888893</v>
      </c>
      <c r="E110" s="127">
        <v>0</v>
      </c>
      <c r="F110" s="127">
        <v>4.4444444444444446</v>
      </c>
      <c r="G110" s="127">
        <v>10.000000000000002</v>
      </c>
      <c r="H110" s="127">
        <v>0</v>
      </c>
      <c r="I110" s="127">
        <v>0</v>
      </c>
      <c r="J110" s="127">
        <v>1.1111111111111112</v>
      </c>
      <c r="K110" s="127">
        <v>25.555555555555554</v>
      </c>
      <c r="L110" s="127">
        <v>11.111111111111112</v>
      </c>
      <c r="M110" s="127">
        <v>2.2222222222222223</v>
      </c>
      <c r="N110" s="127">
        <v>14.444444444444446</v>
      </c>
      <c r="O110" s="127">
        <v>2.2222222222222223</v>
      </c>
      <c r="P110" s="127">
        <v>20</v>
      </c>
      <c r="Q110" s="127">
        <v>0</v>
      </c>
      <c r="R110" s="127">
        <v>0</v>
      </c>
    </row>
    <row r="111" spans="3:18" x14ac:dyDescent="0.25">
      <c r="C111" s="87">
        <v>40787</v>
      </c>
      <c r="D111" s="127">
        <v>6.666666666666667</v>
      </c>
      <c r="E111" s="127">
        <v>0</v>
      </c>
      <c r="F111" s="127">
        <v>1.9047619047619047</v>
      </c>
      <c r="G111" s="127">
        <v>4.7619047619047619</v>
      </c>
      <c r="H111" s="127">
        <v>0</v>
      </c>
      <c r="I111" s="127">
        <v>0.95238095238095233</v>
      </c>
      <c r="J111" s="127">
        <v>2.8571428571428572</v>
      </c>
      <c r="K111" s="127">
        <v>29.523809523809526</v>
      </c>
      <c r="L111" s="127">
        <v>11.428571428571429</v>
      </c>
      <c r="M111" s="127">
        <v>2.8571428571428568</v>
      </c>
      <c r="N111" s="127">
        <v>16.19047619047619</v>
      </c>
      <c r="O111" s="127">
        <v>0.95238095238095233</v>
      </c>
      <c r="P111" s="127">
        <v>21.904761904761905</v>
      </c>
      <c r="Q111" s="127">
        <v>0</v>
      </c>
      <c r="R111" s="127">
        <v>0</v>
      </c>
    </row>
    <row r="112" spans="3:18" x14ac:dyDescent="0.25">
      <c r="C112" s="87">
        <v>40878</v>
      </c>
      <c r="D112" s="127">
        <v>8.5714285714285712</v>
      </c>
      <c r="E112" s="127">
        <v>0.95238095238095233</v>
      </c>
      <c r="F112" s="127">
        <v>0.95238095238095233</v>
      </c>
      <c r="G112" s="127">
        <v>0.95238095238095233</v>
      </c>
      <c r="H112" s="127">
        <v>0</v>
      </c>
      <c r="I112" s="127">
        <v>0</v>
      </c>
      <c r="J112" s="127">
        <v>2.8571428571428568</v>
      </c>
      <c r="K112" s="127">
        <v>30.476190476190474</v>
      </c>
      <c r="L112" s="127">
        <v>12.38095238095238</v>
      </c>
      <c r="M112" s="127">
        <v>3.8095238095238093</v>
      </c>
      <c r="N112" s="127">
        <v>17.142857142857142</v>
      </c>
      <c r="O112" s="127">
        <v>0</v>
      </c>
      <c r="P112" s="127">
        <v>21.904761904761905</v>
      </c>
      <c r="Q112" s="127">
        <v>0</v>
      </c>
      <c r="R112" s="127">
        <v>0</v>
      </c>
    </row>
    <row r="113" spans="3:18" x14ac:dyDescent="0.25">
      <c r="C113" s="87">
        <v>40969</v>
      </c>
      <c r="D113" s="127">
        <v>7.6190476190476195</v>
      </c>
      <c r="E113" s="127">
        <v>0.95238095238095233</v>
      </c>
      <c r="F113" s="127">
        <v>2.8571428571428572</v>
      </c>
      <c r="G113" s="127">
        <v>1.9047619047619047</v>
      </c>
      <c r="H113" s="127">
        <v>0</v>
      </c>
      <c r="I113" s="127">
        <v>0</v>
      </c>
      <c r="J113" s="127">
        <v>4.7619047619047619</v>
      </c>
      <c r="K113" s="127">
        <v>30.476190476190474</v>
      </c>
      <c r="L113" s="127">
        <v>5.7142857142857135</v>
      </c>
      <c r="M113" s="127">
        <v>5.7142857142857144</v>
      </c>
      <c r="N113" s="127">
        <v>18.095238095238095</v>
      </c>
      <c r="O113" s="127">
        <v>0</v>
      </c>
      <c r="P113" s="127">
        <v>21.904761904761905</v>
      </c>
      <c r="Q113" s="127">
        <v>0</v>
      </c>
      <c r="R113" s="127">
        <v>0</v>
      </c>
    </row>
    <row r="114" spans="3:18" x14ac:dyDescent="0.25">
      <c r="C114" s="87">
        <v>41061</v>
      </c>
      <c r="D114" s="127">
        <v>3.8095238095238093</v>
      </c>
      <c r="E114" s="127">
        <v>0</v>
      </c>
      <c r="F114" s="127">
        <v>0</v>
      </c>
      <c r="G114" s="127">
        <v>3.8095238095238098</v>
      </c>
      <c r="H114" s="127">
        <v>0</v>
      </c>
      <c r="I114" s="127">
        <v>1.9047619047619047</v>
      </c>
      <c r="J114" s="127">
        <v>2.8571428571428568</v>
      </c>
      <c r="K114" s="127">
        <v>29.523809523809526</v>
      </c>
      <c r="L114" s="127">
        <v>16.19047619047619</v>
      </c>
      <c r="M114" s="127">
        <v>6.666666666666667</v>
      </c>
      <c r="N114" s="127">
        <v>14.285714285714285</v>
      </c>
      <c r="O114" s="127">
        <v>0</v>
      </c>
      <c r="P114" s="127">
        <v>20.952380952380953</v>
      </c>
      <c r="Q114" s="127">
        <v>0</v>
      </c>
      <c r="R114" s="127">
        <v>0</v>
      </c>
    </row>
    <row r="115" spans="3:18" x14ac:dyDescent="0.25">
      <c r="C115" s="87">
        <v>41153</v>
      </c>
      <c r="D115" s="127">
        <v>5.5555555555555562</v>
      </c>
      <c r="E115" s="127">
        <v>0</v>
      </c>
      <c r="F115" s="127">
        <v>0</v>
      </c>
      <c r="G115" s="127">
        <v>8.8888888888888893</v>
      </c>
      <c r="H115" s="127">
        <v>0</v>
      </c>
      <c r="I115" s="127">
        <v>1.1111111111111112</v>
      </c>
      <c r="J115" s="127">
        <v>6.666666666666667</v>
      </c>
      <c r="K115" s="127">
        <v>33.333333333333329</v>
      </c>
      <c r="L115" s="127">
        <v>13.333333333333334</v>
      </c>
      <c r="M115" s="127">
        <v>0</v>
      </c>
      <c r="N115" s="127">
        <v>12.222222222222223</v>
      </c>
      <c r="O115" s="127">
        <v>0</v>
      </c>
      <c r="P115" s="127">
        <v>18.888888888888889</v>
      </c>
      <c r="Q115" s="127">
        <v>0</v>
      </c>
      <c r="R115" s="127">
        <v>0</v>
      </c>
    </row>
    <row r="116" spans="3:18" x14ac:dyDescent="0.25">
      <c r="C116" s="87">
        <v>41244</v>
      </c>
      <c r="D116" s="127">
        <v>5.7142857142857144</v>
      </c>
      <c r="E116" s="127">
        <v>0</v>
      </c>
      <c r="F116" s="127">
        <v>0</v>
      </c>
      <c r="G116" s="127">
        <v>4.7619047619047619</v>
      </c>
      <c r="H116" s="127">
        <v>0</v>
      </c>
      <c r="I116" s="127">
        <v>0</v>
      </c>
      <c r="J116" s="127">
        <v>6.6666666666666652</v>
      </c>
      <c r="K116" s="127">
        <v>28.571428571428569</v>
      </c>
      <c r="L116" s="127">
        <v>16.19047619047619</v>
      </c>
      <c r="M116" s="127">
        <v>4.7619047619047619</v>
      </c>
      <c r="N116" s="127">
        <v>14.285714285714285</v>
      </c>
      <c r="O116" s="127">
        <v>2.8571428571428572</v>
      </c>
      <c r="P116" s="127">
        <v>16.19047619047619</v>
      </c>
      <c r="Q116" s="127">
        <v>0</v>
      </c>
      <c r="R116" s="127">
        <v>0</v>
      </c>
    </row>
    <row r="117" spans="3:18" x14ac:dyDescent="0.25">
      <c r="C117" s="87">
        <v>41334</v>
      </c>
      <c r="D117" s="127">
        <v>3.8095238095238093</v>
      </c>
      <c r="E117" s="127">
        <v>4.7619047619047619</v>
      </c>
      <c r="F117" s="127">
        <v>0.95238095238095233</v>
      </c>
      <c r="G117" s="127">
        <v>3.8095238095238093</v>
      </c>
      <c r="H117" s="127">
        <v>0</v>
      </c>
      <c r="I117" s="127">
        <v>0</v>
      </c>
      <c r="J117" s="127">
        <v>2.8571428571428572</v>
      </c>
      <c r="K117" s="127">
        <v>28.571428571428569</v>
      </c>
      <c r="L117" s="127">
        <v>14.285714285714285</v>
      </c>
      <c r="M117" s="127">
        <v>7.6190476190476186</v>
      </c>
      <c r="N117" s="127">
        <v>13.333333333333334</v>
      </c>
      <c r="O117" s="127">
        <v>0.95238095238095233</v>
      </c>
      <c r="P117" s="127">
        <v>19.047619047619047</v>
      </c>
      <c r="Q117" s="127">
        <v>0</v>
      </c>
      <c r="R117" s="127">
        <v>0</v>
      </c>
    </row>
    <row r="118" spans="3:18" x14ac:dyDescent="0.25">
      <c r="C118" s="87">
        <v>41426</v>
      </c>
      <c r="D118" s="127">
        <v>2.8571428571428568</v>
      </c>
      <c r="E118" s="127">
        <v>4.7619047619047619</v>
      </c>
      <c r="F118" s="127">
        <v>2.8571428571428568</v>
      </c>
      <c r="G118" s="127">
        <v>2.8571428571428572</v>
      </c>
      <c r="H118" s="127">
        <v>0</v>
      </c>
      <c r="I118" s="127">
        <v>0.95238095238095233</v>
      </c>
      <c r="J118" s="127">
        <v>0.95238095238095233</v>
      </c>
      <c r="K118" s="127">
        <v>29.523809523809526</v>
      </c>
      <c r="L118" s="127">
        <v>11.428571428571427</v>
      </c>
      <c r="M118" s="127">
        <v>12.38095238095238</v>
      </c>
      <c r="N118" s="127">
        <v>15.238095238095239</v>
      </c>
      <c r="O118" s="127">
        <v>0</v>
      </c>
      <c r="P118" s="127">
        <v>16.19047619047619</v>
      </c>
      <c r="Q118" s="127">
        <v>0</v>
      </c>
      <c r="R118" s="127">
        <v>0</v>
      </c>
    </row>
    <row r="119" spans="3:18" x14ac:dyDescent="0.25">
      <c r="C119" s="87">
        <v>41518</v>
      </c>
      <c r="D119" s="127">
        <v>1.9047619047619047</v>
      </c>
      <c r="E119" s="127">
        <v>0</v>
      </c>
      <c r="F119" s="127">
        <v>2.8571428571428568</v>
      </c>
      <c r="G119" s="127">
        <v>2.8571428571428568</v>
      </c>
      <c r="H119" s="127">
        <v>0</v>
      </c>
      <c r="I119" s="127">
        <v>0.95238095238095233</v>
      </c>
      <c r="J119" s="127">
        <v>1.9047619047619047</v>
      </c>
      <c r="K119" s="127">
        <v>32.38095238095238</v>
      </c>
      <c r="L119" s="127">
        <v>14.285714285714285</v>
      </c>
      <c r="M119" s="127">
        <v>11.428571428571429</v>
      </c>
      <c r="N119" s="127">
        <v>18.095238095238095</v>
      </c>
      <c r="O119" s="127">
        <v>1.9047619047619047</v>
      </c>
      <c r="P119" s="127">
        <v>11.428571428571427</v>
      </c>
      <c r="Q119" s="127">
        <v>0</v>
      </c>
      <c r="R119" s="127">
        <v>0</v>
      </c>
    </row>
    <row r="120" spans="3:18" x14ac:dyDescent="0.25">
      <c r="C120" s="87">
        <v>41609</v>
      </c>
      <c r="D120" s="127">
        <v>6.6666666666666652</v>
      </c>
      <c r="E120" s="127">
        <v>2.8571428571428572</v>
      </c>
      <c r="F120" s="127">
        <v>9.5238095238095237</v>
      </c>
      <c r="G120" s="127">
        <v>7.6190476190476195</v>
      </c>
      <c r="H120" s="127">
        <v>0</v>
      </c>
      <c r="I120" s="127">
        <v>0.95238095238095233</v>
      </c>
      <c r="J120" s="127">
        <v>0</v>
      </c>
      <c r="K120" s="127">
        <v>29.523809523809526</v>
      </c>
      <c r="L120" s="127">
        <v>6.6666666666666652</v>
      </c>
      <c r="M120" s="127">
        <v>6.666666666666667</v>
      </c>
      <c r="N120" s="127">
        <v>14.285714285714288</v>
      </c>
      <c r="O120" s="127">
        <v>1.9047619047619047</v>
      </c>
      <c r="P120" s="127">
        <v>13.333333333333334</v>
      </c>
      <c r="Q120" s="127">
        <v>0</v>
      </c>
      <c r="R120" s="127">
        <v>0</v>
      </c>
    </row>
    <row r="121" spans="3:18" x14ac:dyDescent="0.25">
      <c r="C121" s="87">
        <v>41699</v>
      </c>
      <c r="D121" s="127">
        <v>0</v>
      </c>
      <c r="E121" s="127">
        <v>0</v>
      </c>
      <c r="F121" s="127">
        <v>2.2222222222222223</v>
      </c>
      <c r="G121" s="127">
        <v>4.4444444444444446</v>
      </c>
      <c r="H121" s="127">
        <v>0</v>
      </c>
      <c r="I121" s="127">
        <v>0</v>
      </c>
      <c r="J121" s="127">
        <v>2.2222222222222223</v>
      </c>
      <c r="K121" s="127">
        <v>33.333333333333329</v>
      </c>
      <c r="L121" s="127">
        <v>14.444444444444443</v>
      </c>
      <c r="M121" s="127">
        <v>10</v>
      </c>
      <c r="N121" s="127">
        <v>15.555555555555555</v>
      </c>
      <c r="O121" s="127">
        <v>0</v>
      </c>
      <c r="P121" s="127">
        <v>17.777777777777775</v>
      </c>
      <c r="Q121" s="127">
        <v>0</v>
      </c>
      <c r="R121" s="127">
        <v>0</v>
      </c>
    </row>
    <row r="122" spans="3:18" x14ac:dyDescent="0.25">
      <c r="C122" s="87">
        <v>41791</v>
      </c>
      <c r="D122" s="127">
        <v>1.3333333333333333</v>
      </c>
      <c r="E122" s="127">
        <v>1.3333333333333333</v>
      </c>
      <c r="F122" s="127">
        <v>0</v>
      </c>
      <c r="G122" s="127">
        <v>0</v>
      </c>
      <c r="H122" s="127">
        <v>0</v>
      </c>
      <c r="I122" s="127">
        <v>0</v>
      </c>
      <c r="J122" s="127">
        <v>3.9999999999999996</v>
      </c>
      <c r="K122" s="127">
        <v>33.333333333333329</v>
      </c>
      <c r="L122" s="127">
        <v>9.3333333333333321</v>
      </c>
      <c r="M122" s="127">
        <v>12</v>
      </c>
      <c r="N122" s="127">
        <v>14.666666666666666</v>
      </c>
      <c r="O122" s="127">
        <v>4</v>
      </c>
      <c r="P122" s="127">
        <v>17.333333333333336</v>
      </c>
      <c r="Q122" s="127">
        <v>2.6666666666666665</v>
      </c>
      <c r="R122" s="127">
        <v>0</v>
      </c>
    </row>
    <row r="123" spans="3:18" x14ac:dyDescent="0.25">
      <c r="C123" s="87">
        <v>41883</v>
      </c>
      <c r="D123" s="127">
        <v>1.6666666666666667</v>
      </c>
      <c r="E123" s="127">
        <v>0</v>
      </c>
      <c r="F123" s="127">
        <v>0</v>
      </c>
      <c r="G123" s="127">
        <v>1.6666666666666667</v>
      </c>
      <c r="H123" s="127">
        <v>0</v>
      </c>
      <c r="I123" s="127">
        <v>1.6666666666666667</v>
      </c>
      <c r="J123" s="127">
        <v>0</v>
      </c>
      <c r="K123" s="127">
        <v>33.333333333333329</v>
      </c>
      <c r="L123" s="127">
        <v>16.666666666666668</v>
      </c>
      <c r="M123" s="127">
        <v>11.666666666666666</v>
      </c>
      <c r="N123" s="127">
        <v>21.666666666666668</v>
      </c>
      <c r="O123" s="127">
        <v>0</v>
      </c>
      <c r="P123" s="127">
        <v>11.666666666666666</v>
      </c>
      <c r="Q123" s="127">
        <v>0</v>
      </c>
      <c r="R123" s="127">
        <v>0</v>
      </c>
    </row>
    <row r="124" spans="3:18" x14ac:dyDescent="0.25">
      <c r="C124" s="87">
        <v>41974</v>
      </c>
      <c r="D124" s="127">
        <v>0</v>
      </c>
      <c r="E124" s="127">
        <v>0</v>
      </c>
      <c r="F124" s="127">
        <v>3.3333333333333335</v>
      </c>
      <c r="G124" s="127">
        <v>0</v>
      </c>
      <c r="H124" s="127">
        <v>0</v>
      </c>
      <c r="I124" s="127">
        <v>0</v>
      </c>
      <c r="J124" s="127">
        <v>3.3333333333333335</v>
      </c>
      <c r="K124" s="127">
        <v>33.333333333333329</v>
      </c>
      <c r="L124" s="127">
        <v>16.666666666666664</v>
      </c>
      <c r="M124" s="127">
        <v>6.666666666666667</v>
      </c>
      <c r="N124" s="127">
        <v>16.666666666666668</v>
      </c>
      <c r="O124" s="127">
        <v>1.6666666666666667</v>
      </c>
      <c r="P124" s="127">
        <v>18.333333333333336</v>
      </c>
      <c r="Q124" s="127">
        <v>0</v>
      </c>
      <c r="R124" s="127">
        <v>0</v>
      </c>
    </row>
    <row r="125" spans="3:18" x14ac:dyDescent="0.25">
      <c r="C125" s="87">
        <v>42064</v>
      </c>
      <c r="D125" s="127">
        <v>5</v>
      </c>
      <c r="E125" s="127">
        <v>0</v>
      </c>
      <c r="F125" s="127">
        <v>6.666666666666667</v>
      </c>
      <c r="G125" s="127">
        <v>1.6666666666666667</v>
      </c>
      <c r="H125" s="127">
        <v>0</v>
      </c>
      <c r="I125" s="127">
        <v>0</v>
      </c>
      <c r="J125" s="127">
        <v>0</v>
      </c>
      <c r="K125" s="127">
        <v>31.666666666666664</v>
      </c>
      <c r="L125" s="127">
        <v>15</v>
      </c>
      <c r="M125" s="127">
        <v>6.666666666666667</v>
      </c>
      <c r="N125" s="127">
        <v>20</v>
      </c>
      <c r="O125" s="127">
        <v>1.6666666666666667</v>
      </c>
      <c r="P125" s="127">
        <v>11.666666666666666</v>
      </c>
      <c r="Q125" s="127">
        <v>0</v>
      </c>
      <c r="R125" s="127">
        <v>0</v>
      </c>
    </row>
    <row r="126" spans="3:18" x14ac:dyDescent="0.25">
      <c r="C126" s="87">
        <v>42156</v>
      </c>
      <c r="D126" s="127">
        <v>0</v>
      </c>
      <c r="E126" s="127">
        <v>6.666666666666667</v>
      </c>
      <c r="F126" s="127">
        <v>1.3333333333333333</v>
      </c>
      <c r="G126" s="127">
        <v>4</v>
      </c>
      <c r="H126" s="127">
        <v>0</v>
      </c>
      <c r="I126" s="127">
        <v>1.3333333333333333</v>
      </c>
      <c r="J126" s="127">
        <v>0</v>
      </c>
      <c r="K126" s="127">
        <v>29.333333333333332</v>
      </c>
      <c r="L126" s="127">
        <v>13.333333333333334</v>
      </c>
      <c r="M126" s="127">
        <v>5.333333333333333</v>
      </c>
      <c r="N126" s="127">
        <v>21.333333333333332</v>
      </c>
      <c r="O126" s="127">
        <v>2.6666666666666665</v>
      </c>
      <c r="P126" s="127">
        <v>14.666666666666666</v>
      </c>
      <c r="Q126" s="127">
        <v>0</v>
      </c>
      <c r="R126" s="127">
        <v>0</v>
      </c>
    </row>
    <row r="127" spans="3:18" x14ac:dyDescent="0.25">
      <c r="C127" s="87">
        <v>42248</v>
      </c>
      <c r="D127" s="127">
        <v>2.6666666666666665</v>
      </c>
      <c r="E127" s="127">
        <v>0</v>
      </c>
      <c r="F127" s="127">
        <v>1.3333333333333333</v>
      </c>
      <c r="G127" s="127">
        <v>6.666666666666667</v>
      </c>
      <c r="H127" s="127">
        <v>0</v>
      </c>
      <c r="I127" s="127">
        <v>0</v>
      </c>
      <c r="J127" s="127">
        <v>1.3333333333333333</v>
      </c>
      <c r="K127" s="127">
        <v>32</v>
      </c>
      <c r="L127" s="127">
        <v>12</v>
      </c>
      <c r="M127" s="127">
        <v>5.333333333333333</v>
      </c>
      <c r="N127" s="127">
        <v>20</v>
      </c>
      <c r="O127" s="127">
        <v>0</v>
      </c>
      <c r="P127" s="127">
        <v>18.666666666666668</v>
      </c>
      <c r="Q127" s="127">
        <v>0</v>
      </c>
      <c r="R127" s="127">
        <v>0</v>
      </c>
    </row>
    <row r="128" spans="3:18" x14ac:dyDescent="0.25">
      <c r="C128" s="87">
        <v>42339</v>
      </c>
      <c r="D128" s="127">
        <v>1.3333333333333333</v>
      </c>
      <c r="E128" s="127">
        <v>0</v>
      </c>
      <c r="F128" s="127">
        <v>0</v>
      </c>
      <c r="G128" s="127">
        <v>0</v>
      </c>
      <c r="H128" s="127">
        <v>0</v>
      </c>
      <c r="I128" s="127">
        <v>1.3333333333333333</v>
      </c>
      <c r="J128" s="127">
        <v>2.6666666666666665</v>
      </c>
      <c r="K128" s="127">
        <v>32</v>
      </c>
      <c r="L128" s="127">
        <v>14.666666666666666</v>
      </c>
      <c r="M128" s="127">
        <v>5.333333333333333</v>
      </c>
      <c r="N128" s="127">
        <v>18.666666666666668</v>
      </c>
      <c r="O128" s="127">
        <v>5.333333333333333</v>
      </c>
      <c r="P128" s="127">
        <v>18.666666666666664</v>
      </c>
      <c r="Q128" s="127">
        <v>0</v>
      </c>
      <c r="R128" s="127">
        <v>0</v>
      </c>
    </row>
    <row r="129" spans="2:16384" x14ac:dyDescent="0.25">
      <c r="C129" s="87">
        <v>42430</v>
      </c>
      <c r="D129" s="127">
        <v>0</v>
      </c>
      <c r="E129" s="127">
        <v>0</v>
      </c>
      <c r="F129" s="127">
        <v>1.3333333333333333</v>
      </c>
      <c r="G129" s="127">
        <v>0</v>
      </c>
      <c r="H129" s="127">
        <v>0</v>
      </c>
      <c r="I129" s="127">
        <v>0</v>
      </c>
      <c r="J129" s="127">
        <v>1.3333333333333333</v>
      </c>
      <c r="K129" s="127">
        <v>33.333333333333329</v>
      </c>
      <c r="L129" s="127">
        <v>17.333333333333332</v>
      </c>
      <c r="M129" s="127">
        <v>8</v>
      </c>
      <c r="N129" s="127">
        <v>21.333333333333332</v>
      </c>
      <c r="O129" s="127">
        <v>0</v>
      </c>
      <c r="P129" s="127">
        <v>17.333333333333332</v>
      </c>
      <c r="Q129" s="127">
        <v>0</v>
      </c>
      <c r="R129" s="127">
        <v>0</v>
      </c>
    </row>
    <row r="130" spans="2:16384" x14ac:dyDescent="0.25">
      <c r="C130" s="87">
        <v>42522</v>
      </c>
      <c r="D130" s="127">
        <v>2.6666666666666665</v>
      </c>
      <c r="E130" s="127">
        <v>0</v>
      </c>
      <c r="F130" s="127">
        <v>2.6666666666666665</v>
      </c>
      <c r="G130" s="127">
        <v>2.6666666666666665</v>
      </c>
      <c r="H130" s="127">
        <v>0</v>
      </c>
      <c r="I130" s="127">
        <v>0</v>
      </c>
      <c r="J130" s="127">
        <v>0</v>
      </c>
      <c r="K130" s="127">
        <v>30.666666666666664</v>
      </c>
      <c r="L130" s="127">
        <v>10.666666666666666</v>
      </c>
      <c r="M130" s="127">
        <v>3.9999999999999996</v>
      </c>
      <c r="N130" s="127">
        <v>24</v>
      </c>
      <c r="O130" s="127">
        <v>0</v>
      </c>
      <c r="P130" s="127">
        <v>22.666666666666668</v>
      </c>
      <c r="Q130" s="127">
        <v>0</v>
      </c>
      <c r="R130" s="127">
        <v>0</v>
      </c>
    </row>
    <row r="131" spans="2:16384" x14ac:dyDescent="0.25">
      <c r="C131" s="87">
        <v>42614</v>
      </c>
      <c r="D131" s="127">
        <v>0</v>
      </c>
      <c r="E131" s="127">
        <v>8.3333333333333321</v>
      </c>
      <c r="F131" s="127">
        <v>0</v>
      </c>
      <c r="G131" s="127">
        <v>0</v>
      </c>
      <c r="H131" s="127">
        <v>1.6666666666666667</v>
      </c>
      <c r="I131" s="127">
        <v>0</v>
      </c>
      <c r="J131" s="127">
        <v>0</v>
      </c>
      <c r="K131" s="127">
        <v>31.666666666666664</v>
      </c>
      <c r="L131" s="127">
        <v>20</v>
      </c>
      <c r="M131" s="127">
        <v>5</v>
      </c>
      <c r="N131" s="127">
        <v>16.666666666666668</v>
      </c>
      <c r="O131" s="127">
        <v>5</v>
      </c>
      <c r="P131" s="127">
        <v>11.666666666666666</v>
      </c>
      <c r="Q131" s="127">
        <v>0</v>
      </c>
      <c r="R131" s="127">
        <v>0</v>
      </c>
    </row>
    <row r="132" spans="2:16384" x14ac:dyDescent="0.25">
      <c r="C132" s="87">
        <v>42705</v>
      </c>
      <c r="D132" s="127">
        <v>1.3333333333333333</v>
      </c>
      <c r="E132" s="127">
        <v>1.3333333333333333</v>
      </c>
      <c r="F132" s="127">
        <v>0</v>
      </c>
      <c r="G132" s="127">
        <v>2.6666666666666665</v>
      </c>
      <c r="H132" s="127">
        <v>0</v>
      </c>
      <c r="I132" s="127">
        <v>0</v>
      </c>
      <c r="J132" s="127">
        <v>2.6666666666666665</v>
      </c>
      <c r="K132" s="127">
        <v>32</v>
      </c>
      <c r="L132" s="127">
        <v>9.3333333333333321</v>
      </c>
      <c r="M132" s="127">
        <v>5.333333333333333</v>
      </c>
      <c r="N132" s="127">
        <v>24.000000000000004</v>
      </c>
      <c r="O132" s="127">
        <v>2.6666666666666665</v>
      </c>
      <c r="P132" s="127">
        <v>18.666666666666668</v>
      </c>
      <c r="Q132" s="127">
        <v>0</v>
      </c>
      <c r="R132" s="127">
        <v>0</v>
      </c>
      <c r="S132" s="91"/>
      <c r="T132" s="114"/>
      <c r="U132" s="91"/>
      <c r="V132" s="91"/>
      <c r="W132" s="114"/>
      <c r="X132" s="91"/>
      <c r="Y132" s="91"/>
      <c r="Z132" s="114"/>
      <c r="AA132" s="91"/>
      <c r="AB132" s="91"/>
      <c r="AC132" s="114"/>
      <c r="AD132" s="91"/>
      <c r="AE132" s="91"/>
      <c r="AF132" s="114"/>
      <c r="AG132" s="91"/>
      <c r="AH132" s="91"/>
      <c r="AI132" s="114"/>
      <c r="AJ132" s="91"/>
      <c r="AK132" s="91"/>
      <c r="AL132" s="114"/>
      <c r="AM132" s="91"/>
      <c r="AN132" s="91"/>
      <c r="AO132" s="114"/>
      <c r="AP132" s="91"/>
      <c r="AQ132" s="91"/>
      <c r="AR132" s="114"/>
      <c r="AS132" s="91"/>
      <c r="AT132" s="91"/>
      <c r="AU132" s="114"/>
      <c r="AV132" s="91"/>
      <c r="AW132" s="91"/>
      <c r="AX132" s="114"/>
      <c r="AY132" s="91"/>
      <c r="AZ132" s="91"/>
      <c r="BA132" s="114"/>
      <c r="BB132" s="91"/>
      <c r="BC132" s="91"/>
      <c r="BD132" s="114"/>
      <c r="BE132" s="91"/>
      <c r="BF132" s="91"/>
      <c r="BG132" s="114"/>
      <c r="BH132" s="91"/>
      <c r="BI132" s="91"/>
      <c r="BJ132" s="114"/>
      <c r="BK132" s="91"/>
      <c r="BL132" s="91"/>
      <c r="BM132" s="114"/>
      <c r="BN132" s="91"/>
      <c r="BO132" s="91"/>
      <c r="BP132" s="114"/>
      <c r="BQ132" s="91"/>
      <c r="BR132" s="91"/>
      <c r="BS132" s="114"/>
      <c r="BT132" s="91"/>
      <c r="BU132" s="91"/>
      <c r="BV132" s="114"/>
      <c r="BW132" s="91"/>
      <c r="BX132" s="91"/>
      <c r="BY132" s="114"/>
      <c r="BZ132" s="91"/>
      <c r="CA132" s="91"/>
      <c r="CB132" s="114"/>
      <c r="CC132" s="91"/>
      <c r="CD132" s="91"/>
      <c r="CE132" s="114"/>
      <c r="CF132" s="91"/>
      <c r="CG132" s="91"/>
      <c r="CH132" s="114"/>
      <c r="CI132" s="91"/>
      <c r="CJ132" s="91"/>
      <c r="CK132" s="114"/>
      <c r="CL132" s="91"/>
      <c r="CM132" s="91"/>
      <c r="CN132" s="114"/>
      <c r="CO132" s="91"/>
      <c r="CP132" s="91"/>
      <c r="CQ132" s="114"/>
      <c r="CR132" s="91"/>
      <c r="CS132" s="91"/>
      <c r="CT132" s="114"/>
      <c r="CU132" s="91"/>
      <c r="CV132" s="91"/>
      <c r="CW132" s="114"/>
      <c r="CX132" s="91"/>
      <c r="CY132" s="91"/>
      <c r="CZ132" s="114"/>
      <c r="DA132" s="91"/>
      <c r="DB132" s="91"/>
      <c r="DC132" s="114"/>
      <c r="DD132" s="91"/>
      <c r="DE132" s="91"/>
      <c r="DF132" s="114"/>
      <c r="DG132" s="91"/>
      <c r="DH132" s="91"/>
      <c r="DI132" s="114"/>
      <c r="DJ132" s="91"/>
      <c r="DK132" s="91"/>
      <c r="DL132" s="114"/>
      <c r="DM132" s="91"/>
      <c r="DN132" s="91"/>
      <c r="DO132" s="114"/>
      <c r="DP132" s="91"/>
      <c r="DQ132" s="91"/>
      <c r="DR132" s="114"/>
      <c r="DS132" s="91"/>
      <c r="DT132" s="91"/>
      <c r="DU132" s="114"/>
      <c r="DV132" s="91"/>
      <c r="DW132" s="91"/>
      <c r="DX132" s="114"/>
      <c r="DY132" s="91"/>
      <c r="DZ132" s="91"/>
      <c r="EA132" s="114"/>
      <c r="EB132" s="91"/>
      <c r="EC132" s="91"/>
      <c r="ED132" s="114"/>
      <c r="EE132" s="91"/>
      <c r="EF132" s="91"/>
      <c r="EG132" s="114"/>
      <c r="EH132" s="91"/>
      <c r="EI132" s="91"/>
      <c r="EJ132" s="114"/>
      <c r="EK132" s="91"/>
      <c r="EL132" s="91"/>
      <c r="EM132" s="114"/>
      <c r="EN132" s="91"/>
      <c r="EO132" s="91"/>
      <c r="EP132" s="114"/>
      <c r="EQ132" s="91"/>
      <c r="ER132" s="91"/>
      <c r="ES132" s="114"/>
      <c r="ET132" s="91"/>
      <c r="EU132" s="91"/>
      <c r="EV132" s="114"/>
      <c r="EW132" s="91"/>
      <c r="EX132" s="91"/>
      <c r="EY132" s="114"/>
      <c r="EZ132" s="91"/>
      <c r="FA132" s="91"/>
      <c r="FB132" s="114"/>
      <c r="FC132" s="91"/>
      <c r="FD132" s="91"/>
      <c r="FE132" s="114"/>
      <c r="FF132" s="91"/>
      <c r="FG132" s="91"/>
      <c r="FH132" s="114"/>
      <c r="FI132" s="91"/>
      <c r="FJ132" s="91"/>
      <c r="FK132" s="114"/>
      <c r="FL132" s="91"/>
      <c r="FM132" s="91"/>
      <c r="FN132" s="114"/>
      <c r="FO132" s="91"/>
      <c r="FP132" s="91"/>
      <c r="FQ132" s="114"/>
      <c r="FR132" s="91"/>
      <c r="FS132" s="91"/>
      <c r="FT132" s="114"/>
      <c r="FU132" s="91"/>
      <c r="FV132" s="91"/>
      <c r="FW132" s="114"/>
      <c r="FX132" s="91"/>
      <c r="FY132" s="91"/>
      <c r="FZ132" s="114"/>
      <c r="GA132" s="91"/>
      <c r="GB132" s="91"/>
      <c r="GC132" s="114"/>
      <c r="GD132" s="91"/>
      <c r="GE132" s="91"/>
      <c r="GF132" s="114"/>
      <c r="GG132" s="91"/>
      <c r="GH132" s="91"/>
      <c r="GI132" s="114"/>
      <c r="GJ132" s="91"/>
      <c r="GK132" s="91"/>
      <c r="GL132" s="114"/>
      <c r="GM132" s="91"/>
      <c r="GN132" s="91"/>
      <c r="GO132" s="114"/>
      <c r="GP132" s="91"/>
      <c r="GQ132" s="91"/>
      <c r="GR132" s="114"/>
      <c r="GS132" s="91"/>
      <c r="GT132" s="91"/>
      <c r="GU132" s="114"/>
      <c r="GV132" s="91"/>
      <c r="GW132" s="91"/>
      <c r="GX132" s="114"/>
      <c r="GY132" s="91"/>
      <c r="GZ132" s="91"/>
      <c r="HA132" s="114"/>
      <c r="HB132" s="91"/>
      <c r="HC132" s="91"/>
      <c r="HD132" s="114"/>
      <c r="HE132" s="91"/>
      <c r="HF132" s="91"/>
      <c r="HG132" s="114"/>
      <c r="HH132" s="91"/>
      <c r="HI132" s="91"/>
      <c r="HJ132" s="114"/>
      <c r="HK132" s="91"/>
      <c r="HL132" s="91"/>
      <c r="HM132" s="114"/>
      <c r="HN132" s="91"/>
      <c r="HO132" s="91"/>
      <c r="HP132" s="114"/>
      <c r="HQ132" s="91"/>
      <c r="HR132" s="91"/>
      <c r="HS132" s="114"/>
      <c r="HT132" s="91"/>
      <c r="HU132" s="91"/>
      <c r="HV132" s="114"/>
      <c r="HW132" s="91"/>
      <c r="HX132" s="91"/>
      <c r="HY132" s="114"/>
      <c r="HZ132" s="91"/>
      <c r="IA132" s="91"/>
      <c r="IB132" s="114"/>
      <c r="IC132" s="91"/>
      <c r="ID132" s="91"/>
      <c r="IE132" s="114"/>
      <c r="IF132" s="91"/>
      <c r="IG132" s="91"/>
      <c r="IH132" s="114"/>
      <c r="II132" s="91"/>
      <c r="IJ132" s="91"/>
      <c r="IK132" s="114"/>
      <c r="IL132" s="91"/>
      <c r="IM132" s="91"/>
      <c r="IN132" s="114"/>
      <c r="IO132" s="91"/>
      <c r="IP132" s="91"/>
      <c r="IQ132" s="114"/>
      <c r="IR132" s="91"/>
      <c r="IS132" s="91"/>
      <c r="IT132" s="114"/>
      <c r="IU132" s="91"/>
      <c r="IV132" s="91"/>
      <c r="IW132" s="114"/>
      <c r="IX132" s="91"/>
      <c r="IY132" s="91"/>
      <c r="IZ132" s="114"/>
      <c r="JA132" s="91"/>
      <c r="JB132" s="91"/>
      <c r="JC132" s="114"/>
      <c r="JD132" s="91"/>
      <c r="JE132" s="91"/>
      <c r="JF132" s="114"/>
      <c r="JG132" s="91"/>
      <c r="JH132" s="91"/>
      <c r="JI132" s="114"/>
      <c r="JJ132" s="91"/>
      <c r="JK132" s="91"/>
      <c r="JL132" s="114"/>
      <c r="JM132" s="91"/>
      <c r="JN132" s="91"/>
      <c r="JO132" s="114"/>
      <c r="JP132" s="91"/>
      <c r="JQ132" s="91"/>
      <c r="JR132" s="114"/>
      <c r="JS132" s="91"/>
      <c r="JT132" s="91"/>
      <c r="JU132" s="114"/>
      <c r="JV132" s="91"/>
      <c r="JW132" s="91"/>
      <c r="JX132" s="114"/>
      <c r="JY132" s="91"/>
      <c r="JZ132" s="91"/>
      <c r="KA132" s="114"/>
      <c r="KB132" s="91"/>
      <c r="KC132" s="91"/>
      <c r="KD132" s="114"/>
      <c r="KE132" s="91"/>
      <c r="KF132" s="91"/>
      <c r="KG132" s="114"/>
      <c r="KH132" s="91"/>
      <c r="KI132" s="91"/>
      <c r="KJ132" s="114"/>
      <c r="KK132" s="91"/>
      <c r="KL132" s="91"/>
      <c r="KM132" s="114"/>
      <c r="KN132" s="91"/>
      <c r="KO132" s="91"/>
      <c r="KP132" s="114"/>
      <c r="KQ132" s="91"/>
      <c r="KR132" s="91"/>
      <c r="KS132" s="114"/>
      <c r="KT132" s="91"/>
      <c r="KU132" s="91"/>
      <c r="KV132" s="114"/>
      <c r="KW132" s="91"/>
      <c r="KX132" s="91"/>
      <c r="KY132" s="114"/>
      <c r="KZ132" s="91"/>
      <c r="LA132" s="91"/>
      <c r="LB132" s="114"/>
      <c r="LC132" s="91"/>
      <c r="LD132" s="91"/>
      <c r="LE132" s="114"/>
      <c r="LF132" s="91"/>
      <c r="LG132" s="91"/>
      <c r="LH132" s="114"/>
      <c r="LI132" s="91"/>
      <c r="LJ132" s="91"/>
      <c r="LK132" s="114"/>
      <c r="LL132" s="91"/>
      <c r="LM132" s="91"/>
      <c r="LN132" s="114"/>
      <c r="LO132" s="91"/>
      <c r="LP132" s="91"/>
      <c r="LQ132" s="114"/>
      <c r="LR132" s="91"/>
      <c r="LS132" s="91"/>
      <c r="LT132" s="114"/>
      <c r="LU132" s="91"/>
      <c r="LV132" s="91"/>
      <c r="LW132" s="114"/>
      <c r="LX132" s="91"/>
      <c r="LY132" s="91"/>
      <c r="LZ132" s="114"/>
      <c r="MA132" s="91"/>
      <c r="MB132" s="91"/>
      <c r="MC132" s="114"/>
      <c r="MD132" s="91"/>
      <c r="ME132" s="91"/>
      <c r="MF132" s="114"/>
      <c r="MG132" s="91"/>
      <c r="MH132" s="91"/>
      <c r="MI132" s="114"/>
      <c r="MJ132" s="91"/>
      <c r="MK132" s="91"/>
      <c r="ML132" s="114"/>
      <c r="MM132" s="91"/>
      <c r="MN132" s="91"/>
      <c r="MO132" s="114"/>
      <c r="MP132" s="91"/>
      <c r="MQ132" s="91"/>
      <c r="MR132" s="114"/>
      <c r="MS132" s="91"/>
      <c r="MT132" s="91"/>
      <c r="MU132" s="114"/>
      <c r="MV132" s="91"/>
      <c r="MW132" s="91"/>
      <c r="MX132" s="114"/>
      <c r="MY132" s="91"/>
      <c r="MZ132" s="91"/>
      <c r="NA132" s="114"/>
      <c r="NB132" s="91"/>
      <c r="NC132" s="91"/>
      <c r="ND132" s="114"/>
      <c r="NE132" s="91"/>
      <c r="NF132" s="91"/>
      <c r="NG132" s="114"/>
      <c r="NH132" s="91"/>
      <c r="NI132" s="91"/>
      <c r="NJ132" s="114"/>
      <c r="NK132" s="91"/>
      <c r="NL132" s="91"/>
      <c r="NM132" s="114"/>
      <c r="NN132" s="91"/>
      <c r="NO132" s="91"/>
      <c r="NP132" s="114"/>
      <c r="NQ132" s="91"/>
      <c r="NR132" s="91"/>
      <c r="NS132" s="114"/>
      <c r="NT132" s="91"/>
      <c r="NU132" s="91"/>
      <c r="NV132" s="114"/>
      <c r="NW132" s="91"/>
      <c r="NX132" s="91"/>
      <c r="NY132" s="114"/>
      <c r="NZ132" s="91"/>
      <c r="OA132" s="91"/>
      <c r="OB132" s="114"/>
      <c r="OC132" s="91"/>
      <c r="OD132" s="91"/>
      <c r="OE132" s="114"/>
      <c r="OF132" s="91"/>
      <c r="OG132" s="91"/>
      <c r="OH132" s="114"/>
      <c r="OI132" s="91"/>
      <c r="OJ132" s="91"/>
      <c r="OK132" s="114"/>
      <c r="OL132" s="91"/>
      <c r="OM132" s="91"/>
      <c r="ON132" s="114"/>
      <c r="OO132" s="91"/>
      <c r="OP132" s="91"/>
      <c r="OQ132" s="114"/>
      <c r="OR132" s="91"/>
      <c r="OS132" s="91"/>
      <c r="OT132" s="114"/>
      <c r="OU132" s="91"/>
      <c r="OV132" s="91"/>
      <c r="OW132" s="114"/>
      <c r="OX132" s="91"/>
      <c r="OY132" s="91"/>
      <c r="OZ132" s="114"/>
      <c r="PA132" s="91"/>
      <c r="PB132" s="91"/>
      <c r="PC132" s="114"/>
      <c r="PD132" s="91"/>
      <c r="PE132" s="91"/>
      <c r="PF132" s="114"/>
      <c r="PG132" s="91"/>
      <c r="PH132" s="91"/>
      <c r="PI132" s="114"/>
      <c r="PJ132" s="91"/>
      <c r="PK132" s="91"/>
      <c r="PL132" s="114"/>
      <c r="PM132" s="91"/>
      <c r="PN132" s="91"/>
      <c r="PO132" s="114"/>
      <c r="PP132" s="91"/>
      <c r="PQ132" s="91"/>
      <c r="PR132" s="114"/>
      <c r="PS132" s="91"/>
      <c r="PT132" s="91"/>
      <c r="PU132" s="114"/>
      <c r="PV132" s="91"/>
      <c r="PW132" s="91"/>
      <c r="PX132" s="114"/>
      <c r="PY132" s="91"/>
      <c r="PZ132" s="91"/>
      <c r="QA132" s="114"/>
      <c r="QB132" s="91"/>
      <c r="QC132" s="91"/>
      <c r="QD132" s="114"/>
      <c r="QE132" s="91"/>
      <c r="QF132" s="91"/>
      <c r="QG132" s="114"/>
      <c r="QH132" s="91"/>
      <c r="QI132" s="91"/>
      <c r="QJ132" s="114"/>
      <c r="QK132" s="91"/>
      <c r="QL132" s="91"/>
      <c r="QM132" s="114"/>
      <c r="QN132" s="91"/>
      <c r="QO132" s="91"/>
      <c r="QP132" s="114"/>
      <c r="QQ132" s="91"/>
      <c r="QR132" s="91"/>
      <c r="QS132" s="114"/>
      <c r="QT132" s="91"/>
      <c r="QU132" s="91"/>
      <c r="QV132" s="114"/>
      <c r="QW132" s="91"/>
      <c r="QX132" s="91"/>
      <c r="QY132" s="114"/>
      <c r="QZ132" s="91"/>
      <c r="RA132" s="91"/>
      <c r="RB132" s="114"/>
      <c r="RC132" s="91"/>
      <c r="RD132" s="91"/>
      <c r="RE132" s="114"/>
      <c r="RF132" s="91"/>
      <c r="RG132" s="91"/>
      <c r="RH132" s="114"/>
      <c r="RI132" s="91"/>
      <c r="RJ132" s="91"/>
      <c r="RK132" s="114"/>
      <c r="RL132" s="91"/>
      <c r="RM132" s="91"/>
      <c r="RN132" s="114"/>
      <c r="RO132" s="91"/>
      <c r="RP132" s="91"/>
      <c r="RQ132" s="114"/>
      <c r="RR132" s="91"/>
      <c r="RS132" s="91"/>
      <c r="RT132" s="114"/>
      <c r="RU132" s="91"/>
      <c r="RV132" s="91"/>
      <c r="RW132" s="114"/>
      <c r="RX132" s="91"/>
      <c r="RY132" s="91"/>
      <c r="RZ132" s="114"/>
      <c r="SA132" s="91"/>
      <c r="SB132" s="91"/>
      <c r="SC132" s="114"/>
      <c r="SD132" s="91"/>
      <c r="SE132" s="91"/>
      <c r="SF132" s="114"/>
      <c r="SG132" s="91"/>
      <c r="SH132" s="91"/>
      <c r="SI132" s="114"/>
      <c r="SJ132" s="91"/>
      <c r="SK132" s="91"/>
      <c r="SL132" s="114"/>
      <c r="SM132" s="91"/>
      <c r="SN132" s="91"/>
      <c r="SO132" s="114"/>
      <c r="SP132" s="91"/>
      <c r="SQ132" s="91"/>
      <c r="SR132" s="114"/>
      <c r="SS132" s="91"/>
      <c r="ST132" s="91"/>
      <c r="SU132" s="114"/>
      <c r="SV132" s="91"/>
      <c r="SW132" s="91"/>
      <c r="SX132" s="114"/>
      <c r="SY132" s="91"/>
      <c r="SZ132" s="91"/>
      <c r="TA132" s="114"/>
      <c r="TB132" s="91"/>
      <c r="TC132" s="91"/>
      <c r="TD132" s="114"/>
      <c r="TE132" s="91"/>
      <c r="TF132" s="91"/>
      <c r="TG132" s="114"/>
      <c r="TH132" s="91"/>
      <c r="TI132" s="91"/>
      <c r="TJ132" s="114"/>
      <c r="TK132" s="91"/>
      <c r="TL132" s="91"/>
      <c r="TM132" s="114"/>
      <c r="TN132" s="91"/>
      <c r="TO132" s="91"/>
      <c r="TP132" s="114"/>
      <c r="TQ132" s="91"/>
      <c r="TR132" s="91"/>
      <c r="TS132" s="114"/>
      <c r="TT132" s="91"/>
      <c r="TU132" s="91"/>
      <c r="TV132" s="114"/>
      <c r="TW132" s="91"/>
      <c r="TX132" s="91"/>
      <c r="TY132" s="114"/>
      <c r="TZ132" s="91"/>
      <c r="UA132" s="91"/>
      <c r="UB132" s="114"/>
      <c r="UC132" s="91"/>
      <c r="UD132" s="91"/>
      <c r="UE132" s="114"/>
      <c r="UF132" s="91"/>
      <c r="UG132" s="91"/>
      <c r="UH132" s="114"/>
      <c r="UI132" s="91"/>
      <c r="UJ132" s="91"/>
      <c r="UK132" s="114"/>
      <c r="UL132" s="91"/>
      <c r="UM132" s="91"/>
      <c r="UN132" s="114"/>
      <c r="UO132" s="91"/>
      <c r="UP132" s="91"/>
      <c r="UQ132" s="114"/>
      <c r="UR132" s="91"/>
      <c r="US132" s="91"/>
      <c r="UT132" s="114"/>
      <c r="UU132" s="91"/>
      <c r="UV132" s="91"/>
      <c r="UW132" s="114"/>
      <c r="UX132" s="91"/>
      <c r="UY132" s="91"/>
      <c r="UZ132" s="114"/>
      <c r="VA132" s="91"/>
      <c r="VB132" s="91"/>
      <c r="VC132" s="114"/>
      <c r="VD132" s="91"/>
      <c r="VE132" s="91"/>
      <c r="VF132" s="114"/>
      <c r="VG132" s="91"/>
      <c r="VH132" s="91"/>
      <c r="VI132" s="114"/>
      <c r="VJ132" s="91"/>
      <c r="VK132" s="91"/>
      <c r="VL132" s="114"/>
      <c r="VM132" s="91"/>
      <c r="VN132" s="91"/>
      <c r="VO132" s="114"/>
      <c r="VP132" s="91"/>
      <c r="VQ132" s="91"/>
      <c r="VR132" s="114"/>
      <c r="VS132" s="91"/>
      <c r="VT132" s="91"/>
      <c r="VU132" s="114"/>
      <c r="VV132" s="91"/>
      <c r="VW132" s="91"/>
      <c r="VX132" s="114"/>
      <c r="VY132" s="91"/>
      <c r="VZ132" s="91"/>
      <c r="WA132" s="114"/>
      <c r="WB132" s="91"/>
      <c r="WC132" s="91"/>
      <c r="WD132" s="114"/>
      <c r="WE132" s="91"/>
      <c r="WF132" s="91"/>
      <c r="WG132" s="114"/>
      <c r="WH132" s="91"/>
      <c r="WI132" s="91"/>
      <c r="WJ132" s="114"/>
      <c r="WK132" s="91"/>
      <c r="WL132" s="91"/>
      <c r="WM132" s="114"/>
      <c r="WN132" s="91"/>
      <c r="WO132" s="91"/>
      <c r="WP132" s="114"/>
      <c r="WQ132" s="91"/>
      <c r="WR132" s="91"/>
      <c r="WS132" s="114"/>
      <c r="WT132" s="91"/>
      <c r="WU132" s="91"/>
      <c r="WV132" s="114"/>
      <c r="WW132" s="91"/>
      <c r="WX132" s="91"/>
      <c r="WY132" s="114"/>
      <c r="WZ132" s="91"/>
      <c r="XA132" s="91"/>
      <c r="XB132" s="114"/>
      <c r="XC132" s="91"/>
      <c r="XD132" s="91"/>
      <c r="XE132" s="114"/>
      <c r="XF132" s="91"/>
      <c r="XG132" s="91"/>
      <c r="XH132" s="114"/>
      <c r="XI132" s="91"/>
      <c r="XJ132" s="91"/>
      <c r="XK132" s="114"/>
      <c r="XL132" s="91"/>
      <c r="XM132" s="91"/>
      <c r="XN132" s="114"/>
      <c r="XO132" s="91"/>
      <c r="XP132" s="91"/>
      <c r="XQ132" s="114"/>
      <c r="XR132" s="91"/>
      <c r="XS132" s="91"/>
      <c r="XT132" s="114"/>
      <c r="XU132" s="91"/>
      <c r="XV132" s="91"/>
      <c r="XW132" s="114"/>
      <c r="XX132" s="91"/>
      <c r="XY132" s="91"/>
      <c r="XZ132" s="114"/>
      <c r="YA132" s="91"/>
      <c r="YB132" s="91"/>
      <c r="YC132" s="114"/>
      <c r="YD132" s="91"/>
      <c r="YE132" s="91"/>
      <c r="YF132" s="114"/>
      <c r="YG132" s="91"/>
      <c r="YH132" s="91"/>
      <c r="YI132" s="114"/>
      <c r="YJ132" s="91"/>
      <c r="YK132" s="91"/>
      <c r="YL132" s="114"/>
      <c r="YM132" s="91"/>
      <c r="YN132" s="91"/>
      <c r="YO132" s="114"/>
      <c r="YP132" s="91"/>
      <c r="YQ132" s="91"/>
      <c r="YR132" s="114"/>
      <c r="YS132" s="91"/>
      <c r="YT132" s="91"/>
      <c r="YU132" s="114"/>
      <c r="YV132" s="91"/>
      <c r="YW132" s="91"/>
      <c r="YX132" s="114"/>
      <c r="YY132" s="91"/>
      <c r="YZ132" s="91"/>
      <c r="ZA132" s="114"/>
      <c r="ZB132" s="91"/>
      <c r="ZC132" s="91"/>
      <c r="ZD132" s="114"/>
      <c r="ZE132" s="91"/>
      <c r="ZF132" s="91"/>
      <c r="ZG132" s="114"/>
      <c r="ZH132" s="91"/>
      <c r="ZI132" s="91"/>
      <c r="ZJ132" s="114"/>
      <c r="ZK132" s="91"/>
      <c r="ZL132" s="91"/>
      <c r="ZM132" s="114"/>
      <c r="ZN132" s="91"/>
      <c r="ZO132" s="91"/>
      <c r="ZP132" s="114"/>
      <c r="ZQ132" s="91"/>
      <c r="ZR132" s="91"/>
      <c r="ZS132" s="114"/>
      <c r="ZT132" s="91"/>
      <c r="ZU132" s="91"/>
      <c r="ZV132" s="114"/>
      <c r="ZW132" s="91"/>
      <c r="ZX132" s="91"/>
      <c r="ZY132" s="114"/>
      <c r="ZZ132" s="91"/>
      <c r="AAA132" s="91"/>
      <c r="AAB132" s="114"/>
      <c r="AAC132" s="91"/>
      <c r="AAD132" s="91"/>
      <c r="AAE132" s="114"/>
      <c r="AAF132" s="91"/>
      <c r="AAG132" s="91"/>
      <c r="AAH132" s="114"/>
      <c r="AAI132" s="91"/>
      <c r="AAJ132" s="91"/>
      <c r="AAK132" s="114"/>
      <c r="AAL132" s="91"/>
      <c r="AAM132" s="91"/>
      <c r="AAN132" s="114"/>
      <c r="AAO132" s="91"/>
      <c r="AAP132" s="91"/>
      <c r="AAQ132" s="114"/>
      <c r="AAR132" s="91"/>
      <c r="AAS132" s="91"/>
      <c r="AAT132" s="114"/>
      <c r="AAU132" s="91"/>
      <c r="AAV132" s="91"/>
      <c r="AAW132" s="114"/>
      <c r="AAX132" s="91"/>
      <c r="AAY132" s="91"/>
      <c r="AAZ132" s="114"/>
      <c r="ABA132" s="91"/>
      <c r="ABB132" s="91"/>
      <c r="ABC132" s="114"/>
      <c r="ABD132" s="91"/>
      <c r="ABE132" s="91"/>
      <c r="ABF132" s="114"/>
      <c r="ABG132" s="91"/>
      <c r="ABH132" s="91"/>
      <c r="ABI132" s="114"/>
      <c r="ABJ132" s="91"/>
      <c r="ABK132" s="91"/>
      <c r="ABL132" s="114"/>
      <c r="ABM132" s="91"/>
      <c r="ABN132" s="91"/>
      <c r="ABO132" s="114"/>
      <c r="ABP132" s="91"/>
      <c r="ABQ132" s="91"/>
      <c r="ABR132" s="114"/>
      <c r="ABS132" s="91"/>
      <c r="ABT132" s="91"/>
      <c r="ABU132" s="114"/>
      <c r="ABV132" s="91"/>
      <c r="ABW132" s="91"/>
      <c r="ABX132" s="114"/>
      <c r="ABY132" s="91"/>
      <c r="ABZ132" s="91"/>
      <c r="ACA132" s="114"/>
      <c r="ACB132" s="91"/>
      <c r="ACC132" s="91"/>
      <c r="ACD132" s="114"/>
      <c r="ACE132" s="91"/>
      <c r="ACF132" s="91"/>
      <c r="ACG132" s="114"/>
      <c r="ACH132" s="91"/>
      <c r="ACI132" s="91"/>
      <c r="ACJ132" s="114"/>
      <c r="ACK132" s="91"/>
      <c r="ACL132" s="91"/>
      <c r="ACM132" s="114"/>
      <c r="ACN132" s="91"/>
      <c r="ACO132" s="91"/>
      <c r="ACP132" s="114"/>
      <c r="ACQ132" s="91"/>
      <c r="ACR132" s="91"/>
      <c r="ACS132" s="114"/>
      <c r="ACT132" s="91"/>
      <c r="ACU132" s="91"/>
      <c r="ACV132" s="114"/>
      <c r="ACW132" s="91"/>
      <c r="ACX132" s="91"/>
      <c r="ACY132" s="114"/>
      <c r="ACZ132" s="91"/>
      <c r="ADA132" s="91"/>
      <c r="ADB132" s="114"/>
      <c r="ADC132" s="91"/>
      <c r="ADD132" s="91"/>
      <c r="ADE132" s="114"/>
      <c r="ADF132" s="91"/>
      <c r="ADG132" s="91"/>
      <c r="ADH132" s="114"/>
      <c r="ADI132" s="91"/>
      <c r="ADJ132" s="91"/>
      <c r="ADK132" s="114"/>
      <c r="ADL132" s="91"/>
      <c r="ADM132" s="91"/>
      <c r="ADN132" s="114"/>
      <c r="ADO132" s="91"/>
      <c r="ADP132" s="91"/>
      <c r="ADQ132" s="114"/>
      <c r="ADR132" s="91"/>
      <c r="ADS132" s="91"/>
      <c r="ADT132" s="114"/>
      <c r="ADU132" s="91"/>
      <c r="ADV132" s="91"/>
      <c r="ADW132" s="114"/>
      <c r="ADX132" s="91"/>
      <c r="ADY132" s="91"/>
      <c r="ADZ132" s="114"/>
      <c r="AEA132" s="91"/>
      <c r="AEB132" s="91"/>
      <c r="AEC132" s="114"/>
      <c r="AED132" s="91"/>
      <c r="AEE132" s="91"/>
      <c r="AEF132" s="114"/>
      <c r="AEG132" s="91"/>
      <c r="AEH132" s="91"/>
      <c r="AEI132" s="114"/>
      <c r="AEJ132" s="91"/>
      <c r="AEK132" s="91"/>
      <c r="AEL132" s="114"/>
      <c r="AEM132" s="91"/>
      <c r="AEN132" s="91"/>
      <c r="AEO132" s="114"/>
      <c r="AEP132" s="91"/>
      <c r="AEQ132" s="91"/>
      <c r="AER132" s="114"/>
      <c r="AES132" s="91"/>
      <c r="AET132" s="91"/>
      <c r="AEU132" s="114"/>
      <c r="AEV132" s="91"/>
      <c r="AEW132" s="91"/>
      <c r="AEX132" s="114"/>
      <c r="AEY132" s="91"/>
      <c r="AEZ132" s="91"/>
      <c r="AFA132" s="114"/>
      <c r="AFB132" s="91"/>
      <c r="AFC132" s="91"/>
      <c r="AFD132" s="114"/>
      <c r="AFE132" s="91"/>
      <c r="AFF132" s="91"/>
      <c r="AFG132" s="114"/>
      <c r="AFH132" s="91"/>
      <c r="AFI132" s="91"/>
      <c r="AFJ132" s="114"/>
      <c r="AFK132" s="91"/>
      <c r="AFL132" s="91"/>
      <c r="AFM132" s="114"/>
      <c r="AFN132" s="91"/>
      <c r="AFO132" s="91"/>
      <c r="AFP132" s="114"/>
      <c r="AFQ132" s="91"/>
      <c r="AFR132" s="91"/>
      <c r="AFS132" s="114"/>
      <c r="AFT132" s="91"/>
      <c r="AFU132" s="91"/>
      <c r="AFV132" s="114"/>
      <c r="AFW132" s="91"/>
      <c r="AFX132" s="91"/>
      <c r="AFY132" s="114"/>
      <c r="AFZ132" s="91"/>
      <c r="AGA132" s="91"/>
      <c r="AGB132" s="114"/>
      <c r="AGC132" s="91"/>
      <c r="AGD132" s="91"/>
      <c r="AGE132" s="114"/>
      <c r="AGF132" s="91"/>
      <c r="AGG132" s="91"/>
      <c r="AGH132" s="114"/>
      <c r="AGI132" s="91"/>
      <c r="AGJ132" s="91"/>
      <c r="AGK132" s="114"/>
      <c r="AGL132" s="91"/>
      <c r="AGM132" s="91"/>
      <c r="AGN132" s="114"/>
      <c r="AGO132" s="91"/>
      <c r="AGP132" s="91"/>
      <c r="AGQ132" s="114"/>
      <c r="AGR132" s="91"/>
      <c r="AGS132" s="91"/>
      <c r="AGT132" s="114"/>
      <c r="AGU132" s="91"/>
      <c r="AGV132" s="91"/>
      <c r="AGW132" s="114"/>
      <c r="AGX132" s="91"/>
      <c r="AGY132" s="91"/>
      <c r="AGZ132" s="114"/>
      <c r="AHA132" s="91"/>
      <c r="AHB132" s="91"/>
      <c r="AHC132" s="114"/>
      <c r="AHD132" s="91"/>
      <c r="AHE132" s="91"/>
      <c r="AHF132" s="114"/>
      <c r="AHG132" s="91"/>
      <c r="AHH132" s="91"/>
      <c r="AHI132" s="114"/>
      <c r="AHJ132" s="91"/>
      <c r="AHK132" s="91"/>
      <c r="AHL132" s="114"/>
      <c r="AHM132" s="91"/>
      <c r="AHN132" s="91"/>
      <c r="AHO132" s="114"/>
      <c r="AHP132" s="91"/>
      <c r="AHQ132" s="91"/>
      <c r="AHR132" s="114"/>
      <c r="AHS132" s="91"/>
      <c r="AHT132" s="91"/>
      <c r="AHU132" s="114"/>
      <c r="AHV132" s="91"/>
      <c r="AHW132" s="91"/>
      <c r="AHX132" s="114"/>
      <c r="AHY132" s="91"/>
      <c r="AHZ132" s="91"/>
      <c r="AIA132" s="114"/>
      <c r="AIB132" s="91"/>
      <c r="AIC132" s="91"/>
      <c r="AID132" s="114"/>
      <c r="AIE132" s="91"/>
      <c r="AIF132" s="91"/>
      <c r="AIG132" s="114"/>
      <c r="AIH132" s="91"/>
      <c r="AII132" s="91"/>
      <c r="AIJ132" s="114"/>
      <c r="AIK132" s="91"/>
      <c r="AIL132" s="91"/>
      <c r="AIM132" s="114"/>
      <c r="AIN132" s="91"/>
      <c r="AIO132" s="91"/>
      <c r="AIP132" s="114"/>
      <c r="AIQ132" s="91"/>
      <c r="AIR132" s="91"/>
      <c r="AIS132" s="114"/>
      <c r="AIT132" s="91"/>
      <c r="AIU132" s="91"/>
      <c r="AIV132" s="114"/>
      <c r="AIW132" s="91"/>
      <c r="AIX132" s="91"/>
      <c r="AIY132" s="114"/>
      <c r="AIZ132" s="91"/>
      <c r="AJA132" s="91"/>
      <c r="AJB132" s="114"/>
      <c r="AJC132" s="91"/>
      <c r="AJD132" s="91"/>
      <c r="AJE132" s="114"/>
      <c r="AJF132" s="91"/>
      <c r="AJG132" s="91"/>
      <c r="AJH132" s="114"/>
      <c r="AJI132" s="91"/>
      <c r="AJJ132" s="91"/>
      <c r="AJK132" s="114"/>
      <c r="AJL132" s="91"/>
      <c r="AJM132" s="91"/>
      <c r="AJN132" s="114"/>
      <c r="AJO132" s="91"/>
      <c r="AJP132" s="91"/>
      <c r="AJQ132" s="114"/>
      <c r="AJR132" s="91"/>
      <c r="AJS132" s="91"/>
      <c r="AJT132" s="114"/>
      <c r="AJU132" s="91"/>
      <c r="AJV132" s="91"/>
      <c r="AJW132" s="114"/>
      <c r="AJX132" s="91"/>
      <c r="AJY132" s="91"/>
      <c r="AJZ132" s="114"/>
      <c r="AKA132" s="91"/>
      <c r="AKB132" s="91"/>
      <c r="AKC132" s="114"/>
      <c r="AKD132" s="91"/>
      <c r="AKE132" s="91"/>
      <c r="AKF132" s="114"/>
      <c r="AKG132" s="91"/>
      <c r="AKH132" s="91"/>
      <c r="AKI132" s="114"/>
      <c r="AKJ132" s="91"/>
      <c r="AKK132" s="91"/>
      <c r="AKL132" s="114"/>
      <c r="AKM132" s="91"/>
      <c r="AKN132" s="91"/>
      <c r="AKO132" s="114"/>
      <c r="AKP132" s="91"/>
      <c r="AKQ132" s="91"/>
      <c r="AKR132" s="114"/>
      <c r="AKS132" s="91"/>
      <c r="AKT132" s="91"/>
      <c r="AKU132" s="114"/>
      <c r="AKV132" s="91"/>
      <c r="AKW132" s="91"/>
      <c r="AKX132" s="114"/>
      <c r="AKY132" s="91"/>
      <c r="AKZ132" s="91"/>
      <c r="ALA132" s="114"/>
      <c r="ALB132" s="91"/>
      <c r="ALC132" s="91"/>
      <c r="ALD132" s="114"/>
      <c r="ALE132" s="91"/>
      <c r="ALF132" s="91"/>
      <c r="ALG132" s="114"/>
      <c r="ALH132" s="91"/>
      <c r="ALI132" s="91"/>
      <c r="ALJ132" s="114"/>
      <c r="ALK132" s="91"/>
      <c r="ALL132" s="91"/>
      <c r="ALM132" s="114"/>
      <c r="ALN132" s="91"/>
      <c r="ALO132" s="91"/>
      <c r="ALP132" s="114"/>
      <c r="ALQ132" s="91"/>
      <c r="ALR132" s="91"/>
      <c r="ALS132" s="114"/>
      <c r="ALT132" s="91"/>
      <c r="ALU132" s="91"/>
      <c r="ALV132" s="114"/>
      <c r="ALW132" s="91"/>
      <c r="ALX132" s="91"/>
      <c r="ALY132" s="114"/>
      <c r="ALZ132" s="91"/>
      <c r="AMA132" s="91"/>
      <c r="AMB132" s="114"/>
      <c r="AMC132" s="91"/>
      <c r="AMD132" s="91"/>
      <c r="AME132" s="114"/>
      <c r="AMF132" s="91"/>
      <c r="AMG132" s="91"/>
      <c r="AMH132" s="114"/>
      <c r="AMI132" s="91"/>
      <c r="AMJ132" s="91"/>
      <c r="AMK132" s="114"/>
      <c r="AML132" s="91"/>
      <c r="AMM132" s="91"/>
      <c r="AMN132" s="114"/>
      <c r="AMO132" s="91"/>
      <c r="AMP132" s="91"/>
      <c r="AMQ132" s="114"/>
      <c r="AMR132" s="91"/>
      <c r="AMS132" s="91"/>
      <c r="AMT132" s="114"/>
      <c r="AMU132" s="91"/>
      <c r="AMV132" s="91"/>
      <c r="AMW132" s="114"/>
      <c r="AMX132" s="91"/>
      <c r="AMY132" s="91"/>
      <c r="AMZ132" s="114"/>
      <c r="ANA132" s="91"/>
      <c r="ANB132" s="91"/>
      <c r="ANC132" s="114"/>
      <c r="AND132" s="91"/>
      <c r="ANE132" s="91"/>
      <c r="ANF132" s="114"/>
      <c r="ANG132" s="91"/>
      <c r="ANH132" s="91"/>
      <c r="ANI132" s="114"/>
      <c r="ANJ132" s="91"/>
      <c r="ANK132" s="91"/>
      <c r="ANL132" s="114"/>
      <c r="ANM132" s="91"/>
      <c r="ANN132" s="91"/>
      <c r="ANO132" s="114"/>
      <c r="ANP132" s="91"/>
      <c r="ANQ132" s="91"/>
      <c r="ANR132" s="114"/>
      <c r="ANS132" s="91"/>
      <c r="ANT132" s="91"/>
      <c r="ANU132" s="114"/>
      <c r="ANV132" s="91"/>
      <c r="ANW132" s="91"/>
      <c r="ANX132" s="114"/>
      <c r="ANY132" s="91"/>
      <c r="ANZ132" s="91"/>
      <c r="AOA132" s="114"/>
      <c r="AOB132" s="91"/>
      <c r="AOC132" s="91"/>
      <c r="AOD132" s="114"/>
      <c r="AOE132" s="91"/>
      <c r="AOF132" s="91"/>
      <c r="AOG132" s="114"/>
      <c r="AOH132" s="91"/>
      <c r="AOI132" s="91"/>
      <c r="AOJ132" s="114"/>
      <c r="AOK132" s="91"/>
      <c r="AOL132" s="91"/>
      <c r="AOM132" s="114"/>
      <c r="AON132" s="91"/>
      <c r="AOO132" s="91"/>
      <c r="AOP132" s="114"/>
      <c r="AOQ132" s="91"/>
      <c r="AOR132" s="91"/>
      <c r="AOS132" s="114"/>
      <c r="AOT132" s="91"/>
      <c r="AOU132" s="91"/>
      <c r="AOV132" s="114"/>
      <c r="AOW132" s="91"/>
      <c r="AOX132" s="91"/>
      <c r="AOY132" s="114"/>
      <c r="AOZ132" s="91"/>
      <c r="APA132" s="91"/>
      <c r="APB132" s="114"/>
      <c r="APC132" s="91"/>
      <c r="APD132" s="91"/>
      <c r="APE132" s="114"/>
      <c r="APF132" s="91"/>
      <c r="APG132" s="91"/>
      <c r="APH132" s="114"/>
      <c r="API132" s="91"/>
      <c r="APJ132" s="91"/>
      <c r="APK132" s="114"/>
      <c r="APL132" s="91"/>
      <c r="APM132" s="91"/>
      <c r="APN132" s="114"/>
      <c r="APO132" s="91"/>
      <c r="APP132" s="91"/>
      <c r="APQ132" s="114"/>
      <c r="APR132" s="91"/>
      <c r="APS132" s="91"/>
      <c r="APT132" s="114"/>
      <c r="APU132" s="91"/>
      <c r="APV132" s="91"/>
      <c r="APW132" s="114"/>
      <c r="APX132" s="91"/>
      <c r="APY132" s="91"/>
      <c r="APZ132" s="114"/>
      <c r="AQA132" s="91"/>
      <c r="AQB132" s="91"/>
      <c r="AQC132" s="114"/>
      <c r="AQD132" s="91"/>
      <c r="AQE132" s="91"/>
      <c r="AQF132" s="114"/>
      <c r="AQG132" s="91"/>
      <c r="AQH132" s="91"/>
      <c r="AQI132" s="114"/>
      <c r="AQJ132" s="91"/>
      <c r="AQK132" s="91"/>
      <c r="AQL132" s="114"/>
      <c r="AQM132" s="91"/>
      <c r="AQN132" s="91"/>
      <c r="AQO132" s="114"/>
      <c r="AQP132" s="91"/>
      <c r="AQQ132" s="91"/>
      <c r="AQR132" s="114"/>
      <c r="AQS132" s="91"/>
      <c r="AQT132" s="91"/>
      <c r="AQU132" s="114"/>
      <c r="AQV132" s="91"/>
      <c r="AQW132" s="91"/>
      <c r="AQX132" s="114"/>
      <c r="AQY132" s="91"/>
      <c r="AQZ132" s="91"/>
      <c r="ARA132" s="114"/>
      <c r="ARB132" s="91"/>
      <c r="ARC132" s="91"/>
      <c r="ARD132" s="114"/>
      <c r="ARE132" s="91"/>
      <c r="ARF132" s="91"/>
      <c r="ARG132" s="114"/>
      <c r="ARH132" s="91"/>
      <c r="ARI132" s="91"/>
      <c r="ARJ132" s="114"/>
      <c r="ARK132" s="91"/>
      <c r="ARL132" s="91"/>
      <c r="ARM132" s="114"/>
      <c r="ARN132" s="91"/>
      <c r="ARO132" s="91"/>
      <c r="ARP132" s="114"/>
      <c r="ARQ132" s="91"/>
      <c r="ARR132" s="91"/>
      <c r="ARS132" s="114"/>
      <c r="ART132" s="91"/>
      <c r="ARU132" s="91"/>
      <c r="ARV132" s="114"/>
      <c r="ARW132" s="91"/>
      <c r="ARX132" s="91"/>
      <c r="ARY132" s="114"/>
      <c r="ARZ132" s="91"/>
      <c r="ASA132" s="91"/>
      <c r="ASB132" s="114"/>
      <c r="ASC132" s="91"/>
      <c r="ASD132" s="91"/>
      <c r="ASE132" s="114"/>
      <c r="ASF132" s="91"/>
      <c r="ASG132" s="91"/>
      <c r="ASH132" s="114"/>
      <c r="ASI132" s="91"/>
      <c r="ASJ132" s="91"/>
      <c r="ASK132" s="114"/>
      <c r="ASL132" s="91"/>
      <c r="ASM132" s="91"/>
      <c r="ASN132" s="114"/>
      <c r="ASO132" s="91"/>
      <c r="ASP132" s="91"/>
      <c r="ASQ132" s="114"/>
      <c r="ASR132" s="91"/>
      <c r="ASS132" s="91"/>
      <c r="AST132" s="114"/>
      <c r="ASU132" s="91"/>
      <c r="ASV132" s="91"/>
      <c r="ASW132" s="114"/>
      <c r="ASX132" s="91"/>
      <c r="ASY132" s="91"/>
      <c r="ASZ132" s="114"/>
      <c r="ATA132" s="91"/>
      <c r="ATB132" s="91"/>
      <c r="ATC132" s="114"/>
      <c r="ATD132" s="91"/>
      <c r="ATE132" s="91"/>
      <c r="ATF132" s="114"/>
      <c r="ATG132" s="91"/>
      <c r="ATH132" s="91"/>
      <c r="ATI132" s="114"/>
      <c r="ATJ132" s="91"/>
      <c r="ATK132" s="91"/>
      <c r="ATL132" s="114"/>
      <c r="ATM132" s="91"/>
      <c r="ATN132" s="91"/>
      <c r="ATO132" s="114"/>
      <c r="ATP132" s="91"/>
      <c r="ATQ132" s="91"/>
      <c r="ATR132" s="114"/>
      <c r="ATS132" s="91"/>
      <c r="ATT132" s="91"/>
      <c r="ATU132" s="114"/>
      <c r="ATV132" s="91"/>
      <c r="ATW132" s="91"/>
      <c r="ATX132" s="114"/>
      <c r="ATY132" s="91"/>
      <c r="ATZ132" s="91"/>
      <c r="AUA132" s="114"/>
      <c r="AUB132" s="91"/>
      <c r="AUC132" s="91"/>
      <c r="AUD132" s="114"/>
      <c r="AUE132" s="91"/>
      <c r="AUF132" s="91"/>
      <c r="AUG132" s="114"/>
      <c r="AUH132" s="91"/>
      <c r="AUI132" s="91"/>
      <c r="AUJ132" s="114"/>
      <c r="AUK132" s="91"/>
      <c r="AUL132" s="91"/>
      <c r="AUM132" s="114"/>
      <c r="AUN132" s="91"/>
      <c r="AUO132" s="91"/>
      <c r="AUP132" s="114"/>
      <c r="AUQ132" s="91"/>
      <c r="AUR132" s="91"/>
      <c r="AUS132" s="114"/>
      <c r="AUT132" s="91"/>
      <c r="AUU132" s="91"/>
      <c r="AUV132" s="114"/>
      <c r="AUW132" s="91"/>
      <c r="AUX132" s="91"/>
      <c r="AUY132" s="114"/>
      <c r="AUZ132" s="91"/>
      <c r="AVA132" s="91"/>
      <c r="AVB132" s="114"/>
      <c r="AVC132" s="91"/>
      <c r="AVD132" s="91"/>
      <c r="AVE132" s="114"/>
      <c r="AVF132" s="91"/>
      <c r="AVG132" s="91"/>
      <c r="AVH132" s="114"/>
      <c r="AVI132" s="91"/>
      <c r="AVJ132" s="91"/>
      <c r="AVK132" s="114"/>
      <c r="AVL132" s="91"/>
      <c r="AVM132" s="91"/>
      <c r="AVN132" s="114"/>
      <c r="AVO132" s="91"/>
      <c r="AVP132" s="91"/>
      <c r="AVQ132" s="114"/>
      <c r="AVR132" s="91"/>
      <c r="AVS132" s="91"/>
      <c r="AVT132" s="114"/>
      <c r="AVU132" s="91"/>
      <c r="AVV132" s="91"/>
      <c r="AVW132" s="114"/>
      <c r="AVX132" s="91"/>
      <c r="AVY132" s="91"/>
      <c r="AVZ132" s="114"/>
      <c r="AWA132" s="91"/>
      <c r="AWB132" s="91"/>
      <c r="AWC132" s="114"/>
      <c r="AWD132" s="91"/>
      <c r="AWE132" s="91"/>
      <c r="AWF132" s="114"/>
      <c r="AWG132" s="91"/>
      <c r="AWH132" s="91"/>
      <c r="AWI132" s="114"/>
      <c r="AWJ132" s="91"/>
      <c r="AWK132" s="91"/>
      <c r="AWL132" s="114"/>
      <c r="AWM132" s="91"/>
      <c r="AWN132" s="91"/>
      <c r="AWO132" s="114"/>
      <c r="AWP132" s="91"/>
      <c r="AWQ132" s="91"/>
      <c r="AWR132" s="114"/>
      <c r="AWS132" s="91"/>
      <c r="AWT132" s="91"/>
      <c r="AWU132" s="114"/>
      <c r="AWV132" s="91"/>
      <c r="AWW132" s="91"/>
      <c r="AWX132" s="114"/>
      <c r="AWY132" s="91"/>
      <c r="AWZ132" s="91"/>
      <c r="AXA132" s="114"/>
      <c r="AXB132" s="91"/>
      <c r="AXC132" s="91"/>
      <c r="AXD132" s="114"/>
      <c r="AXE132" s="91"/>
      <c r="AXF132" s="91"/>
      <c r="AXG132" s="114"/>
      <c r="AXH132" s="91"/>
      <c r="AXI132" s="91"/>
      <c r="AXJ132" s="114"/>
      <c r="AXK132" s="91"/>
      <c r="AXL132" s="91"/>
      <c r="AXM132" s="114"/>
      <c r="AXN132" s="91"/>
      <c r="AXO132" s="91"/>
      <c r="AXP132" s="114"/>
      <c r="AXQ132" s="91"/>
      <c r="AXR132" s="91"/>
      <c r="AXS132" s="114"/>
      <c r="AXT132" s="91"/>
      <c r="AXU132" s="91"/>
      <c r="AXV132" s="114"/>
      <c r="AXW132" s="91"/>
      <c r="AXX132" s="91"/>
      <c r="AXY132" s="114"/>
      <c r="AXZ132" s="91"/>
      <c r="AYA132" s="91"/>
      <c r="AYB132" s="114"/>
      <c r="AYC132" s="91"/>
      <c r="AYD132" s="91"/>
      <c r="AYE132" s="114"/>
      <c r="AYF132" s="91"/>
      <c r="AYG132" s="91"/>
      <c r="AYH132" s="114"/>
      <c r="AYI132" s="91"/>
      <c r="AYJ132" s="91"/>
      <c r="AYK132" s="114"/>
      <c r="AYL132" s="91"/>
      <c r="AYM132" s="91"/>
      <c r="AYN132" s="114"/>
      <c r="AYO132" s="91"/>
      <c r="AYP132" s="91"/>
      <c r="AYQ132" s="114"/>
      <c r="AYR132" s="91"/>
      <c r="AYS132" s="91"/>
      <c r="AYT132" s="114"/>
      <c r="AYU132" s="91"/>
      <c r="AYV132" s="91"/>
      <c r="AYW132" s="114"/>
      <c r="AYX132" s="91"/>
      <c r="AYY132" s="91"/>
      <c r="AYZ132" s="114"/>
      <c r="AZA132" s="91"/>
      <c r="AZB132" s="91"/>
      <c r="AZC132" s="114"/>
      <c r="AZD132" s="91"/>
      <c r="AZE132" s="91"/>
      <c r="AZF132" s="114"/>
      <c r="AZG132" s="91"/>
      <c r="AZH132" s="91"/>
      <c r="AZI132" s="114"/>
      <c r="AZJ132" s="91"/>
      <c r="AZK132" s="91"/>
      <c r="AZL132" s="114"/>
      <c r="AZM132" s="91"/>
      <c r="AZN132" s="91"/>
      <c r="AZO132" s="114"/>
      <c r="AZP132" s="91"/>
      <c r="AZQ132" s="91"/>
      <c r="AZR132" s="114"/>
      <c r="AZS132" s="91"/>
      <c r="AZT132" s="91"/>
      <c r="AZU132" s="114"/>
      <c r="AZV132" s="91"/>
      <c r="AZW132" s="91"/>
      <c r="AZX132" s="114"/>
      <c r="AZY132" s="91"/>
      <c r="AZZ132" s="91"/>
      <c r="BAA132" s="114"/>
      <c r="BAB132" s="91"/>
      <c r="BAC132" s="91"/>
      <c r="BAD132" s="114"/>
      <c r="BAE132" s="91"/>
      <c r="BAF132" s="91"/>
      <c r="BAG132" s="114"/>
      <c r="BAH132" s="91"/>
      <c r="BAI132" s="91"/>
      <c r="BAJ132" s="114"/>
      <c r="BAK132" s="91"/>
      <c r="BAL132" s="91"/>
      <c r="BAM132" s="114"/>
      <c r="BAN132" s="91"/>
      <c r="BAO132" s="91"/>
      <c r="BAP132" s="114"/>
      <c r="BAQ132" s="91"/>
      <c r="BAR132" s="91"/>
      <c r="BAS132" s="114"/>
      <c r="BAT132" s="91"/>
      <c r="BAU132" s="91"/>
      <c r="BAV132" s="114"/>
      <c r="BAW132" s="91"/>
      <c r="BAX132" s="91"/>
      <c r="BAY132" s="114"/>
      <c r="BAZ132" s="91"/>
      <c r="BBA132" s="91"/>
      <c r="BBB132" s="114"/>
      <c r="BBC132" s="91"/>
      <c r="BBD132" s="91"/>
      <c r="BBE132" s="114"/>
      <c r="BBF132" s="91"/>
      <c r="BBG132" s="91"/>
      <c r="BBH132" s="114"/>
      <c r="BBI132" s="91"/>
      <c r="BBJ132" s="91"/>
      <c r="BBK132" s="114"/>
      <c r="BBL132" s="91"/>
      <c r="BBM132" s="91"/>
      <c r="BBN132" s="114"/>
      <c r="BBO132" s="91"/>
      <c r="BBP132" s="91"/>
      <c r="BBQ132" s="114"/>
      <c r="BBR132" s="91"/>
      <c r="BBS132" s="91"/>
      <c r="BBT132" s="114"/>
      <c r="BBU132" s="91"/>
      <c r="BBV132" s="91"/>
      <c r="BBW132" s="114"/>
      <c r="BBX132" s="91"/>
      <c r="BBY132" s="91"/>
      <c r="BBZ132" s="114"/>
      <c r="BCA132" s="91"/>
      <c r="BCB132" s="91"/>
      <c r="BCC132" s="114"/>
      <c r="BCD132" s="91"/>
      <c r="BCE132" s="91"/>
      <c r="BCF132" s="114"/>
      <c r="BCG132" s="91"/>
      <c r="BCH132" s="91"/>
      <c r="BCI132" s="114"/>
      <c r="BCJ132" s="91"/>
      <c r="BCK132" s="91"/>
      <c r="BCL132" s="114"/>
      <c r="BCM132" s="91"/>
      <c r="BCN132" s="91"/>
      <c r="BCO132" s="114"/>
      <c r="BCP132" s="91"/>
      <c r="BCQ132" s="91"/>
      <c r="BCR132" s="114"/>
      <c r="BCS132" s="91"/>
      <c r="BCT132" s="91"/>
      <c r="BCU132" s="114"/>
      <c r="BCV132" s="91"/>
      <c r="BCW132" s="91"/>
      <c r="BCX132" s="114"/>
      <c r="BCY132" s="91"/>
      <c r="BCZ132" s="91"/>
      <c r="BDA132" s="114"/>
      <c r="BDB132" s="91"/>
      <c r="BDC132" s="91"/>
      <c r="BDD132" s="114"/>
      <c r="BDE132" s="91"/>
      <c r="BDF132" s="91"/>
      <c r="BDG132" s="114"/>
      <c r="BDH132" s="91"/>
      <c r="BDI132" s="91"/>
      <c r="BDJ132" s="114"/>
      <c r="BDK132" s="91"/>
      <c r="BDL132" s="91"/>
      <c r="BDM132" s="114"/>
      <c r="BDN132" s="91"/>
      <c r="BDO132" s="91"/>
      <c r="BDP132" s="114"/>
      <c r="BDQ132" s="91"/>
      <c r="BDR132" s="91"/>
      <c r="BDS132" s="114"/>
      <c r="BDT132" s="91"/>
      <c r="BDU132" s="91"/>
      <c r="BDV132" s="114"/>
      <c r="BDW132" s="91"/>
      <c r="BDX132" s="91"/>
      <c r="BDY132" s="114"/>
      <c r="BDZ132" s="91"/>
      <c r="BEA132" s="91"/>
      <c r="BEB132" s="114"/>
      <c r="BEC132" s="91"/>
      <c r="BED132" s="91"/>
      <c r="BEE132" s="114"/>
      <c r="BEF132" s="91"/>
      <c r="BEG132" s="91"/>
      <c r="BEH132" s="114"/>
      <c r="BEI132" s="91"/>
      <c r="BEJ132" s="91"/>
      <c r="BEK132" s="114"/>
      <c r="BEL132" s="91"/>
      <c r="BEM132" s="91"/>
      <c r="BEN132" s="114"/>
      <c r="BEO132" s="91"/>
      <c r="BEP132" s="91"/>
      <c r="BEQ132" s="114"/>
      <c r="BER132" s="91"/>
      <c r="BES132" s="91"/>
      <c r="BET132" s="114"/>
      <c r="BEU132" s="91"/>
      <c r="BEV132" s="91"/>
      <c r="BEW132" s="114"/>
      <c r="BEX132" s="91"/>
      <c r="BEY132" s="91"/>
      <c r="BEZ132" s="114"/>
      <c r="BFA132" s="91"/>
      <c r="BFB132" s="91"/>
      <c r="BFC132" s="114"/>
      <c r="BFD132" s="91"/>
      <c r="BFE132" s="91"/>
      <c r="BFF132" s="114"/>
      <c r="BFG132" s="91"/>
      <c r="BFH132" s="91"/>
      <c r="BFI132" s="114"/>
      <c r="BFJ132" s="91"/>
      <c r="BFK132" s="91"/>
      <c r="BFL132" s="114"/>
      <c r="BFM132" s="91"/>
      <c r="BFN132" s="91"/>
      <c r="BFO132" s="114"/>
      <c r="BFP132" s="91"/>
      <c r="BFQ132" s="91"/>
      <c r="BFR132" s="114"/>
      <c r="BFS132" s="91"/>
      <c r="BFT132" s="91"/>
      <c r="BFU132" s="114"/>
      <c r="BFV132" s="91"/>
      <c r="BFW132" s="91"/>
      <c r="BFX132" s="114"/>
      <c r="BFY132" s="91"/>
      <c r="BFZ132" s="91"/>
      <c r="BGA132" s="114"/>
      <c r="BGB132" s="91"/>
      <c r="BGC132" s="91"/>
      <c r="BGD132" s="114"/>
      <c r="BGE132" s="91"/>
      <c r="BGF132" s="91"/>
      <c r="BGG132" s="114"/>
      <c r="BGH132" s="91"/>
      <c r="BGI132" s="91"/>
      <c r="BGJ132" s="114"/>
      <c r="BGK132" s="91"/>
      <c r="BGL132" s="91"/>
      <c r="BGM132" s="114"/>
      <c r="BGN132" s="91"/>
      <c r="BGO132" s="91"/>
      <c r="BGP132" s="114"/>
      <c r="BGQ132" s="91"/>
      <c r="BGR132" s="91"/>
      <c r="BGS132" s="114"/>
      <c r="BGT132" s="91"/>
      <c r="BGU132" s="91"/>
      <c r="BGV132" s="114"/>
      <c r="BGW132" s="91"/>
      <c r="BGX132" s="91"/>
      <c r="BGY132" s="114"/>
      <c r="BGZ132" s="91"/>
      <c r="BHA132" s="91"/>
      <c r="BHB132" s="114"/>
      <c r="BHC132" s="91"/>
      <c r="BHD132" s="91"/>
      <c r="BHE132" s="114"/>
      <c r="BHF132" s="91"/>
      <c r="BHG132" s="91"/>
      <c r="BHH132" s="114"/>
      <c r="BHI132" s="91"/>
      <c r="BHJ132" s="91"/>
      <c r="BHK132" s="114"/>
      <c r="BHL132" s="91"/>
      <c r="BHM132" s="91"/>
      <c r="BHN132" s="114"/>
      <c r="BHO132" s="91"/>
      <c r="BHP132" s="91"/>
      <c r="BHQ132" s="114"/>
      <c r="BHR132" s="91"/>
      <c r="BHS132" s="91"/>
      <c r="BHT132" s="114"/>
      <c r="BHU132" s="91"/>
      <c r="BHV132" s="91"/>
      <c r="BHW132" s="114"/>
      <c r="BHX132" s="91"/>
      <c r="BHY132" s="91"/>
      <c r="BHZ132" s="114"/>
      <c r="BIA132" s="91"/>
      <c r="BIB132" s="91"/>
      <c r="BIC132" s="114"/>
      <c r="BID132" s="91"/>
      <c r="BIE132" s="91"/>
      <c r="BIF132" s="114"/>
      <c r="BIG132" s="91"/>
      <c r="BIH132" s="91"/>
      <c r="BII132" s="114"/>
      <c r="BIJ132" s="91"/>
      <c r="BIK132" s="91"/>
      <c r="BIL132" s="114"/>
      <c r="BIM132" s="91"/>
      <c r="BIN132" s="91"/>
      <c r="BIO132" s="114"/>
      <c r="BIP132" s="91"/>
      <c r="BIQ132" s="91"/>
      <c r="BIR132" s="114"/>
      <c r="BIS132" s="91"/>
      <c r="BIT132" s="91"/>
      <c r="BIU132" s="114"/>
      <c r="BIV132" s="91"/>
      <c r="BIW132" s="91"/>
      <c r="BIX132" s="114"/>
      <c r="BIY132" s="91"/>
      <c r="BIZ132" s="91"/>
      <c r="BJA132" s="114"/>
      <c r="BJB132" s="91"/>
      <c r="BJC132" s="91"/>
      <c r="BJD132" s="114"/>
      <c r="BJE132" s="91"/>
      <c r="BJF132" s="91"/>
      <c r="BJG132" s="114"/>
      <c r="BJH132" s="91"/>
      <c r="BJI132" s="91"/>
      <c r="BJJ132" s="114"/>
      <c r="BJK132" s="91"/>
      <c r="BJL132" s="91"/>
      <c r="BJM132" s="114"/>
      <c r="BJN132" s="91"/>
      <c r="BJO132" s="91"/>
      <c r="BJP132" s="114"/>
      <c r="BJQ132" s="91"/>
      <c r="BJR132" s="91"/>
      <c r="BJS132" s="114"/>
      <c r="BJT132" s="91"/>
      <c r="BJU132" s="91"/>
      <c r="BJV132" s="114"/>
      <c r="BJW132" s="91"/>
      <c r="BJX132" s="91"/>
      <c r="BJY132" s="114"/>
      <c r="BJZ132" s="91"/>
      <c r="BKA132" s="91"/>
      <c r="BKB132" s="114"/>
      <c r="BKC132" s="91"/>
      <c r="BKD132" s="91"/>
      <c r="BKE132" s="114"/>
      <c r="BKF132" s="91"/>
      <c r="BKG132" s="91"/>
      <c r="BKH132" s="114"/>
      <c r="BKI132" s="91"/>
      <c r="BKJ132" s="91"/>
      <c r="BKK132" s="114"/>
      <c r="BKL132" s="91"/>
      <c r="BKM132" s="91"/>
      <c r="BKN132" s="114"/>
      <c r="BKO132" s="91"/>
      <c r="BKP132" s="91"/>
      <c r="BKQ132" s="114"/>
      <c r="BKR132" s="91"/>
      <c r="BKS132" s="91"/>
      <c r="BKT132" s="114"/>
      <c r="BKU132" s="91"/>
      <c r="BKV132" s="91"/>
      <c r="BKW132" s="114"/>
      <c r="BKX132" s="91"/>
      <c r="BKY132" s="91"/>
      <c r="BKZ132" s="114"/>
      <c r="BLA132" s="91"/>
      <c r="BLB132" s="91"/>
      <c r="BLC132" s="114"/>
      <c r="BLD132" s="91"/>
      <c r="BLE132" s="91"/>
      <c r="BLF132" s="114"/>
      <c r="BLG132" s="91"/>
      <c r="BLH132" s="91"/>
      <c r="BLI132" s="114"/>
      <c r="BLJ132" s="91"/>
      <c r="BLK132" s="91"/>
      <c r="BLL132" s="114"/>
      <c r="BLM132" s="91"/>
      <c r="BLN132" s="91"/>
      <c r="BLO132" s="114"/>
      <c r="BLP132" s="91"/>
      <c r="BLQ132" s="91"/>
      <c r="BLR132" s="114"/>
      <c r="BLS132" s="91"/>
      <c r="BLT132" s="91"/>
      <c r="BLU132" s="114"/>
      <c r="BLV132" s="91"/>
      <c r="BLW132" s="91"/>
      <c r="BLX132" s="114"/>
      <c r="BLY132" s="91"/>
      <c r="BLZ132" s="91"/>
      <c r="BMA132" s="114"/>
      <c r="BMB132" s="91"/>
      <c r="BMC132" s="91"/>
      <c r="BMD132" s="114"/>
      <c r="BME132" s="91"/>
      <c r="BMF132" s="91"/>
      <c r="BMG132" s="114"/>
      <c r="BMH132" s="91"/>
      <c r="BMI132" s="91"/>
      <c r="BMJ132" s="114"/>
      <c r="BMK132" s="91"/>
      <c r="BML132" s="91"/>
      <c r="BMM132" s="114"/>
      <c r="BMN132" s="91"/>
      <c r="BMO132" s="91"/>
      <c r="BMP132" s="114"/>
      <c r="BMQ132" s="91"/>
      <c r="BMR132" s="91"/>
      <c r="BMS132" s="114"/>
      <c r="BMT132" s="91"/>
      <c r="BMU132" s="91"/>
      <c r="BMV132" s="114"/>
      <c r="BMW132" s="91"/>
      <c r="BMX132" s="91"/>
      <c r="BMY132" s="114"/>
      <c r="BMZ132" s="91"/>
      <c r="BNA132" s="91"/>
      <c r="BNB132" s="114"/>
      <c r="BNC132" s="91"/>
      <c r="BND132" s="91"/>
      <c r="BNE132" s="114"/>
      <c r="BNF132" s="91"/>
      <c r="BNG132" s="91"/>
      <c r="BNH132" s="114"/>
      <c r="BNI132" s="91"/>
      <c r="BNJ132" s="91"/>
      <c r="BNK132" s="114"/>
      <c r="BNL132" s="91"/>
      <c r="BNM132" s="91"/>
      <c r="BNN132" s="114"/>
      <c r="BNO132" s="91"/>
      <c r="BNP132" s="91"/>
      <c r="BNQ132" s="114"/>
      <c r="BNR132" s="91"/>
      <c r="BNS132" s="91"/>
      <c r="BNT132" s="114"/>
      <c r="BNU132" s="91"/>
      <c r="BNV132" s="91"/>
      <c r="BNW132" s="114"/>
      <c r="BNX132" s="91"/>
      <c r="BNY132" s="91"/>
      <c r="BNZ132" s="114"/>
      <c r="BOA132" s="91"/>
      <c r="BOB132" s="91"/>
      <c r="BOC132" s="114"/>
      <c r="BOD132" s="91"/>
      <c r="BOE132" s="91"/>
      <c r="BOF132" s="114"/>
      <c r="BOG132" s="91"/>
      <c r="BOH132" s="91"/>
      <c r="BOI132" s="114"/>
      <c r="BOJ132" s="91"/>
      <c r="BOK132" s="91"/>
      <c r="BOL132" s="114"/>
      <c r="BOM132" s="91"/>
      <c r="BON132" s="91"/>
      <c r="BOO132" s="114"/>
      <c r="BOP132" s="91"/>
      <c r="BOQ132" s="91"/>
      <c r="BOR132" s="114"/>
      <c r="BOS132" s="91"/>
      <c r="BOT132" s="91"/>
      <c r="BOU132" s="114"/>
      <c r="BOV132" s="91"/>
      <c r="BOW132" s="91"/>
      <c r="BOX132" s="114"/>
      <c r="BOY132" s="91"/>
      <c r="BOZ132" s="91"/>
      <c r="BPA132" s="114"/>
      <c r="BPB132" s="91"/>
      <c r="BPC132" s="91"/>
      <c r="BPD132" s="114"/>
      <c r="BPE132" s="91"/>
      <c r="BPF132" s="91"/>
      <c r="BPG132" s="114"/>
      <c r="BPH132" s="91"/>
      <c r="BPI132" s="91"/>
      <c r="BPJ132" s="114"/>
      <c r="BPK132" s="91"/>
      <c r="BPL132" s="91"/>
      <c r="BPM132" s="114"/>
      <c r="BPN132" s="91"/>
      <c r="BPO132" s="91"/>
      <c r="BPP132" s="114"/>
      <c r="BPQ132" s="91"/>
      <c r="BPR132" s="91"/>
      <c r="BPS132" s="114"/>
      <c r="BPT132" s="91"/>
      <c r="BPU132" s="91"/>
      <c r="BPV132" s="114"/>
      <c r="BPW132" s="91"/>
      <c r="BPX132" s="91"/>
      <c r="BPY132" s="114"/>
      <c r="BPZ132" s="91"/>
      <c r="BQA132" s="91"/>
      <c r="BQB132" s="114"/>
      <c r="BQC132" s="91"/>
      <c r="BQD132" s="91"/>
      <c r="BQE132" s="114"/>
      <c r="BQF132" s="91"/>
      <c r="BQG132" s="91"/>
      <c r="BQH132" s="114"/>
      <c r="BQI132" s="91"/>
      <c r="BQJ132" s="91"/>
      <c r="BQK132" s="114"/>
      <c r="BQL132" s="91"/>
      <c r="BQM132" s="91"/>
      <c r="BQN132" s="114"/>
      <c r="BQO132" s="91"/>
      <c r="BQP132" s="91"/>
      <c r="BQQ132" s="114"/>
      <c r="BQR132" s="91"/>
      <c r="BQS132" s="91"/>
      <c r="BQT132" s="114"/>
      <c r="BQU132" s="91"/>
      <c r="BQV132" s="91"/>
      <c r="BQW132" s="114"/>
      <c r="BQX132" s="91"/>
      <c r="BQY132" s="91"/>
      <c r="BQZ132" s="114"/>
      <c r="BRA132" s="91"/>
      <c r="BRB132" s="91"/>
      <c r="BRC132" s="114"/>
      <c r="BRD132" s="91"/>
      <c r="BRE132" s="91"/>
      <c r="BRF132" s="114"/>
      <c r="BRG132" s="91"/>
      <c r="BRH132" s="91"/>
      <c r="BRI132" s="114"/>
      <c r="BRJ132" s="91"/>
      <c r="BRK132" s="91"/>
      <c r="BRL132" s="114"/>
      <c r="BRM132" s="91"/>
      <c r="BRN132" s="91"/>
      <c r="BRO132" s="114"/>
      <c r="BRP132" s="91"/>
      <c r="BRQ132" s="91"/>
      <c r="BRR132" s="114"/>
      <c r="BRS132" s="91"/>
      <c r="BRT132" s="91"/>
      <c r="BRU132" s="114"/>
      <c r="BRV132" s="91"/>
      <c r="BRW132" s="91"/>
      <c r="BRX132" s="114"/>
      <c r="BRY132" s="91"/>
      <c r="BRZ132" s="91"/>
      <c r="BSA132" s="114"/>
      <c r="BSB132" s="91"/>
      <c r="BSC132" s="91"/>
      <c r="BSD132" s="114"/>
      <c r="BSE132" s="91"/>
      <c r="BSF132" s="91"/>
      <c r="BSG132" s="114"/>
      <c r="BSH132" s="91"/>
      <c r="BSI132" s="91"/>
      <c r="BSJ132" s="114"/>
      <c r="BSK132" s="91"/>
      <c r="BSL132" s="91"/>
      <c r="BSM132" s="114"/>
      <c r="BSN132" s="91"/>
      <c r="BSO132" s="91"/>
      <c r="BSP132" s="114"/>
      <c r="BSQ132" s="91"/>
      <c r="BSR132" s="91"/>
      <c r="BSS132" s="114"/>
      <c r="BST132" s="91"/>
      <c r="BSU132" s="91"/>
      <c r="BSV132" s="114"/>
      <c r="BSW132" s="91"/>
      <c r="BSX132" s="91"/>
      <c r="BSY132" s="114"/>
      <c r="BSZ132" s="91"/>
      <c r="BTA132" s="91"/>
      <c r="BTB132" s="114"/>
      <c r="BTC132" s="91"/>
      <c r="BTD132" s="91"/>
      <c r="BTE132" s="114"/>
      <c r="BTF132" s="91"/>
      <c r="BTG132" s="91"/>
      <c r="BTH132" s="114"/>
      <c r="BTI132" s="91"/>
      <c r="BTJ132" s="91"/>
      <c r="BTK132" s="114"/>
      <c r="BTL132" s="91"/>
      <c r="BTM132" s="91"/>
      <c r="BTN132" s="114"/>
      <c r="BTO132" s="91"/>
      <c r="BTP132" s="91"/>
      <c r="BTQ132" s="114"/>
      <c r="BTR132" s="91"/>
      <c r="BTS132" s="91"/>
      <c r="BTT132" s="114"/>
      <c r="BTU132" s="91"/>
      <c r="BTV132" s="91"/>
      <c r="BTW132" s="114"/>
      <c r="BTX132" s="91"/>
      <c r="BTY132" s="91"/>
      <c r="BTZ132" s="114"/>
      <c r="BUA132" s="91"/>
      <c r="BUB132" s="91"/>
      <c r="BUC132" s="114"/>
      <c r="BUD132" s="91"/>
      <c r="BUE132" s="91"/>
      <c r="BUF132" s="114"/>
      <c r="BUG132" s="91"/>
      <c r="BUH132" s="91"/>
      <c r="BUI132" s="114"/>
      <c r="BUJ132" s="91"/>
      <c r="BUK132" s="91"/>
      <c r="BUL132" s="114"/>
      <c r="BUM132" s="91"/>
      <c r="BUN132" s="91"/>
      <c r="BUO132" s="114"/>
      <c r="BUP132" s="91"/>
      <c r="BUQ132" s="91"/>
      <c r="BUR132" s="114"/>
      <c r="BUS132" s="91"/>
      <c r="BUT132" s="91"/>
      <c r="BUU132" s="114"/>
      <c r="BUV132" s="91"/>
      <c r="BUW132" s="91"/>
      <c r="BUX132" s="114"/>
      <c r="BUY132" s="91"/>
      <c r="BUZ132" s="91"/>
      <c r="BVA132" s="114"/>
      <c r="BVB132" s="91"/>
      <c r="BVC132" s="91"/>
      <c r="BVD132" s="114"/>
      <c r="BVE132" s="91"/>
      <c r="BVF132" s="91"/>
      <c r="BVG132" s="114"/>
      <c r="BVH132" s="91"/>
      <c r="BVI132" s="91"/>
      <c r="BVJ132" s="114"/>
      <c r="BVK132" s="91"/>
      <c r="BVL132" s="91"/>
      <c r="BVM132" s="114"/>
      <c r="BVN132" s="91"/>
      <c r="BVO132" s="91"/>
      <c r="BVP132" s="114"/>
      <c r="BVQ132" s="91"/>
      <c r="BVR132" s="91"/>
      <c r="BVS132" s="114"/>
      <c r="BVT132" s="91"/>
      <c r="BVU132" s="91"/>
      <c r="BVV132" s="114"/>
      <c r="BVW132" s="91"/>
      <c r="BVX132" s="91"/>
      <c r="BVY132" s="114"/>
      <c r="BVZ132" s="91"/>
      <c r="BWA132" s="91"/>
      <c r="BWB132" s="114"/>
      <c r="BWC132" s="91"/>
      <c r="BWD132" s="91"/>
      <c r="BWE132" s="114"/>
      <c r="BWF132" s="91"/>
      <c r="BWG132" s="91"/>
      <c r="BWH132" s="114"/>
      <c r="BWI132" s="91"/>
      <c r="BWJ132" s="91"/>
      <c r="BWK132" s="114"/>
      <c r="BWL132" s="91"/>
      <c r="BWM132" s="91"/>
      <c r="BWN132" s="114"/>
      <c r="BWO132" s="91"/>
      <c r="BWP132" s="91"/>
      <c r="BWQ132" s="114"/>
      <c r="BWR132" s="91"/>
      <c r="BWS132" s="91"/>
      <c r="BWT132" s="114"/>
      <c r="BWU132" s="91"/>
      <c r="BWV132" s="91"/>
      <c r="BWW132" s="114"/>
      <c r="BWX132" s="91"/>
      <c r="BWY132" s="91"/>
      <c r="BWZ132" s="114"/>
      <c r="BXA132" s="91"/>
      <c r="BXB132" s="91"/>
      <c r="BXC132" s="114"/>
      <c r="BXD132" s="91"/>
      <c r="BXE132" s="91"/>
      <c r="BXF132" s="114"/>
      <c r="BXG132" s="91"/>
      <c r="BXH132" s="91"/>
      <c r="BXI132" s="114"/>
      <c r="BXJ132" s="91"/>
      <c r="BXK132" s="91"/>
      <c r="BXL132" s="114"/>
      <c r="BXM132" s="91"/>
      <c r="BXN132" s="91"/>
      <c r="BXO132" s="114"/>
      <c r="BXP132" s="91"/>
      <c r="BXQ132" s="91"/>
      <c r="BXR132" s="114"/>
      <c r="BXS132" s="91"/>
      <c r="BXT132" s="91"/>
      <c r="BXU132" s="114"/>
      <c r="BXV132" s="91"/>
      <c r="BXW132" s="91"/>
      <c r="BXX132" s="114"/>
      <c r="BXY132" s="91"/>
      <c r="BXZ132" s="91"/>
      <c r="BYA132" s="114"/>
      <c r="BYB132" s="91"/>
      <c r="BYC132" s="91"/>
      <c r="BYD132" s="114"/>
      <c r="BYE132" s="91"/>
      <c r="BYF132" s="91"/>
      <c r="BYG132" s="114"/>
      <c r="BYH132" s="91"/>
      <c r="BYI132" s="91"/>
      <c r="BYJ132" s="114"/>
      <c r="BYK132" s="91"/>
      <c r="BYL132" s="91"/>
      <c r="BYM132" s="114"/>
      <c r="BYN132" s="91"/>
      <c r="BYO132" s="91"/>
      <c r="BYP132" s="114"/>
      <c r="BYQ132" s="91"/>
      <c r="BYR132" s="91"/>
      <c r="BYS132" s="114"/>
      <c r="BYT132" s="91"/>
      <c r="BYU132" s="91"/>
      <c r="BYV132" s="114"/>
      <c r="BYW132" s="91"/>
      <c r="BYX132" s="91"/>
      <c r="BYY132" s="114"/>
      <c r="BYZ132" s="91"/>
      <c r="BZA132" s="91"/>
      <c r="BZB132" s="114"/>
      <c r="BZC132" s="91"/>
      <c r="BZD132" s="91"/>
      <c r="BZE132" s="114"/>
      <c r="BZF132" s="91"/>
      <c r="BZG132" s="91"/>
      <c r="BZH132" s="114"/>
      <c r="BZI132" s="91"/>
      <c r="BZJ132" s="91"/>
      <c r="BZK132" s="114"/>
      <c r="BZL132" s="91"/>
      <c r="BZM132" s="91"/>
      <c r="BZN132" s="114"/>
      <c r="BZO132" s="91"/>
      <c r="BZP132" s="91"/>
      <c r="BZQ132" s="114"/>
      <c r="BZR132" s="91"/>
      <c r="BZS132" s="91"/>
      <c r="BZT132" s="114"/>
      <c r="BZU132" s="91"/>
      <c r="BZV132" s="91"/>
      <c r="BZW132" s="114"/>
      <c r="BZX132" s="91"/>
      <c r="BZY132" s="91"/>
      <c r="BZZ132" s="114"/>
      <c r="CAA132" s="91"/>
      <c r="CAB132" s="91"/>
      <c r="CAC132" s="114"/>
      <c r="CAD132" s="91"/>
      <c r="CAE132" s="91"/>
      <c r="CAF132" s="114"/>
      <c r="CAG132" s="91"/>
      <c r="CAH132" s="91"/>
      <c r="CAI132" s="114"/>
      <c r="CAJ132" s="91"/>
      <c r="CAK132" s="91"/>
      <c r="CAL132" s="114"/>
      <c r="CAM132" s="91"/>
      <c r="CAN132" s="91"/>
      <c r="CAO132" s="114"/>
      <c r="CAP132" s="91"/>
      <c r="CAQ132" s="91"/>
      <c r="CAR132" s="114"/>
      <c r="CAS132" s="91"/>
      <c r="CAT132" s="91"/>
      <c r="CAU132" s="114"/>
      <c r="CAV132" s="91"/>
      <c r="CAW132" s="91"/>
      <c r="CAX132" s="114"/>
      <c r="CAY132" s="91"/>
      <c r="CAZ132" s="91"/>
      <c r="CBA132" s="114"/>
      <c r="CBB132" s="91"/>
      <c r="CBC132" s="91"/>
      <c r="CBD132" s="114"/>
      <c r="CBE132" s="91"/>
      <c r="CBF132" s="91"/>
      <c r="CBG132" s="114"/>
      <c r="CBH132" s="91"/>
      <c r="CBI132" s="91"/>
      <c r="CBJ132" s="114"/>
      <c r="CBK132" s="91"/>
      <c r="CBL132" s="91"/>
      <c r="CBM132" s="114"/>
      <c r="CBN132" s="91"/>
      <c r="CBO132" s="91"/>
      <c r="CBP132" s="114"/>
      <c r="CBQ132" s="91"/>
      <c r="CBR132" s="91"/>
      <c r="CBS132" s="114"/>
      <c r="CBT132" s="91"/>
      <c r="CBU132" s="91"/>
      <c r="CBV132" s="114"/>
      <c r="CBW132" s="91"/>
      <c r="CBX132" s="91"/>
      <c r="CBY132" s="114"/>
      <c r="CBZ132" s="91"/>
      <c r="CCA132" s="91"/>
      <c r="CCB132" s="114"/>
      <c r="CCC132" s="91"/>
      <c r="CCD132" s="91"/>
      <c r="CCE132" s="114"/>
      <c r="CCF132" s="91"/>
      <c r="CCG132" s="91"/>
      <c r="CCH132" s="114"/>
      <c r="CCI132" s="91"/>
      <c r="CCJ132" s="91"/>
      <c r="CCK132" s="114"/>
      <c r="CCL132" s="91"/>
      <c r="CCM132" s="91"/>
      <c r="CCN132" s="114"/>
      <c r="CCO132" s="91"/>
      <c r="CCP132" s="91"/>
      <c r="CCQ132" s="114"/>
      <c r="CCR132" s="91"/>
      <c r="CCS132" s="91"/>
      <c r="CCT132" s="114"/>
      <c r="CCU132" s="91"/>
      <c r="CCV132" s="91"/>
      <c r="CCW132" s="114"/>
      <c r="CCX132" s="91"/>
      <c r="CCY132" s="91"/>
      <c r="CCZ132" s="114"/>
      <c r="CDA132" s="91"/>
      <c r="CDB132" s="91"/>
      <c r="CDC132" s="114"/>
      <c r="CDD132" s="91"/>
      <c r="CDE132" s="91"/>
      <c r="CDF132" s="114"/>
      <c r="CDG132" s="91"/>
      <c r="CDH132" s="91"/>
      <c r="CDI132" s="114"/>
      <c r="CDJ132" s="91"/>
      <c r="CDK132" s="91"/>
      <c r="CDL132" s="114"/>
      <c r="CDM132" s="91"/>
      <c r="CDN132" s="91"/>
      <c r="CDO132" s="114"/>
      <c r="CDP132" s="91"/>
      <c r="CDQ132" s="91"/>
      <c r="CDR132" s="114"/>
      <c r="CDS132" s="91"/>
      <c r="CDT132" s="91"/>
      <c r="CDU132" s="114"/>
      <c r="CDV132" s="91"/>
      <c r="CDW132" s="91"/>
      <c r="CDX132" s="114"/>
      <c r="CDY132" s="91"/>
      <c r="CDZ132" s="91"/>
      <c r="CEA132" s="114"/>
      <c r="CEB132" s="91"/>
      <c r="CEC132" s="91"/>
      <c r="CED132" s="114"/>
      <c r="CEE132" s="91"/>
      <c r="CEF132" s="91"/>
      <c r="CEG132" s="114"/>
      <c r="CEH132" s="91"/>
      <c r="CEI132" s="91"/>
      <c r="CEJ132" s="114"/>
      <c r="CEK132" s="91"/>
      <c r="CEL132" s="91"/>
      <c r="CEM132" s="114"/>
      <c r="CEN132" s="91"/>
      <c r="CEO132" s="91"/>
      <c r="CEP132" s="114"/>
      <c r="CEQ132" s="91"/>
      <c r="CER132" s="91"/>
      <c r="CES132" s="114"/>
      <c r="CET132" s="91"/>
      <c r="CEU132" s="91"/>
      <c r="CEV132" s="114"/>
      <c r="CEW132" s="91"/>
      <c r="CEX132" s="91"/>
      <c r="CEY132" s="114"/>
      <c r="CEZ132" s="91"/>
      <c r="CFA132" s="91"/>
      <c r="CFB132" s="114"/>
      <c r="CFC132" s="91"/>
      <c r="CFD132" s="91"/>
      <c r="CFE132" s="114"/>
      <c r="CFF132" s="91"/>
      <c r="CFG132" s="91"/>
      <c r="CFH132" s="114"/>
      <c r="CFI132" s="91"/>
      <c r="CFJ132" s="91"/>
      <c r="CFK132" s="114"/>
      <c r="CFL132" s="91"/>
      <c r="CFM132" s="91"/>
      <c r="CFN132" s="114"/>
      <c r="CFO132" s="91"/>
      <c r="CFP132" s="91"/>
      <c r="CFQ132" s="114"/>
      <c r="CFR132" s="91"/>
      <c r="CFS132" s="91"/>
      <c r="CFT132" s="114"/>
      <c r="CFU132" s="91"/>
      <c r="CFV132" s="91"/>
      <c r="CFW132" s="114"/>
      <c r="CFX132" s="91"/>
      <c r="CFY132" s="91"/>
      <c r="CFZ132" s="114"/>
      <c r="CGA132" s="91"/>
      <c r="CGB132" s="91"/>
      <c r="CGC132" s="114"/>
      <c r="CGD132" s="91"/>
      <c r="CGE132" s="91"/>
      <c r="CGF132" s="114"/>
      <c r="CGG132" s="91"/>
      <c r="CGH132" s="91"/>
      <c r="CGI132" s="114"/>
      <c r="CGJ132" s="91"/>
      <c r="CGK132" s="91"/>
      <c r="CGL132" s="114"/>
      <c r="CGM132" s="91"/>
      <c r="CGN132" s="91"/>
      <c r="CGO132" s="114"/>
      <c r="CGP132" s="91"/>
      <c r="CGQ132" s="91"/>
      <c r="CGR132" s="114"/>
      <c r="CGS132" s="91"/>
      <c r="CGT132" s="91"/>
      <c r="CGU132" s="114"/>
      <c r="CGV132" s="91"/>
      <c r="CGW132" s="91"/>
      <c r="CGX132" s="114"/>
      <c r="CGY132" s="91"/>
      <c r="CGZ132" s="91"/>
      <c r="CHA132" s="114"/>
      <c r="CHB132" s="91"/>
      <c r="CHC132" s="91"/>
      <c r="CHD132" s="114"/>
      <c r="CHE132" s="91"/>
      <c r="CHF132" s="91"/>
      <c r="CHG132" s="114"/>
      <c r="CHH132" s="91"/>
      <c r="CHI132" s="91"/>
      <c r="CHJ132" s="114"/>
      <c r="CHK132" s="91"/>
      <c r="CHL132" s="91"/>
      <c r="CHM132" s="114"/>
      <c r="CHN132" s="91"/>
      <c r="CHO132" s="91"/>
      <c r="CHP132" s="114"/>
      <c r="CHQ132" s="91"/>
      <c r="CHR132" s="91"/>
      <c r="CHS132" s="114"/>
      <c r="CHT132" s="91"/>
      <c r="CHU132" s="91"/>
      <c r="CHV132" s="114"/>
      <c r="CHW132" s="91"/>
      <c r="CHX132" s="91"/>
      <c r="CHY132" s="114"/>
      <c r="CHZ132" s="91"/>
      <c r="CIA132" s="91"/>
      <c r="CIB132" s="114"/>
      <c r="CIC132" s="91"/>
      <c r="CID132" s="91"/>
      <c r="CIE132" s="114"/>
      <c r="CIF132" s="91"/>
      <c r="CIG132" s="91"/>
      <c r="CIH132" s="114"/>
      <c r="CII132" s="91"/>
      <c r="CIJ132" s="91"/>
      <c r="CIK132" s="114"/>
      <c r="CIL132" s="91"/>
      <c r="CIM132" s="91"/>
      <c r="CIN132" s="114"/>
      <c r="CIO132" s="91"/>
      <c r="CIP132" s="91"/>
      <c r="CIQ132" s="114"/>
      <c r="CIR132" s="91"/>
      <c r="CIS132" s="91"/>
      <c r="CIT132" s="114"/>
      <c r="CIU132" s="91"/>
      <c r="CIV132" s="91"/>
      <c r="CIW132" s="114"/>
      <c r="CIX132" s="91"/>
      <c r="CIY132" s="91"/>
      <c r="CIZ132" s="114"/>
      <c r="CJA132" s="91"/>
      <c r="CJB132" s="91"/>
      <c r="CJC132" s="114"/>
      <c r="CJD132" s="91"/>
      <c r="CJE132" s="91"/>
      <c r="CJF132" s="114"/>
      <c r="CJG132" s="91"/>
      <c r="CJH132" s="91"/>
      <c r="CJI132" s="114"/>
      <c r="CJJ132" s="91"/>
      <c r="CJK132" s="91"/>
      <c r="CJL132" s="114"/>
      <c r="CJM132" s="91"/>
      <c r="CJN132" s="91"/>
      <c r="CJO132" s="114"/>
      <c r="CJP132" s="91"/>
      <c r="CJQ132" s="91"/>
      <c r="CJR132" s="114"/>
      <c r="CJS132" s="91"/>
      <c r="CJT132" s="91"/>
      <c r="CJU132" s="114"/>
      <c r="CJV132" s="91"/>
      <c r="CJW132" s="91"/>
      <c r="CJX132" s="114"/>
      <c r="CJY132" s="91"/>
      <c r="CJZ132" s="91"/>
      <c r="CKA132" s="114"/>
      <c r="CKB132" s="91"/>
      <c r="CKC132" s="91"/>
      <c r="CKD132" s="114"/>
      <c r="CKE132" s="91"/>
      <c r="CKF132" s="91"/>
      <c r="CKG132" s="114"/>
      <c r="CKH132" s="91"/>
      <c r="CKI132" s="91"/>
      <c r="CKJ132" s="114"/>
      <c r="CKK132" s="91"/>
      <c r="CKL132" s="91"/>
      <c r="CKM132" s="114"/>
      <c r="CKN132" s="91"/>
      <c r="CKO132" s="91"/>
      <c r="CKP132" s="114"/>
      <c r="CKQ132" s="91"/>
      <c r="CKR132" s="91"/>
      <c r="CKS132" s="114"/>
      <c r="CKT132" s="91"/>
      <c r="CKU132" s="91"/>
      <c r="CKV132" s="114"/>
      <c r="CKW132" s="91"/>
      <c r="CKX132" s="91"/>
      <c r="CKY132" s="114"/>
      <c r="CKZ132" s="91"/>
      <c r="CLA132" s="91"/>
      <c r="CLB132" s="114"/>
      <c r="CLC132" s="91"/>
      <c r="CLD132" s="91"/>
      <c r="CLE132" s="114"/>
      <c r="CLF132" s="91"/>
      <c r="CLG132" s="91"/>
      <c r="CLH132" s="114"/>
      <c r="CLI132" s="91"/>
      <c r="CLJ132" s="91"/>
      <c r="CLK132" s="114"/>
      <c r="CLL132" s="91"/>
      <c r="CLM132" s="91"/>
      <c r="CLN132" s="114"/>
      <c r="CLO132" s="91"/>
      <c r="CLP132" s="91"/>
      <c r="CLQ132" s="114"/>
      <c r="CLR132" s="91"/>
      <c r="CLS132" s="91"/>
      <c r="CLT132" s="114"/>
      <c r="CLU132" s="91"/>
      <c r="CLV132" s="91"/>
      <c r="CLW132" s="114"/>
      <c r="CLX132" s="91"/>
      <c r="CLY132" s="91"/>
      <c r="CLZ132" s="114"/>
      <c r="CMA132" s="91"/>
      <c r="CMB132" s="91"/>
      <c r="CMC132" s="114"/>
      <c r="CMD132" s="91"/>
      <c r="CME132" s="91"/>
      <c r="CMF132" s="114"/>
      <c r="CMG132" s="91"/>
      <c r="CMH132" s="91"/>
      <c r="CMI132" s="114"/>
      <c r="CMJ132" s="91"/>
      <c r="CMK132" s="91"/>
      <c r="CML132" s="114"/>
      <c r="CMM132" s="91"/>
      <c r="CMN132" s="91"/>
      <c r="CMO132" s="114"/>
      <c r="CMP132" s="91"/>
      <c r="CMQ132" s="91"/>
      <c r="CMR132" s="114"/>
      <c r="CMS132" s="91"/>
      <c r="CMT132" s="91"/>
      <c r="CMU132" s="114"/>
      <c r="CMV132" s="91"/>
      <c r="CMW132" s="91"/>
      <c r="CMX132" s="114"/>
      <c r="CMY132" s="91"/>
      <c r="CMZ132" s="91"/>
      <c r="CNA132" s="114"/>
      <c r="CNB132" s="91"/>
      <c r="CNC132" s="91"/>
      <c r="CND132" s="114"/>
      <c r="CNE132" s="91"/>
      <c r="CNF132" s="91"/>
      <c r="CNG132" s="114"/>
      <c r="CNH132" s="91"/>
      <c r="CNI132" s="91"/>
      <c r="CNJ132" s="114"/>
      <c r="CNK132" s="91"/>
      <c r="CNL132" s="91"/>
      <c r="CNM132" s="114"/>
      <c r="CNN132" s="91"/>
      <c r="CNO132" s="91"/>
      <c r="CNP132" s="114"/>
      <c r="CNQ132" s="91"/>
      <c r="CNR132" s="91"/>
      <c r="CNS132" s="114"/>
      <c r="CNT132" s="91"/>
      <c r="CNU132" s="91"/>
      <c r="CNV132" s="114"/>
      <c r="CNW132" s="91"/>
      <c r="CNX132" s="91"/>
      <c r="CNY132" s="114"/>
      <c r="CNZ132" s="91"/>
      <c r="COA132" s="91"/>
      <c r="COB132" s="114"/>
      <c r="COC132" s="91"/>
      <c r="COD132" s="91"/>
      <c r="COE132" s="114"/>
      <c r="COF132" s="91"/>
      <c r="COG132" s="91"/>
      <c r="COH132" s="114"/>
      <c r="COI132" s="91"/>
      <c r="COJ132" s="91"/>
      <c r="COK132" s="114"/>
      <c r="COL132" s="91"/>
      <c r="COM132" s="91"/>
      <c r="CON132" s="114"/>
      <c r="COO132" s="91"/>
      <c r="COP132" s="91"/>
      <c r="COQ132" s="114"/>
      <c r="COR132" s="91"/>
      <c r="COS132" s="91"/>
      <c r="COT132" s="114"/>
      <c r="COU132" s="91"/>
      <c r="COV132" s="91"/>
      <c r="COW132" s="114"/>
      <c r="COX132" s="91"/>
      <c r="COY132" s="91"/>
      <c r="COZ132" s="114"/>
      <c r="CPA132" s="91"/>
      <c r="CPB132" s="91"/>
      <c r="CPC132" s="114"/>
      <c r="CPD132" s="91"/>
      <c r="CPE132" s="91"/>
      <c r="CPF132" s="114"/>
      <c r="CPG132" s="91"/>
      <c r="CPH132" s="91"/>
      <c r="CPI132" s="114"/>
      <c r="CPJ132" s="91"/>
      <c r="CPK132" s="91"/>
      <c r="CPL132" s="114"/>
      <c r="CPM132" s="91"/>
      <c r="CPN132" s="91"/>
      <c r="CPO132" s="114"/>
      <c r="CPP132" s="91"/>
      <c r="CPQ132" s="91"/>
      <c r="CPR132" s="114"/>
      <c r="CPS132" s="91"/>
      <c r="CPT132" s="91"/>
      <c r="CPU132" s="114"/>
      <c r="CPV132" s="91"/>
      <c r="CPW132" s="91"/>
      <c r="CPX132" s="114"/>
      <c r="CPY132" s="91"/>
      <c r="CPZ132" s="91"/>
      <c r="CQA132" s="114"/>
      <c r="CQB132" s="91"/>
      <c r="CQC132" s="91"/>
      <c r="CQD132" s="114"/>
      <c r="CQE132" s="91"/>
      <c r="CQF132" s="91"/>
      <c r="CQG132" s="114"/>
      <c r="CQH132" s="91"/>
      <c r="CQI132" s="91"/>
      <c r="CQJ132" s="114"/>
      <c r="CQK132" s="91"/>
      <c r="CQL132" s="91"/>
      <c r="CQM132" s="114"/>
      <c r="CQN132" s="91"/>
      <c r="CQO132" s="91"/>
      <c r="CQP132" s="114"/>
      <c r="CQQ132" s="91"/>
      <c r="CQR132" s="91"/>
      <c r="CQS132" s="114"/>
      <c r="CQT132" s="91"/>
      <c r="CQU132" s="91"/>
      <c r="CQV132" s="114"/>
      <c r="CQW132" s="91"/>
      <c r="CQX132" s="91"/>
      <c r="CQY132" s="114"/>
      <c r="CQZ132" s="91"/>
      <c r="CRA132" s="91"/>
      <c r="CRB132" s="114"/>
      <c r="CRC132" s="91"/>
      <c r="CRD132" s="91"/>
      <c r="CRE132" s="114"/>
      <c r="CRF132" s="91"/>
      <c r="CRG132" s="91"/>
      <c r="CRH132" s="114"/>
      <c r="CRI132" s="91"/>
      <c r="CRJ132" s="91"/>
      <c r="CRK132" s="114"/>
      <c r="CRL132" s="91"/>
      <c r="CRM132" s="91"/>
      <c r="CRN132" s="114"/>
      <c r="CRO132" s="91"/>
      <c r="CRP132" s="91"/>
      <c r="CRQ132" s="114"/>
      <c r="CRR132" s="91"/>
      <c r="CRS132" s="91"/>
      <c r="CRT132" s="114"/>
      <c r="CRU132" s="91"/>
      <c r="CRV132" s="91"/>
      <c r="CRW132" s="114"/>
      <c r="CRX132" s="91"/>
      <c r="CRY132" s="91"/>
      <c r="CRZ132" s="114"/>
      <c r="CSA132" s="91"/>
      <c r="CSB132" s="91"/>
      <c r="CSC132" s="114"/>
      <c r="CSD132" s="91"/>
      <c r="CSE132" s="91"/>
      <c r="CSF132" s="114"/>
      <c r="CSG132" s="91"/>
      <c r="CSH132" s="91"/>
      <c r="CSI132" s="114"/>
      <c r="CSJ132" s="91"/>
      <c r="CSK132" s="91"/>
      <c r="CSL132" s="114"/>
      <c r="CSM132" s="91"/>
      <c r="CSN132" s="91"/>
      <c r="CSO132" s="114"/>
      <c r="CSP132" s="91"/>
      <c r="CSQ132" s="91"/>
      <c r="CSR132" s="114"/>
      <c r="CSS132" s="91"/>
      <c r="CST132" s="91"/>
      <c r="CSU132" s="114"/>
      <c r="CSV132" s="91"/>
      <c r="CSW132" s="91"/>
      <c r="CSX132" s="114"/>
      <c r="CSY132" s="91"/>
      <c r="CSZ132" s="91"/>
      <c r="CTA132" s="114"/>
      <c r="CTB132" s="91"/>
      <c r="CTC132" s="91"/>
      <c r="CTD132" s="114"/>
      <c r="CTE132" s="91"/>
      <c r="CTF132" s="91"/>
      <c r="CTG132" s="114"/>
      <c r="CTH132" s="91"/>
      <c r="CTI132" s="91"/>
      <c r="CTJ132" s="114"/>
      <c r="CTK132" s="91"/>
      <c r="CTL132" s="91"/>
      <c r="CTM132" s="114"/>
      <c r="CTN132" s="91"/>
      <c r="CTO132" s="91"/>
      <c r="CTP132" s="114"/>
      <c r="CTQ132" s="91"/>
      <c r="CTR132" s="91"/>
      <c r="CTS132" s="114"/>
      <c r="CTT132" s="91"/>
      <c r="CTU132" s="91"/>
      <c r="CTV132" s="114"/>
      <c r="CTW132" s="91"/>
      <c r="CTX132" s="91"/>
      <c r="CTY132" s="114"/>
      <c r="CTZ132" s="91"/>
      <c r="CUA132" s="91"/>
      <c r="CUB132" s="114"/>
      <c r="CUC132" s="91"/>
      <c r="CUD132" s="91"/>
      <c r="CUE132" s="114"/>
      <c r="CUF132" s="91"/>
      <c r="CUG132" s="91"/>
      <c r="CUH132" s="114"/>
      <c r="CUI132" s="91"/>
      <c r="CUJ132" s="91"/>
      <c r="CUK132" s="114"/>
      <c r="CUL132" s="91"/>
      <c r="CUM132" s="91"/>
      <c r="CUN132" s="114"/>
      <c r="CUO132" s="91"/>
      <c r="CUP132" s="91"/>
      <c r="CUQ132" s="114"/>
      <c r="CUR132" s="91"/>
      <c r="CUS132" s="91"/>
      <c r="CUT132" s="114"/>
      <c r="CUU132" s="91"/>
      <c r="CUV132" s="91"/>
      <c r="CUW132" s="114"/>
      <c r="CUX132" s="91"/>
      <c r="CUY132" s="91"/>
      <c r="CUZ132" s="114"/>
      <c r="CVA132" s="91"/>
      <c r="CVB132" s="91"/>
      <c r="CVC132" s="114"/>
      <c r="CVD132" s="91"/>
      <c r="CVE132" s="91"/>
      <c r="CVF132" s="114"/>
      <c r="CVG132" s="91"/>
      <c r="CVH132" s="91"/>
      <c r="CVI132" s="114"/>
      <c r="CVJ132" s="91"/>
      <c r="CVK132" s="91"/>
      <c r="CVL132" s="114"/>
      <c r="CVM132" s="91"/>
      <c r="CVN132" s="91"/>
      <c r="CVO132" s="114"/>
      <c r="CVP132" s="91"/>
      <c r="CVQ132" s="91"/>
      <c r="CVR132" s="114"/>
      <c r="CVS132" s="91"/>
      <c r="CVT132" s="91"/>
      <c r="CVU132" s="114"/>
      <c r="CVV132" s="91"/>
      <c r="CVW132" s="91"/>
      <c r="CVX132" s="114"/>
      <c r="CVY132" s="91"/>
      <c r="CVZ132" s="91"/>
      <c r="CWA132" s="114"/>
      <c r="CWB132" s="91"/>
      <c r="CWC132" s="91"/>
      <c r="CWD132" s="114"/>
      <c r="CWE132" s="91"/>
      <c r="CWF132" s="91"/>
      <c r="CWG132" s="114"/>
      <c r="CWH132" s="91"/>
      <c r="CWI132" s="91"/>
      <c r="CWJ132" s="114"/>
      <c r="CWK132" s="91"/>
      <c r="CWL132" s="91"/>
      <c r="CWM132" s="114"/>
      <c r="CWN132" s="91"/>
      <c r="CWO132" s="91"/>
      <c r="CWP132" s="114"/>
      <c r="CWQ132" s="91"/>
      <c r="CWR132" s="91"/>
      <c r="CWS132" s="114"/>
      <c r="CWT132" s="91"/>
      <c r="CWU132" s="91"/>
      <c r="CWV132" s="114"/>
      <c r="CWW132" s="91"/>
      <c r="CWX132" s="91"/>
      <c r="CWY132" s="114"/>
      <c r="CWZ132" s="91"/>
      <c r="CXA132" s="91"/>
      <c r="CXB132" s="114"/>
      <c r="CXC132" s="91"/>
      <c r="CXD132" s="91"/>
      <c r="CXE132" s="114"/>
      <c r="CXF132" s="91"/>
      <c r="CXG132" s="91"/>
      <c r="CXH132" s="114"/>
      <c r="CXI132" s="91"/>
      <c r="CXJ132" s="91"/>
      <c r="CXK132" s="114"/>
      <c r="CXL132" s="91"/>
      <c r="CXM132" s="91"/>
      <c r="CXN132" s="114"/>
      <c r="CXO132" s="91"/>
      <c r="CXP132" s="91"/>
      <c r="CXQ132" s="114"/>
      <c r="CXR132" s="91"/>
      <c r="CXS132" s="91"/>
      <c r="CXT132" s="114"/>
      <c r="CXU132" s="91"/>
      <c r="CXV132" s="91"/>
      <c r="CXW132" s="114"/>
      <c r="CXX132" s="91"/>
      <c r="CXY132" s="91"/>
      <c r="CXZ132" s="114"/>
      <c r="CYA132" s="91"/>
      <c r="CYB132" s="91"/>
      <c r="CYC132" s="114"/>
      <c r="CYD132" s="91"/>
      <c r="CYE132" s="91"/>
      <c r="CYF132" s="114"/>
      <c r="CYG132" s="91"/>
      <c r="CYH132" s="91"/>
      <c r="CYI132" s="114"/>
      <c r="CYJ132" s="91"/>
      <c r="CYK132" s="91"/>
      <c r="CYL132" s="114"/>
      <c r="CYM132" s="91"/>
      <c r="CYN132" s="91"/>
      <c r="CYO132" s="114"/>
      <c r="CYP132" s="91"/>
      <c r="CYQ132" s="91"/>
      <c r="CYR132" s="114"/>
      <c r="CYS132" s="91"/>
      <c r="CYT132" s="91"/>
      <c r="CYU132" s="114"/>
      <c r="CYV132" s="91"/>
      <c r="CYW132" s="91"/>
      <c r="CYX132" s="114"/>
      <c r="CYY132" s="91"/>
      <c r="CYZ132" s="91"/>
      <c r="CZA132" s="114"/>
      <c r="CZB132" s="91"/>
      <c r="CZC132" s="91"/>
      <c r="CZD132" s="114"/>
      <c r="CZE132" s="91"/>
      <c r="CZF132" s="91"/>
      <c r="CZG132" s="114"/>
      <c r="CZH132" s="91"/>
      <c r="CZI132" s="91"/>
      <c r="CZJ132" s="114"/>
      <c r="CZK132" s="91"/>
      <c r="CZL132" s="91"/>
      <c r="CZM132" s="114"/>
      <c r="CZN132" s="91"/>
      <c r="CZO132" s="91"/>
      <c r="CZP132" s="114"/>
      <c r="CZQ132" s="91"/>
      <c r="CZR132" s="91"/>
      <c r="CZS132" s="114"/>
      <c r="CZT132" s="91"/>
      <c r="CZU132" s="91"/>
      <c r="CZV132" s="114"/>
      <c r="CZW132" s="91"/>
      <c r="CZX132" s="91"/>
      <c r="CZY132" s="114"/>
      <c r="CZZ132" s="91"/>
      <c r="DAA132" s="91"/>
      <c r="DAB132" s="114"/>
      <c r="DAC132" s="91"/>
      <c r="DAD132" s="91"/>
      <c r="DAE132" s="114"/>
      <c r="DAF132" s="91"/>
      <c r="DAG132" s="91"/>
      <c r="DAH132" s="114"/>
      <c r="DAI132" s="91"/>
      <c r="DAJ132" s="91"/>
      <c r="DAK132" s="114"/>
      <c r="DAL132" s="91"/>
      <c r="DAM132" s="91"/>
      <c r="DAN132" s="114"/>
      <c r="DAO132" s="91"/>
      <c r="DAP132" s="91"/>
      <c r="DAQ132" s="114"/>
      <c r="DAR132" s="91"/>
      <c r="DAS132" s="91"/>
      <c r="DAT132" s="114"/>
      <c r="DAU132" s="91"/>
      <c r="DAV132" s="91"/>
      <c r="DAW132" s="114"/>
      <c r="DAX132" s="91"/>
      <c r="DAY132" s="91"/>
      <c r="DAZ132" s="114"/>
      <c r="DBA132" s="91"/>
      <c r="DBB132" s="91"/>
      <c r="DBC132" s="114"/>
      <c r="DBD132" s="91"/>
      <c r="DBE132" s="91"/>
      <c r="DBF132" s="114"/>
      <c r="DBG132" s="91"/>
      <c r="DBH132" s="91"/>
      <c r="DBI132" s="114"/>
      <c r="DBJ132" s="91"/>
      <c r="DBK132" s="91"/>
      <c r="DBL132" s="114"/>
      <c r="DBM132" s="91"/>
      <c r="DBN132" s="91"/>
      <c r="DBO132" s="114"/>
      <c r="DBP132" s="91"/>
      <c r="DBQ132" s="91"/>
      <c r="DBR132" s="114"/>
      <c r="DBS132" s="91"/>
      <c r="DBT132" s="91"/>
      <c r="DBU132" s="114"/>
      <c r="DBV132" s="91"/>
      <c r="DBW132" s="91"/>
      <c r="DBX132" s="114"/>
      <c r="DBY132" s="91"/>
      <c r="DBZ132" s="91"/>
      <c r="DCA132" s="114"/>
      <c r="DCB132" s="91"/>
      <c r="DCC132" s="91"/>
      <c r="DCD132" s="114"/>
      <c r="DCE132" s="91"/>
      <c r="DCF132" s="91"/>
      <c r="DCG132" s="114"/>
      <c r="DCH132" s="91"/>
      <c r="DCI132" s="91"/>
      <c r="DCJ132" s="114"/>
      <c r="DCK132" s="91"/>
      <c r="DCL132" s="91"/>
      <c r="DCM132" s="114"/>
      <c r="DCN132" s="91"/>
      <c r="DCO132" s="91"/>
      <c r="DCP132" s="114"/>
      <c r="DCQ132" s="91"/>
      <c r="DCR132" s="91"/>
      <c r="DCS132" s="114"/>
      <c r="DCT132" s="91"/>
      <c r="DCU132" s="91"/>
      <c r="DCV132" s="114"/>
      <c r="DCW132" s="91"/>
      <c r="DCX132" s="91"/>
      <c r="DCY132" s="114"/>
      <c r="DCZ132" s="91"/>
      <c r="DDA132" s="91"/>
      <c r="DDB132" s="114"/>
      <c r="DDC132" s="91"/>
      <c r="DDD132" s="91"/>
      <c r="DDE132" s="114"/>
      <c r="DDF132" s="91"/>
      <c r="DDG132" s="91"/>
      <c r="DDH132" s="114"/>
      <c r="DDI132" s="91"/>
      <c r="DDJ132" s="91"/>
      <c r="DDK132" s="114"/>
      <c r="DDL132" s="91"/>
      <c r="DDM132" s="91"/>
      <c r="DDN132" s="114"/>
      <c r="DDO132" s="91"/>
      <c r="DDP132" s="91"/>
      <c r="DDQ132" s="114"/>
      <c r="DDR132" s="91"/>
      <c r="DDS132" s="91"/>
      <c r="DDT132" s="114"/>
      <c r="DDU132" s="91"/>
      <c r="DDV132" s="91"/>
      <c r="DDW132" s="114"/>
      <c r="DDX132" s="91"/>
      <c r="DDY132" s="91"/>
      <c r="DDZ132" s="114"/>
      <c r="DEA132" s="91"/>
      <c r="DEB132" s="91"/>
      <c r="DEC132" s="114"/>
      <c r="DED132" s="91"/>
      <c r="DEE132" s="91"/>
      <c r="DEF132" s="114"/>
      <c r="DEG132" s="91"/>
      <c r="DEH132" s="91"/>
      <c r="DEI132" s="114"/>
      <c r="DEJ132" s="91"/>
      <c r="DEK132" s="91"/>
      <c r="DEL132" s="114"/>
      <c r="DEM132" s="91"/>
      <c r="DEN132" s="91"/>
      <c r="DEO132" s="114"/>
      <c r="DEP132" s="91"/>
      <c r="DEQ132" s="91"/>
      <c r="DER132" s="114"/>
      <c r="DES132" s="91"/>
      <c r="DET132" s="91"/>
      <c r="DEU132" s="114"/>
      <c r="DEV132" s="91"/>
      <c r="DEW132" s="91"/>
      <c r="DEX132" s="114"/>
      <c r="DEY132" s="91"/>
      <c r="DEZ132" s="91"/>
      <c r="DFA132" s="114"/>
      <c r="DFB132" s="91"/>
      <c r="DFC132" s="91"/>
      <c r="DFD132" s="114"/>
      <c r="DFE132" s="91"/>
      <c r="DFF132" s="91"/>
      <c r="DFG132" s="114"/>
      <c r="DFH132" s="91"/>
      <c r="DFI132" s="91"/>
      <c r="DFJ132" s="114"/>
      <c r="DFK132" s="91"/>
      <c r="DFL132" s="91"/>
      <c r="DFM132" s="114"/>
      <c r="DFN132" s="91"/>
      <c r="DFO132" s="91"/>
      <c r="DFP132" s="114"/>
      <c r="DFQ132" s="91"/>
      <c r="DFR132" s="91"/>
      <c r="DFS132" s="114"/>
      <c r="DFT132" s="91"/>
      <c r="DFU132" s="91"/>
      <c r="DFV132" s="114"/>
      <c r="DFW132" s="91"/>
      <c r="DFX132" s="91"/>
      <c r="DFY132" s="114"/>
      <c r="DFZ132" s="91"/>
      <c r="DGA132" s="91"/>
      <c r="DGB132" s="114"/>
      <c r="DGC132" s="91"/>
      <c r="DGD132" s="91"/>
      <c r="DGE132" s="114"/>
      <c r="DGF132" s="91"/>
      <c r="DGG132" s="91"/>
      <c r="DGH132" s="114"/>
      <c r="DGI132" s="91"/>
      <c r="DGJ132" s="91"/>
      <c r="DGK132" s="114"/>
      <c r="DGL132" s="91"/>
      <c r="DGM132" s="91"/>
      <c r="DGN132" s="114"/>
      <c r="DGO132" s="91"/>
      <c r="DGP132" s="91"/>
      <c r="DGQ132" s="114"/>
      <c r="DGR132" s="91"/>
      <c r="DGS132" s="91"/>
      <c r="DGT132" s="114"/>
      <c r="DGU132" s="91"/>
      <c r="DGV132" s="91"/>
      <c r="DGW132" s="114"/>
      <c r="DGX132" s="91"/>
      <c r="DGY132" s="91"/>
      <c r="DGZ132" s="114"/>
      <c r="DHA132" s="91"/>
      <c r="DHB132" s="91"/>
      <c r="DHC132" s="114"/>
      <c r="DHD132" s="91"/>
      <c r="DHE132" s="91"/>
      <c r="DHF132" s="114"/>
      <c r="DHG132" s="91"/>
      <c r="DHH132" s="91"/>
      <c r="DHI132" s="114"/>
      <c r="DHJ132" s="91"/>
      <c r="DHK132" s="91"/>
      <c r="DHL132" s="114"/>
      <c r="DHM132" s="91"/>
      <c r="DHN132" s="91"/>
      <c r="DHO132" s="114"/>
      <c r="DHP132" s="91"/>
      <c r="DHQ132" s="91"/>
      <c r="DHR132" s="114"/>
      <c r="DHS132" s="91"/>
      <c r="DHT132" s="91"/>
      <c r="DHU132" s="114"/>
      <c r="DHV132" s="91"/>
      <c r="DHW132" s="91"/>
      <c r="DHX132" s="114"/>
      <c r="DHY132" s="91"/>
      <c r="DHZ132" s="91"/>
      <c r="DIA132" s="114"/>
      <c r="DIB132" s="91"/>
      <c r="DIC132" s="91"/>
      <c r="DID132" s="114"/>
      <c r="DIE132" s="91"/>
      <c r="DIF132" s="91"/>
      <c r="DIG132" s="114"/>
      <c r="DIH132" s="91"/>
      <c r="DII132" s="91"/>
      <c r="DIJ132" s="114"/>
      <c r="DIK132" s="91"/>
      <c r="DIL132" s="91"/>
      <c r="DIM132" s="114"/>
      <c r="DIN132" s="91"/>
      <c r="DIO132" s="91"/>
      <c r="DIP132" s="114"/>
      <c r="DIQ132" s="91"/>
      <c r="DIR132" s="91"/>
      <c r="DIS132" s="114"/>
      <c r="DIT132" s="91"/>
      <c r="DIU132" s="91"/>
      <c r="DIV132" s="114"/>
      <c r="DIW132" s="91"/>
      <c r="DIX132" s="91"/>
      <c r="DIY132" s="114"/>
      <c r="DIZ132" s="91"/>
      <c r="DJA132" s="91"/>
      <c r="DJB132" s="114"/>
      <c r="DJC132" s="91"/>
      <c r="DJD132" s="91"/>
      <c r="DJE132" s="114"/>
      <c r="DJF132" s="91"/>
      <c r="DJG132" s="91"/>
      <c r="DJH132" s="114"/>
      <c r="DJI132" s="91"/>
      <c r="DJJ132" s="91"/>
      <c r="DJK132" s="114"/>
      <c r="DJL132" s="91"/>
      <c r="DJM132" s="91"/>
      <c r="DJN132" s="114"/>
      <c r="DJO132" s="91"/>
      <c r="DJP132" s="91"/>
      <c r="DJQ132" s="114"/>
      <c r="DJR132" s="91"/>
      <c r="DJS132" s="91"/>
      <c r="DJT132" s="114"/>
      <c r="DJU132" s="91"/>
      <c r="DJV132" s="91"/>
      <c r="DJW132" s="114"/>
      <c r="DJX132" s="91"/>
      <c r="DJY132" s="91"/>
      <c r="DJZ132" s="114"/>
      <c r="DKA132" s="91"/>
      <c r="DKB132" s="91"/>
      <c r="DKC132" s="114"/>
      <c r="DKD132" s="91"/>
      <c r="DKE132" s="91"/>
      <c r="DKF132" s="114"/>
      <c r="DKG132" s="91"/>
      <c r="DKH132" s="91"/>
      <c r="DKI132" s="114"/>
      <c r="DKJ132" s="91"/>
      <c r="DKK132" s="91"/>
      <c r="DKL132" s="114"/>
      <c r="DKM132" s="91"/>
      <c r="DKN132" s="91"/>
      <c r="DKO132" s="114"/>
      <c r="DKP132" s="91"/>
      <c r="DKQ132" s="91"/>
      <c r="DKR132" s="114"/>
      <c r="DKS132" s="91"/>
      <c r="DKT132" s="91"/>
      <c r="DKU132" s="114"/>
      <c r="DKV132" s="91"/>
      <c r="DKW132" s="91"/>
      <c r="DKX132" s="114"/>
      <c r="DKY132" s="91"/>
      <c r="DKZ132" s="91"/>
      <c r="DLA132" s="114"/>
      <c r="DLB132" s="91"/>
      <c r="DLC132" s="91"/>
      <c r="DLD132" s="114"/>
      <c r="DLE132" s="91"/>
      <c r="DLF132" s="91"/>
      <c r="DLG132" s="114"/>
      <c r="DLH132" s="91"/>
      <c r="DLI132" s="91"/>
      <c r="DLJ132" s="114"/>
      <c r="DLK132" s="91"/>
      <c r="DLL132" s="91"/>
      <c r="DLM132" s="114"/>
      <c r="DLN132" s="91"/>
      <c r="DLO132" s="91"/>
      <c r="DLP132" s="114"/>
      <c r="DLQ132" s="91"/>
      <c r="DLR132" s="91"/>
      <c r="DLS132" s="114"/>
      <c r="DLT132" s="91"/>
      <c r="DLU132" s="91"/>
      <c r="DLV132" s="114"/>
      <c r="DLW132" s="91"/>
      <c r="DLX132" s="91"/>
      <c r="DLY132" s="114"/>
      <c r="DLZ132" s="91"/>
      <c r="DMA132" s="91"/>
      <c r="DMB132" s="114"/>
      <c r="DMC132" s="91"/>
      <c r="DMD132" s="91"/>
      <c r="DME132" s="114"/>
      <c r="DMF132" s="91"/>
      <c r="DMG132" s="91"/>
      <c r="DMH132" s="114"/>
      <c r="DMI132" s="91"/>
      <c r="DMJ132" s="91"/>
      <c r="DMK132" s="114"/>
      <c r="DML132" s="91"/>
      <c r="DMM132" s="91"/>
      <c r="DMN132" s="114"/>
      <c r="DMO132" s="91"/>
      <c r="DMP132" s="91"/>
      <c r="DMQ132" s="114"/>
      <c r="DMR132" s="91"/>
      <c r="DMS132" s="91"/>
      <c r="DMT132" s="114"/>
      <c r="DMU132" s="91"/>
      <c r="DMV132" s="91"/>
      <c r="DMW132" s="114"/>
      <c r="DMX132" s="91"/>
      <c r="DMY132" s="91"/>
      <c r="DMZ132" s="114"/>
      <c r="DNA132" s="91"/>
      <c r="DNB132" s="91"/>
      <c r="DNC132" s="114"/>
      <c r="DND132" s="91"/>
      <c r="DNE132" s="91"/>
      <c r="DNF132" s="114"/>
      <c r="DNG132" s="91"/>
      <c r="DNH132" s="91"/>
      <c r="DNI132" s="114"/>
      <c r="DNJ132" s="91"/>
      <c r="DNK132" s="91"/>
      <c r="DNL132" s="114"/>
      <c r="DNM132" s="91"/>
      <c r="DNN132" s="91"/>
      <c r="DNO132" s="114"/>
      <c r="DNP132" s="91"/>
      <c r="DNQ132" s="91"/>
      <c r="DNR132" s="114"/>
      <c r="DNS132" s="91"/>
      <c r="DNT132" s="91"/>
      <c r="DNU132" s="114"/>
      <c r="DNV132" s="91"/>
      <c r="DNW132" s="91"/>
      <c r="DNX132" s="114"/>
      <c r="DNY132" s="91"/>
      <c r="DNZ132" s="91"/>
      <c r="DOA132" s="114"/>
      <c r="DOB132" s="91"/>
      <c r="DOC132" s="91"/>
      <c r="DOD132" s="114"/>
      <c r="DOE132" s="91"/>
      <c r="DOF132" s="91"/>
      <c r="DOG132" s="114"/>
      <c r="DOH132" s="91"/>
      <c r="DOI132" s="91"/>
      <c r="DOJ132" s="114"/>
      <c r="DOK132" s="91"/>
      <c r="DOL132" s="91"/>
      <c r="DOM132" s="114"/>
      <c r="DON132" s="91"/>
      <c r="DOO132" s="91"/>
      <c r="DOP132" s="114"/>
      <c r="DOQ132" s="91"/>
      <c r="DOR132" s="91"/>
      <c r="DOS132" s="114"/>
      <c r="DOT132" s="91"/>
      <c r="DOU132" s="91"/>
      <c r="DOV132" s="114"/>
      <c r="DOW132" s="91"/>
      <c r="DOX132" s="91"/>
      <c r="DOY132" s="114"/>
      <c r="DOZ132" s="91"/>
      <c r="DPA132" s="91"/>
      <c r="DPB132" s="114"/>
      <c r="DPC132" s="91"/>
      <c r="DPD132" s="91"/>
      <c r="DPE132" s="114"/>
      <c r="DPF132" s="91"/>
      <c r="DPG132" s="91"/>
      <c r="DPH132" s="114"/>
      <c r="DPI132" s="91"/>
      <c r="DPJ132" s="91"/>
      <c r="DPK132" s="114"/>
      <c r="DPL132" s="91"/>
      <c r="DPM132" s="91"/>
      <c r="DPN132" s="114"/>
      <c r="DPO132" s="91"/>
      <c r="DPP132" s="91"/>
      <c r="DPQ132" s="114"/>
      <c r="DPR132" s="91"/>
      <c r="DPS132" s="91"/>
      <c r="DPT132" s="114"/>
      <c r="DPU132" s="91"/>
      <c r="DPV132" s="91"/>
      <c r="DPW132" s="114"/>
      <c r="DPX132" s="91"/>
      <c r="DPY132" s="91"/>
      <c r="DPZ132" s="114"/>
      <c r="DQA132" s="91"/>
      <c r="DQB132" s="91"/>
      <c r="DQC132" s="114"/>
      <c r="DQD132" s="91"/>
      <c r="DQE132" s="91"/>
      <c r="DQF132" s="114"/>
      <c r="DQG132" s="91"/>
      <c r="DQH132" s="91"/>
      <c r="DQI132" s="114"/>
      <c r="DQJ132" s="91"/>
      <c r="DQK132" s="91"/>
      <c r="DQL132" s="114"/>
      <c r="DQM132" s="91"/>
      <c r="DQN132" s="91"/>
      <c r="DQO132" s="114"/>
      <c r="DQP132" s="91"/>
      <c r="DQQ132" s="91"/>
      <c r="DQR132" s="114"/>
      <c r="DQS132" s="91"/>
      <c r="DQT132" s="91"/>
      <c r="DQU132" s="114"/>
      <c r="DQV132" s="91"/>
      <c r="DQW132" s="91"/>
      <c r="DQX132" s="114"/>
      <c r="DQY132" s="91"/>
      <c r="DQZ132" s="91"/>
      <c r="DRA132" s="114"/>
      <c r="DRB132" s="91"/>
      <c r="DRC132" s="91"/>
      <c r="DRD132" s="114"/>
      <c r="DRE132" s="91"/>
      <c r="DRF132" s="91"/>
      <c r="DRG132" s="114"/>
      <c r="DRH132" s="91"/>
      <c r="DRI132" s="91"/>
      <c r="DRJ132" s="114"/>
      <c r="DRK132" s="91"/>
      <c r="DRL132" s="91"/>
      <c r="DRM132" s="114"/>
      <c r="DRN132" s="91"/>
      <c r="DRO132" s="91"/>
      <c r="DRP132" s="114"/>
      <c r="DRQ132" s="91"/>
      <c r="DRR132" s="91"/>
      <c r="DRS132" s="114"/>
      <c r="DRT132" s="91"/>
      <c r="DRU132" s="91"/>
      <c r="DRV132" s="114"/>
      <c r="DRW132" s="91"/>
      <c r="DRX132" s="91"/>
      <c r="DRY132" s="114"/>
      <c r="DRZ132" s="91"/>
      <c r="DSA132" s="91"/>
      <c r="DSB132" s="114"/>
      <c r="DSC132" s="91"/>
      <c r="DSD132" s="91"/>
      <c r="DSE132" s="114"/>
      <c r="DSF132" s="91"/>
      <c r="DSG132" s="91"/>
      <c r="DSH132" s="114"/>
      <c r="DSI132" s="91"/>
      <c r="DSJ132" s="91"/>
      <c r="DSK132" s="114"/>
      <c r="DSL132" s="91"/>
      <c r="DSM132" s="91"/>
      <c r="DSN132" s="114"/>
      <c r="DSO132" s="91"/>
      <c r="DSP132" s="91"/>
      <c r="DSQ132" s="114"/>
      <c r="DSR132" s="91"/>
      <c r="DSS132" s="91"/>
      <c r="DST132" s="114"/>
      <c r="DSU132" s="91"/>
      <c r="DSV132" s="91"/>
      <c r="DSW132" s="114"/>
      <c r="DSX132" s="91"/>
      <c r="DSY132" s="91"/>
      <c r="DSZ132" s="114"/>
      <c r="DTA132" s="91"/>
      <c r="DTB132" s="91"/>
      <c r="DTC132" s="114"/>
      <c r="DTD132" s="91"/>
      <c r="DTE132" s="91"/>
      <c r="DTF132" s="114"/>
      <c r="DTG132" s="91"/>
      <c r="DTH132" s="91"/>
      <c r="DTI132" s="114"/>
      <c r="DTJ132" s="91"/>
      <c r="DTK132" s="91"/>
      <c r="DTL132" s="114"/>
      <c r="DTM132" s="91"/>
      <c r="DTN132" s="91"/>
      <c r="DTO132" s="114"/>
      <c r="DTP132" s="91"/>
      <c r="DTQ132" s="91"/>
      <c r="DTR132" s="114"/>
      <c r="DTS132" s="91"/>
      <c r="DTT132" s="91"/>
      <c r="DTU132" s="114"/>
      <c r="DTV132" s="91"/>
      <c r="DTW132" s="91"/>
      <c r="DTX132" s="114"/>
      <c r="DTY132" s="91"/>
      <c r="DTZ132" s="91"/>
      <c r="DUA132" s="114"/>
      <c r="DUB132" s="91"/>
      <c r="DUC132" s="91"/>
      <c r="DUD132" s="114"/>
      <c r="DUE132" s="91"/>
      <c r="DUF132" s="91"/>
      <c r="DUG132" s="114"/>
      <c r="DUH132" s="91"/>
      <c r="DUI132" s="91"/>
      <c r="DUJ132" s="114"/>
      <c r="DUK132" s="91"/>
      <c r="DUL132" s="91"/>
      <c r="DUM132" s="114"/>
      <c r="DUN132" s="91"/>
      <c r="DUO132" s="91"/>
      <c r="DUP132" s="114"/>
      <c r="DUQ132" s="91"/>
      <c r="DUR132" s="91"/>
      <c r="DUS132" s="114"/>
      <c r="DUT132" s="91"/>
      <c r="DUU132" s="91"/>
      <c r="DUV132" s="114"/>
      <c r="DUW132" s="91"/>
      <c r="DUX132" s="91"/>
      <c r="DUY132" s="114"/>
      <c r="DUZ132" s="91"/>
      <c r="DVA132" s="91"/>
      <c r="DVB132" s="114"/>
      <c r="DVC132" s="91"/>
      <c r="DVD132" s="91"/>
      <c r="DVE132" s="114"/>
      <c r="DVF132" s="91"/>
      <c r="DVG132" s="91"/>
      <c r="DVH132" s="114"/>
      <c r="DVI132" s="91"/>
      <c r="DVJ132" s="91"/>
      <c r="DVK132" s="114"/>
      <c r="DVL132" s="91"/>
      <c r="DVM132" s="91"/>
      <c r="DVN132" s="114"/>
      <c r="DVO132" s="91"/>
      <c r="DVP132" s="91"/>
      <c r="DVQ132" s="114"/>
      <c r="DVR132" s="91"/>
      <c r="DVS132" s="91"/>
      <c r="DVT132" s="114"/>
      <c r="DVU132" s="91"/>
      <c r="DVV132" s="91"/>
      <c r="DVW132" s="114"/>
      <c r="DVX132" s="91"/>
      <c r="DVY132" s="91"/>
      <c r="DVZ132" s="114"/>
      <c r="DWA132" s="91"/>
      <c r="DWB132" s="91"/>
      <c r="DWC132" s="114"/>
      <c r="DWD132" s="91"/>
      <c r="DWE132" s="91"/>
      <c r="DWF132" s="114"/>
      <c r="DWG132" s="91"/>
      <c r="DWH132" s="91"/>
      <c r="DWI132" s="114"/>
      <c r="DWJ132" s="91"/>
      <c r="DWK132" s="91"/>
      <c r="DWL132" s="114"/>
      <c r="DWM132" s="91"/>
      <c r="DWN132" s="91"/>
      <c r="DWO132" s="114"/>
      <c r="DWP132" s="91"/>
      <c r="DWQ132" s="91"/>
      <c r="DWR132" s="114"/>
      <c r="DWS132" s="91"/>
      <c r="DWT132" s="91"/>
      <c r="DWU132" s="114"/>
      <c r="DWV132" s="91"/>
      <c r="DWW132" s="91"/>
      <c r="DWX132" s="114"/>
      <c r="DWY132" s="91"/>
      <c r="DWZ132" s="91"/>
      <c r="DXA132" s="114"/>
      <c r="DXB132" s="91"/>
      <c r="DXC132" s="91"/>
      <c r="DXD132" s="114"/>
      <c r="DXE132" s="91"/>
      <c r="DXF132" s="91"/>
      <c r="DXG132" s="114"/>
      <c r="DXH132" s="91"/>
      <c r="DXI132" s="91"/>
      <c r="DXJ132" s="114"/>
      <c r="DXK132" s="91"/>
      <c r="DXL132" s="91"/>
      <c r="DXM132" s="114"/>
      <c r="DXN132" s="91"/>
      <c r="DXO132" s="91"/>
      <c r="DXP132" s="114"/>
      <c r="DXQ132" s="91"/>
      <c r="DXR132" s="91"/>
      <c r="DXS132" s="114"/>
      <c r="DXT132" s="91"/>
      <c r="DXU132" s="91"/>
      <c r="DXV132" s="114"/>
      <c r="DXW132" s="91"/>
      <c r="DXX132" s="91"/>
      <c r="DXY132" s="114"/>
      <c r="DXZ132" s="91"/>
      <c r="DYA132" s="91"/>
      <c r="DYB132" s="114"/>
      <c r="DYC132" s="91"/>
      <c r="DYD132" s="91"/>
      <c r="DYE132" s="114"/>
      <c r="DYF132" s="91"/>
      <c r="DYG132" s="91"/>
      <c r="DYH132" s="114"/>
      <c r="DYI132" s="91"/>
      <c r="DYJ132" s="91"/>
      <c r="DYK132" s="114"/>
      <c r="DYL132" s="91"/>
      <c r="DYM132" s="91"/>
      <c r="DYN132" s="114"/>
      <c r="DYO132" s="91"/>
      <c r="DYP132" s="91"/>
      <c r="DYQ132" s="114"/>
      <c r="DYR132" s="91"/>
      <c r="DYS132" s="91"/>
      <c r="DYT132" s="114"/>
      <c r="DYU132" s="91"/>
      <c r="DYV132" s="91"/>
      <c r="DYW132" s="114"/>
      <c r="DYX132" s="91"/>
      <c r="DYY132" s="91"/>
      <c r="DYZ132" s="114"/>
      <c r="DZA132" s="91"/>
      <c r="DZB132" s="91"/>
      <c r="DZC132" s="114"/>
      <c r="DZD132" s="91"/>
      <c r="DZE132" s="91"/>
      <c r="DZF132" s="114"/>
      <c r="DZG132" s="91"/>
      <c r="DZH132" s="91"/>
      <c r="DZI132" s="114"/>
      <c r="DZJ132" s="91"/>
      <c r="DZK132" s="91"/>
      <c r="DZL132" s="114"/>
      <c r="DZM132" s="91"/>
      <c r="DZN132" s="91"/>
      <c r="DZO132" s="114"/>
      <c r="DZP132" s="91"/>
      <c r="DZQ132" s="91"/>
      <c r="DZR132" s="114"/>
      <c r="DZS132" s="91"/>
      <c r="DZT132" s="91"/>
      <c r="DZU132" s="114"/>
      <c r="DZV132" s="91"/>
      <c r="DZW132" s="91"/>
      <c r="DZX132" s="114"/>
      <c r="DZY132" s="91"/>
      <c r="DZZ132" s="91"/>
      <c r="EAA132" s="114"/>
      <c r="EAB132" s="91"/>
      <c r="EAC132" s="91"/>
      <c r="EAD132" s="114"/>
      <c r="EAE132" s="91"/>
      <c r="EAF132" s="91"/>
      <c r="EAG132" s="114"/>
      <c r="EAH132" s="91"/>
      <c r="EAI132" s="91"/>
      <c r="EAJ132" s="114"/>
      <c r="EAK132" s="91"/>
      <c r="EAL132" s="91"/>
      <c r="EAM132" s="114"/>
      <c r="EAN132" s="91"/>
      <c r="EAO132" s="91"/>
      <c r="EAP132" s="114"/>
      <c r="EAQ132" s="91"/>
      <c r="EAR132" s="91"/>
      <c r="EAS132" s="114"/>
      <c r="EAT132" s="91"/>
      <c r="EAU132" s="91"/>
      <c r="EAV132" s="114"/>
      <c r="EAW132" s="91"/>
      <c r="EAX132" s="91"/>
      <c r="EAY132" s="114"/>
      <c r="EAZ132" s="91"/>
      <c r="EBA132" s="91"/>
      <c r="EBB132" s="114"/>
      <c r="EBC132" s="91"/>
      <c r="EBD132" s="91"/>
      <c r="EBE132" s="114"/>
      <c r="EBF132" s="91"/>
      <c r="EBG132" s="91"/>
      <c r="EBH132" s="114"/>
      <c r="EBI132" s="91"/>
      <c r="EBJ132" s="91"/>
      <c r="EBK132" s="114"/>
      <c r="EBL132" s="91"/>
      <c r="EBM132" s="91"/>
      <c r="EBN132" s="114"/>
      <c r="EBO132" s="91"/>
      <c r="EBP132" s="91"/>
      <c r="EBQ132" s="114"/>
      <c r="EBR132" s="91"/>
      <c r="EBS132" s="91"/>
      <c r="EBT132" s="114"/>
      <c r="EBU132" s="91"/>
      <c r="EBV132" s="91"/>
      <c r="EBW132" s="114"/>
      <c r="EBX132" s="91"/>
      <c r="EBY132" s="91"/>
      <c r="EBZ132" s="114"/>
      <c r="ECA132" s="91"/>
      <c r="ECB132" s="91"/>
      <c r="ECC132" s="114"/>
      <c r="ECD132" s="91"/>
      <c r="ECE132" s="91"/>
      <c r="ECF132" s="114"/>
      <c r="ECG132" s="91"/>
      <c r="ECH132" s="91"/>
      <c r="ECI132" s="114"/>
      <c r="ECJ132" s="91"/>
      <c r="ECK132" s="91"/>
      <c r="ECL132" s="114"/>
      <c r="ECM132" s="91"/>
      <c r="ECN132" s="91"/>
      <c r="ECO132" s="114"/>
      <c r="ECP132" s="91"/>
      <c r="ECQ132" s="91"/>
      <c r="ECR132" s="114"/>
      <c r="ECS132" s="91"/>
      <c r="ECT132" s="91"/>
      <c r="ECU132" s="114"/>
      <c r="ECV132" s="91"/>
      <c r="ECW132" s="91"/>
      <c r="ECX132" s="114"/>
      <c r="ECY132" s="91"/>
      <c r="ECZ132" s="91"/>
      <c r="EDA132" s="114"/>
      <c r="EDB132" s="91"/>
      <c r="EDC132" s="91"/>
      <c r="EDD132" s="114"/>
      <c r="EDE132" s="91"/>
      <c r="EDF132" s="91"/>
      <c r="EDG132" s="114"/>
      <c r="EDH132" s="91"/>
      <c r="EDI132" s="91"/>
      <c r="EDJ132" s="114"/>
      <c r="EDK132" s="91"/>
      <c r="EDL132" s="91"/>
      <c r="EDM132" s="114"/>
      <c r="EDN132" s="91"/>
      <c r="EDO132" s="91"/>
      <c r="EDP132" s="114"/>
      <c r="EDQ132" s="91"/>
      <c r="EDR132" s="91"/>
      <c r="EDS132" s="114"/>
      <c r="EDT132" s="91"/>
      <c r="EDU132" s="91"/>
      <c r="EDV132" s="114"/>
      <c r="EDW132" s="91"/>
      <c r="EDX132" s="91"/>
      <c r="EDY132" s="114"/>
      <c r="EDZ132" s="91"/>
      <c r="EEA132" s="91"/>
      <c r="EEB132" s="114"/>
      <c r="EEC132" s="91"/>
      <c r="EED132" s="91"/>
      <c r="EEE132" s="114"/>
      <c r="EEF132" s="91"/>
      <c r="EEG132" s="91"/>
      <c r="EEH132" s="114"/>
      <c r="EEI132" s="91"/>
      <c r="EEJ132" s="91"/>
      <c r="EEK132" s="114"/>
      <c r="EEL132" s="91"/>
      <c r="EEM132" s="91"/>
      <c r="EEN132" s="114"/>
      <c r="EEO132" s="91"/>
      <c r="EEP132" s="91"/>
      <c r="EEQ132" s="114"/>
      <c r="EER132" s="91"/>
      <c r="EES132" s="91"/>
      <c r="EET132" s="114"/>
      <c r="EEU132" s="91"/>
      <c r="EEV132" s="91"/>
      <c r="EEW132" s="114"/>
      <c r="EEX132" s="91"/>
      <c r="EEY132" s="91"/>
      <c r="EEZ132" s="114"/>
      <c r="EFA132" s="91"/>
      <c r="EFB132" s="91"/>
      <c r="EFC132" s="114"/>
      <c r="EFD132" s="91"/>
      <c r="EFE132" s="91"/>
      <c r="EFF132" s="114"/>
      <c r="EFG132" s="91"/>
      <c r="EFH132" s="91"/>
      <c r="EFI132" s="114"/>
      <c r="EFJ132" s="91"/>
      <c r="EFK132" s="91"/>
      <c r="EFL132" s="114"/>
      <c r="EFM132" s="91"/>
      <c r="EFN132" s="91"/>
      <c r="EFO132" s="114"/>
      <c r="EFP132" s="91"/>
      <c r="EFQ132" s="91"/>
      <c r="EFR132" s="114"/>
      <c r="EFS132" s="91"/>
      <c r="EFT132" s="91"/>
      <c r="EFU132" s="114"/>
      <c r="EFV132" s="91"/>
      <c r="EFW132" s="91"/>
      <c r="EFX132" s="114"/>
      <c r="EFY132" s="91"/>
      <c r="EFZ132" s="91"/>
      <c r="EGA132" s="114"/>
      <c r="EGB132" s="91"/>
      <c r="EGC132" s="91"/>
      <c r="EGD132" s="114"/>
      <c r="EGE132" s="91"/>
      <c r="EGF132" s="91"/>
      <c r="EGG132" s="114"/>
      <c r="EGH132" s="91"/>
      <c r="EGI132" s="91"/>
      <c r="EGJ132" s="114"/>
      <c r="EGK132" s="91"/>
      <c r="EGL132" s="91"/>
      <c r="EGM132" s="114"/>
      <c r="EGN132" s="91"/>
      <c r="EGO132" s="91"/>
      <c r="EGP132" s="114"/>
      <c r="EGQ132" s="91"/>
      <c r="EGR132" s="91"/>
      <c r="EGS132" s="114"/>
      <c r="EGT132" s="91"/>
      <c r="EGU132" s="91"/>
      <c r="EGV132" s="114"/>
      <c r="EGW132" s="91"/>
      <c r="EGX132" s="91"/>
      <c r="EGY132" s="114"/>
      <c r="EGZ132" s="91"/>
      <c r="EHA132" s="91"/>
      <c r="EHB132" s="114"/>
      <c r="EHC132" s="91"/>
      <c r="EHD132" s="91"/>
      <c r="EHE132" s="114"/>
      <c r="EHF132" s="91"/>
      <c r="EHG132" s="91"/>
      <c r="EHH132" s="114"/>
      <c r="EHI132" s="91"/>
      <c r="EHJ132" s="91"/>
      <c r="EHK132" s="114"/>
      <c r="EHL132" s="91"/>
      <c r="EHM132" s="91"/>
      <c r="EHN132" s="114"/>
      <c r="EHO132" s="91"/>
      <c r="EHP132" s="91"/>
      <c r="EHQ132" s="114"/>
      <c r="EHR132" s="91"/>
      <c r="EHS132" s="91"/>
      <c r="EHT132" s="114"/>
      <c r="EHU132" s="91"/>
      <c r="EHV132" s="91"/>
      <c r="EHW132" s="114"/>
      <c r="EHX132" s="91"/>
      <c r="EHY132" s="91"/>
      <c r="EHZ132" s="114"/>
      <c r="EIA132" s="91"/>
      <c r="EIB132" s="91"/>
      <c r="EIC132" s="114"/>
      <c r="EID132" s="91"/>
      <c r="EIE132" s="91"/>
      <c r="EIF132" s="114"/>
      <c r="EIG132" s="91"/>
      <c r="EIH132" s="91"/>
      <c r="EII132" s="114"/>
      <c r="EIJ132" s="91"/>
      <c r="EIK132" s="91"/>
      <c r="EIL132" s="114"/>
      <c r="EIM132" s="91"/>
      <c r="EIN132" s="91"/>
      <c r="EIO132" s="114"/>
      <c r="EIP132" s="91"/>
      <c r="EIQ132" s="91"/>
      <c r="EIR132" s="114"/>
      <c r="EIS132" s="91"/>
      <c r="EIT132" s="91"/>
      <c r="EIU132" s="114"/>
      <c r="EIV132" s="91"/>
      <c r="EIW132" s="91"/>
      <c r="EIX132" s="114"/>
      <c r="EIY132" s="91"/>
      <c r="EIZ132" s="91"/>
      <c r="EJA132" s="114"/>
      <c r="EJB132" s="91"/>
      <c r="EJC132" s="91"/>
      <c r="EJD132" s="114"/>
      <c r="EJE132" s="91"/>
      <c r="EJF132" s="91"/>
      <c r="EJG132" s="114"/>
      <c r="EJH132" s="91"/>
      <c r="EJI132" s="91"/>
      <c r="EJJ132" s="114"/>
      <c r="EJK132" s="91"/>
      <c r="EJL132" s="91"/>
      <c r="EJM132" s="114"/>
      <c r="EJN132" s="91"/>
      <c r="EJO132" s="91"/>
      <c r="EJP132" s="114"/>
      <c r="EJQ132" s="91"/>
      <c r="EJR132" s="91"/>
      <c r="EJS132" s="114"/>
      <c r="EJT132" s="91"/>
      <c r="EJU132" s="91"/>
      <c r="EJV132" s="114"/>
      <c r="EJW132" s="91"/>
      <c r="EJX132" s="91"/>
      <c r="EJY132" s="114"/>
      <c r="EJZ132" s="91"/>
      <c r="EKA132" s="91"/>
      <c r="EKB132" s="114"/>
      <c r="EKC132" s="91"/>
      <c r="EKD132" s="91"/>
      <c r="EKE132" s="114"/>
      <c r="EKF132" s="91"/>
      <c r="EKG132" s="91"/>
      <c r="EKH132" s="114"/>
      <c r="EKI132" s="91"/>
      <c r="EKJ132" s="91"/>
      <c r="EKK132" s="114"/>
      <c r="EKL132" s="91"/>
      <c r="EKM132" s="91"/>
      <c r="EKN132" s="114"/>
      <c r="EKO132" s="91"/>
      <c r="EKP132" s="91"/>
      <c r="EKQ132" s="114"/>
      <c r="EKR132" s="91"/>
      <c r="EKS132" s="91"/>
      <c r="EKT132" s="114"/>
      <c r="EKU132" s="91"/>
      <c r="EKV132" s="91"/>
      <c r="EKW132" s="114"/>
      <c r="EKX132" s="91"/>
      <c r="EKY132" s="91"/>
      <c r="EKZ132" s="114"/>
      <c r="ELA132" s="91"/>
      <c r="ELB132" s="91"/>
      <c r="ELC132" s="114"/>
      <c r="ELD132" s="91"/>
      <c r="ELE132" s="91"/>
      <c r="ELF132" s="114"/>
      <c r="ELG132" s="91"/>
      <c r="ELH132" s="91"/>
      <c r="ELI132" s="114"/>
      <c r="ELJ132" s="91"/>
      <c r="ELK132" s="91"/>
      <c r="ELL132" s="114"/>
      <c r="ELM132" s="91"/>
      <c r="ELN132" s="91"/>
      <c r="ELO132" s="114"/>
      <c r="ELP132" s="91"/>
      <c r="ELQ132" s="91"/>
      <c r="ELR132" s="114"/>
      <c r="ELS132" s="91"/>
      <c r="ELT132" s="91"/>
      <c r="ELU132" s="114"/>
      <c r="ELV132" s="91"/>
      <c r="ELW132" s="91"/>
      <c r="ELX132" s="114"/>
      <c r="ELY132" s="91"/>
      <c r="ELZ132" s="91"/>
      <c r="EMA132" s="114"/>
      <c r="EMB132" s="91"/>
      <c r="EMC132" s="91"/>
      <c r="EMD132" s="114"/>
      <c r="EME132" s="91"/>
      <c r="EMF132" s="91"/>
      <c r="EMG132" s="114"/>
      <c r="EMH132" s="91"/>
      <c r="EMI132" s="91"/>
      <c r="EMJ132" s="114"/>
      <c r="EMK132" s="91"/>
      <c r="EML132" s="91"/>
      <c r="EMM132" s="114"/>
      <c r="EMN132" s="91"/>
      <c r="EMO132" s="91"/>
      <c r="EMP132" s="114"/>
      <c r="EMQ132" s="91"/>
      <c r="EMR132" s="91"/>
      <c r="EMS132" s="114"/>
      <c r="EMT132" s="91"/>
      <c r="EMU132" s="91"/>
      <c r="EMV132" s="114"/>
      <c r="EMW132" s="91"/>
      <c r="EMX132" s="91"/>
      <c r="EMY132" s="114"/>
      <c r="EMZ132" s="91"/>
      <c r="ENA132" s="91"/>
      <c r="ENB132" s="114"/>
      <c r="ENC132" s="91"/>
      <c r="END132" s="91"/>
      <c r="ENE132" s="114"/>
      <c r="ENF132" s="91"/>
      <c r="ENG132" s="91"/>
      <c r="ENH132" s="114"/>
      <c r="ENI132" s="91"/>
      <c r="ENJ132" s="91"/>
      <c r="ENK132" s="114"/>
      <c r="ENL132" s="91"/>
      <c r="ENM132" s="91"/>
      <c r="ENN132" s="114"/>
      <c r="ENO132" s="91"/>
      <c r="ENP132" s="91"/>
      <c r="ENQ132" s="114"/>
      <c r="ENR132" s="91"/>
      <c r="ENS132" s="91"/>
      <c r="ENT132" s="114"/>
      <c r="ENU132" s="91"/>
      <c r="ENV132" s="91"/>
      <c r="ENW132" s="114"/>
      <c r="ENX132" s="91"/>
      <c r="ENY132" s="91"/>
      <c r="ENZ132" s="114"/>
      <c r="EOA132" s="91"/>
      <c r="EOB132" s="91"/>
      <c r="EOC132" s="114"/>
      <c r="EOD132" s="91"/>
      <c r="EOE132" s="91"/>
      <c r="EOF132" s="114"/>
      <c r="EOG132" s="91"/>
      <c r="EOH132" s="91"/>
      <c r="EOI132" s="114"/>
      <c r="EOJ132" s="91"/>
      <c r="EOK132" s="91"/>
      <c r="EOL132" s="114"/>
      <c r="EOM132" s="91"/>
      <c r="EON132" s="91"/>
      <c r="EOO132" s="114"/>
      <c r="EOP132" s="91"/>
      <c r="EOQ132" s="91"/>
      <c r="EOR132" s="114"/>
      <c r="EOS132" s="91"/>
      <c r="EOT132" s="91"/>
      <c r="EOU132" s="114"/>
      <c r="EOV132" s="91"/>
      <c r="EOW132" s="91"/>
      <c r="EOX132" s="114"/>
      <c r="EOY132" s="91"/>
      <c r="EOZ132" s="91"/>
      <c r="EPA132" s="114"/>
      <c r="EPB132" s="91"/>
      <c r="EPC132" s="91"/>
      <c r="EPD132" s="114"/>
      <c r="EPE132" s="91"/>
      <c r="EPF132" s="91"/>
      <c r="EPG132" s="114"/>
      <c r="EPH132" s="91"/>
      <c r="EPI132" s="91"/>
      <c r="EPJ132" s="114"/>
      <c r="EPK132" s="91"/>
      <c r="EPL132" s="91"/>
      <c r="EPM132" s="114"/>
      <c r="EPN132" s="91"/>
      <c r="EPO132" s="91"/>
      <c r="EPP132" s="114"/>
      <c r="EPQ132" s="91"/>
      <c r="EPR132" s="91"/>
      <c r="EPS132" s="114"/>
      <c r="EPT132" s="91"/>
      <c r="EPU132" s="91"/>
      <c r="EPV132" s="114"/>
      <c r="EPW132" s="91"/>
      <c r="EPX132" s="91"/>
      <c r="EPY132" s="114"/>
      <c r="EPZ132" s="91"/>
      <c r="EQA132" s="91"/>
      <c r="EQB132" s="114"/>
      <c r="EQC132" s="91"/>
      <c r="EQD132" s="91"/>
      <c r="EQE132" s="114"/>
      <c r="EQF132" s="91"/>
      <c r="EQG132" s="91"/>
      <c r="EQH132" s="114"/>
      <c r="EQI132" s="91"/>
      <c r="EQJ132" s="91"/>
      <c r="EQK132" s="114"/>
      <c r="EQL132" s="91"/>
      <c r="EQM132" s="91"/>
      <c r="EQN132" s="114"/>
      <c r="EQO132" s="91"/>
      <c r="EQP132" s="91"/>
      <c r="EQQ132" s="114"/>
      <c r="EQR132" s="91"/>
      <c r="EQS132" s="91"/>
      <c r="EQT132" s="114"/>
      <c r="EQU132" s="91"/>
      <c r="EQV132" s="91"/>
      <c r="EQW132" s="114"/>
      <c r="EQX132" s="91"/>
      <c r="EQY132" s="91"/>
      <c r="EQZ132" s="114"/>
      <c r="ERA132" s="91"/>
      <c r="ERB132" s="91"/>
      <c r="ERC132" s="114"/>
      <c r="ERD132" s="91"/>
      <c r="ERE132" s="91"/>
      <c r="ERF132" s="114"/>
      <c r="ERG132" s="91"/>
      <c r="ERH132" s="91"/>
      <c r="ERI132" s="114"/>
      <c r="ERJ132" s="91"/>
      <c r="ERK132" s="91"/>
      <c r="ERL132" s="114"/>
      <c r="ERM132" s="91"/>
      <c r="ERN132" s="91"/>
      <c r="ERO132" s="114"/>
      <c r="ERP132" s="91"/>
      <c r="ERQ132" s="91"/>
      <c r="ERR132" s="114"/>
      <c r="ERS132" s="91"/>
      <c r="ERT132" s="91"/>
      <c r="ERU132" s="114"/>
      <c r="ERV132" s="91"/>
      <c r="ERW132" s="91"/>
      <c r="ERX132" s="114"/>
      <c r="ERY132" s="91"/>
      <c r="ERZ132" s="91"/>
      <c r="ESA132" s="114"/>
      <c r="ESB132" s="91"/>
      <c r="ESC132" s="91"/>
      <c r="ESD132" s="114"/>
      <c r="ESE132" s="91"/>
      <c r="ESF132" s="91"/>
      <c r="ESG132" s="114"/>
      <c r="ESH132" s="91"/>
      <c r="ESI132" s="91"/>
      <c r="ESJ132" s="114"/>
      <c r="ESK132" s="91"/>
      <c r="ESL132" s="91"/>
      <c r="ESM132" s="114"/>
      <c r="ESN132" s="91"/>
      <c r="ESO132" s="91"/>
      <c r="ESP132" s="114"/>
      <c r="ESQ132" s="91"/>
      <c r="ESR132" s="91"/>
      <c r="ESS132" s="114"/>
      <c r="EST132" s="91"/>
      <c r="ESU132" s="91"/>
      <c r="ESV132" s="114"/>
      <c r="ESW132" s="91"/>
      <c r="ESX132" s="91"/>
      <c r="ESY132" s="114"/>
      <c r="ESZ132" s="91"/>
      <c r="ETA132" s="91"/>
      <c r="ETB132" s="114"/>
      <c r="ETC132" s="91"/>
      <c r="ETD132" s="91"/>
      <c r="ETE132" s="114"/>
      <c r="ETF132" s="91"/>
      <c r="ETG132" s="91"/>
      <c r="ETH132" s="114"/>
      <c r="ETI132" s="91"/>
      <c r="ETJ132" s="91"/>
      <c r="ETK132" s="114"/>
      <c r="ETL132" s="91"/>
      <c r="ETM132" s="91"/>
      <c r="ETN132" s="114"/>
      <c r="ETO132" s="91"/>
      <c r="ETP132" s="91"/>
      <c r="ETQ132" s="114"/>
      <c r="ETR132" s="91"/>
      <c r="ETS132" s="91"/>
      <c r="ETT132" s="114"/>
      <c r="ETU132" s="91"/>
      <c r="ETV132" s="91"/>
      <c r="ETW132" s="114"/>
      <c r="ETX132" s="91"/>
      <c r="ETY132" s="91"/>
      <c r="ETZ132" s="114"/>
      <c r="EUA132" s="91"/>
      <c r="EUB132" s="91"/>
      <c r="EUC132" s="114"/>
      <c r="EUD132" s="91"/>
      <c r="EUE132" s="91"/>
      <c r="EUF132" s="114"/>
      <c r="EUG132" s="91"/>
      <c r="EUH132" s="91"/>
      <c r="EUI132" s="114"/>
      <c r="EUJ132" s="91"/>
      <c r="EUK132" s="91"/>
      <c r="EUL132" s="114"/>
      <c r="EUM132" s="91"/>
      <c r="EUN132" s="91"/>
      <c r="EUO132" s="114"/>
      <c r="EUP132" s="91"/>
      <c r="EUQ132" s="91"/>
      <c r="EUR132" s="114"/>
      <c r="EUS132" s="91"/>
      <c r="EUT132" s="91"/>
      <c r="EUU132" s="114"/>
      <c r="EUV132" s="91"/>
      <c r="EUW132" s="91"/>
      <c r="EUX132" s="114"/>
      <c r="EUY132" s="91"/>
      <c r="EUZ132" s="91"/>
      <c r="EVA132" s="114"/>
      <c r="EVB132" s="91"/>
      <c r="EVC132" s="91"/>
      <c r="EVD132" s="114"/>
      <c r="EVE132" s="91"/>
      <c r="EVF132" s="91"/>
      <c r="EVG132" s="114"/>
      <c r="EVH132" s="91"/>
      <c r="EVI132" s="91"/>
      <c r="EVJ132" s="114"/>
      <c r="EVK132" s="91"/>
      <c r="EVL132" s="91"/>
      <c r="EVM132" s="114"/>
      <c r="EVN132" s="91"/>
      <c r="EVO132" s="91"/>
      <c r="EVP132" s="114"/>
      <c r="EVQ132" s="91"/>
      <c r="EVR132" s="91"/>
      <c r="EVS132" s="114"/>
      <c r="EVT132" s="91"/>
      <c r="EVU132" s="91"/>
      <c r="EVV132" s="114"/>
      <c r="EVW132" s="91"/>
      <c r="EVX132" s="91"/>
      <c r="EVY132" s="114"/>
      <c r="EVZ132" s="91"/>
      <c r="EWA132" s="91"/>
      <c r="EWB132" s="114"/>
      <c r="EWC132" s="91"/>
      <c r="EWD132" s="91"/>
      <c r="EWE132" s="114"/>
      <c r="EWF132" s="91"/>
      <c r="EWG132" s="91"/>
      <c r="EWH132" s="114"/>
      <c r="EWI132" s="91"/>
      <c r="EWJ132" s="91"/>
      <c r="EWK132" s="114"/>
      <c r="EWL132" s="91"/>
      <c r="EWM132" s="91"/>
      <c r="EWN132" s="114"/>
      <c r="EWO132" s="91"/>
      <c r="EWP132" s="91"/>
      <c r="EWQ132" s="114"/>
      <c r="EWR132" s="91"/>
      <c r="EWS132" s="91"/>
      <c r="EWT132" s="114"/>
      <c r="EWU132" s="91"/>
      <c r="EWV132" s="91"/>
      <c r="EWW132" s="114"/>
      <c r="EWX132" s="91"/>
      <c r="EWY132" s="91"/>
      <c r="EWZ132" s="114"/>
      <c r="EXA132" s="91"/>
      <c r="EXB132" s="91"/>
      <c r="EXC132" s="114"/>
      <c r="EXD132" s="91"/>
      <c r="EXE132" s="91"/>
      <c r="EXF132" s="114"/>
      <c r="EXG132" s="91"/>
      <c r="EXH132" s="91"/>
      <c r="EXI132" s="114"/>
      <c r="EXJ132" s="91"/>
      <c r="EXK132" s="91"/>
      <c r="EXL132" s="114"/>
      <c r="EXM132" s="91"/>
      <c r="EXN132" s="91"/>
      <c r="EXO132" s="114"/>
      <c r="EXP132" s="91"/>
      <c r="EXQ132" s="91"/>
      <c r="EXR132" s="114"/>
      <c r="EXS132" s="91"/>
      <c r="EXT132" s="91"/>
      <c r="EXU132" s="114"/>
      <c r="EXV132" s="91"/>
      <c r="EXW132" s="91"/>
      <c r="EXX132" s="114"/>
      <c r="EXY132" s="91"/>
      <c r="EXZ132" s="91"/>
      <c r="EYA132" s="114"/>
      <c r="EYB132" s="91"/>
      <c r="EYC132" s="91"/>
      <c r="EYD132" s="114"/>
      <c r="EYE132" s="91"/>
      <c r="EYF132" s="91"/>
      <c r="EYG132" s="114"/>
      <c r="EYH132" s="91"/>
      <c r="EYI132" s="91"/>
      <c r="EYJ132" s="114"/>
      <c r="EYK132" s="91"/>
      <c r="EYL132" s="91"/>
      <c r="EYM132" s="114"/>
      <c r="EYN132" s="91"/>
      <c r="EYO132" s="91"/>
      <c r="EYP132" s="114"/>
      <c r="EYQ132" s="91"/>
      <c r="EYR132" s="91"/>
      <c r="EYS132" s="114"/>
      <c r="EYT132" s="91"/>
      <c r="EYU132" s="91"/>
      <c r="EYV132" s="114"/>
      <c r="EYW132" s="91"/>
      <c r="EYX132" s="91"/>
      <c r="EYY132" s="114"/>
      <c r="EYZ132" s="91"/>
      <c r="EZA132" s="91"/>
      <c r="EZB132" s="114"/>
      <c r="EZC132" s="91"/>
      <c r="EZD132" s="91"/>
      <c r="EZE132" s="114"/>
      <c r="EZF132" s="91"/>
      <c r="EZG132" s="91"/>
      <c r="EZH132" s="114"/>
      <c r="EZI132" s="91"/>
      <c r="EZJ132" s="91"/>
      <c r="EZK132" s="114"/>
      <c r="EZL132" s="91"/>
      <c r="EZM132" s="91"/>
      <c r="EZN132" s="114"/>
      <c r="EZO132" s="91"/>
      <c r="EZP132" s="91"/>
      <c r="EZQ132" s="114"/>
      <c r="EZR132" s="91"/>
      <c r="EZS132" s="91"/>
      <c r="EZT132" s="114"/>
      <c r="EZU132" s="91"/>
      <c r="EZV132" s="91"/>
      <c r="EZW132" s="114"/>
      <c r="EZX132" s="91"/>
      <c r="EZY132" s="91"/>
      <c r="EZZ132" s="114"/>
      <c r="FAA132" s="91"/>
      <c r="FAB132" s="91"/>
      <c r="FAC132" s="114"/>
      <c r="FAD132" s="91"/>
      <c r="FAE132" s="91"/>
      <c r="FAF132" s="114"/>
      <c r="FAG132" s="91"/>
      <c r="FAH132" s="91"/>
      <c r="FAI132" s="114"/>
      <c r="FAJ132" s="91"/>
      <c r="FAK132" s="91"/>
      <c r="FAL132" s="114"/>
      <c r="FAM132" s="91"/>
      <c r="FAN132" s="91"/>
      <c r="FAO132" s="114"/>
      <c r="FAP132" s="91"/>
      <c r="FAQ132" s="91"/>
      <c r="FAR132" s="114"/>
      <c r="FAS132" s="91"/>
      <c r="FAT132" s="91"/>
      <c r="FAU132" s="114"/>
      <c r="FAV132" s="91"/>
      <c r="FAW132" s="91"/>
      <c r="FAX132" s="114"/>
      <c r="FAY132" s="91"/>
      <c r="FAZ132" s="91"/>
      <c r="FBA132" s="114"/>
      <c r="FBB132" s="91"/>
      <c r="FBC132" s="91"/>
      <c r="FBD132" s="114"/>
      <c r="FBE132" s="91"/>
      <c r="FBF132" s="91"/>
      <c r="FBG132" s="114"/>
      <c r="FBH132" s="91"/>
      <c r="FBI132" s="91"/>
      <c r="FBJ132" s="114"/>
      <c r="FBK132" s="91"/>
      <c r="FBL132" s="91"/>
      <c r="FBM132" s="114"/>
      <c r="FBN132" s="91"/>
      <c r="FBO132" s="91"/>
      <c r="FBP132" s="114"/>
      <c r="FBQ132" s="91"/>
      <c r="FBR132" s="91"/>
      <c r="FBS132" s="114"/>
      <c r="FBT132" s="91"/>
      <c r="FBU132" s="91"/>
      <c r="FBV132" s="114"/>
      <c r="FBW132" s="91"/>
      <c r="FBX132" s="91"/>
      <c r="FBY132" s="114"/>
      <c r="FBZ132" s="91"/>
      <c r="FCA132" s="91"/>
      <c r="FCB132" s="114"/>
      <c r="FCC132" s="91"/>
      <c r="FCD132" s="91"/>
      <c r="FCE132" s="114"/>
      <c r="FCF132" s="91"/>
      <c r="FCG132" s="91"/>
      <c r="FCH132" s="114"/>
      <c r="FCI132" s="91"/>
      <c r="FCJ132" s="91"/>
      <c r="FCK132" s="114"/>
      <c r="FCL132" s="91"/>
      <c r="FCM132" s="91"/>
      <c r="FCN132" s="114"/>
      <c r="FCO132" s="91"/>
      <c r="FCP132" s="91"/>
      <c r="FCQ132" s="114"/>
      <c r="FCR132" s="91"/>
      <c r="FCS132" s="91"/>
      <c r="FCT132" s="114"/>
      <c r="FCU132" s="91"/>
      <c r="FCV132" s="91"/>
      <c r="FCW132" s="114"/>
      <c r="FCX132" s="91"/>
      <c r="FCY132" s="91"/>
      <c r="FCZ132" s="114"/>
      <c r="FDA132" s="91"/>
      <c r="FDB132" s="91"/>
      <c r="FDC132" s="114"/>
      <c r="FDD132" s="91"/>
      <c r="FDE132" s="91"/>
      <c r="FDF132" s="114"/>
      <c r="FDG132" s="91"/>
      <c r="FDH132" s="91"/>
      <c r="FDI132" s="114"/>
      <c r="FDJ132" s="91"/>
      <c r="FDK132" s="91"/>
      <c r="FDL132" s="114"/>
      <c r="FDM132" s="91"/>
      <c r="FDN132" s="91"/>
      <c r="FDO132" s="114"/>
      <c r="FDP132" s="91"/>
      <c r="FDQ132" s="91"/>
      <c r="FDR132" s="114"/>
      <c r="FDS132" s="91"/>
      <c r="FDT132" s="91"/>
      <c r="FDU132" s="114"/>
      <c r="FDV132" s="91"/>
      <c r="FDW132" s="91"/>
      <c r="FDX132" s="114"/>
      <c r="FDY132" s="91"/>
      <c r="FDZ132" s="91"/>
      <c r="FEA132" s="114"/>
      <c r="FEB132" s="91"/>
      <c r="FEC132" s="91"/>
      <c r="FED132" s="114"/>
      <c r="FEE132" s="91"/>
      <c r="FEF132" s="91"/>
      <c r="FEG132" s="114"/>
      <c r="FEH132" s="91"/>
      <c r="FEI132" s="91"/>
      <c r="FEJ132" s="114"/>
      <c r="FEK132" s="91"/>
      <c r="FEL132" s="91"/>
      <c r="FEM132" s="114"/>
      <c r="FEN132" s="91"/>
      <c r="FEO132" s="91"/>
      <c r="FEP132" s="114"/>
      <c r="FEQ132" s="91"/>
      <c r="FER132" s="91"/>
      <c r="FES132" s="114"/>
      <c r="FET132" s="91"/>
      <c r="FEU132" s="91"/>
      <c r="FEV132" s="114"/>
      <c r="FEW132" s="91"/>
      <c r="FEX132" s="91"/>
      <c r="FEY132" s="114"/>
      <c r="FEZ132" s="91"/>
      <c r="FFA132" s="91"/>
      <c r="FFB132" s="114"/>
      <c r="FFC132" s="91"/>
      <c r="FFD132" s="91"/>
      <c r="FFE132" s="114"/>
      <c r="FFF132" s="91"/>
      <c r="FFG132" s="91"/>
      <c r="FFH132" s="114"/>
      <c r="FFI132" s="91"/>
      <c r="FFJ132" s="91"/>
      <c r="FFK132" s="114"/>
      <c r="FFL132" s="91"/>
      <c r="FFM132" s="91"/>
      <c r="FFN132" s="114"/>
      <c r="FFO132" s="91"/>
      <c r="FFP132" s="91"/>
      <c r="FFQ132" s="114"/>
      <c r="FFR132" s="91"/>
      <c r="FFS132" s="91"/>
      <c r="FFT132" s="114"/>
      <c r="FFU132" s="91"/>
      <c r="FFV132" s="91"/>
      <c r="FFW132" s="114"/>
      <c r="FFX132" s="91"/>
      <c r="FFY132" s="91"/>
      <c r="FFZ132" s="114"/>
      <c r="FGA132" s="91"/>
      <c r="FGB132" s="91"/>
      <c r="FGC132" s="114"/>
      <c r="FGD132" s="91"/>
      <c r="FGE132" s="91"/>
      <c r="FGF132" s="114"/>
      <c r="FGG132" s="91"/>
      <c r="FGH132" s="91"/>
      <c r="FGI132" s="114"/>
      <c r="FGJ132" s="91"/>
      <c r="FGK132" s="91"/>
      <c r="FGL132" s="114"/>
      <c r="FGM132" s="91"/>
      <c r="FGN132" s="91"/>
      <c r="FGO132" s="114"/>
      <c r="FGP132" s="91"/>
      <c r="FGQ132" s="91"/>
      <c r="FGR132" s="114"/>
      <c r="FGS132" s="91"/>
      <c r="FGT132" s="91"/>
      <c r="FGU132" s="114"/>
      <c r="FGV132" s="91"/>
      <c r="FGW132" s="91"/>
      <c r="FGX132" s="114"/>
      <c r="FGY132" s="91"/>
      <c r="FGZ132" s="91"/>
      <c r="FHA132" s="114"/>
      <c r="FHB132" s="91"/>
      <c r="FHC132" s="91"/>
      <c r="FHD132" s="114"/>
      <c r="FHE132" s="91"/>
      <c r="FHF132" s="91"/>
      <c r="FHG132" s="114"/>
      <c r="FHH132" s="91"/>
      <c r="FHI132" s="91"/>
      <c r="FHJ132" s="114"/>
      <c r="FHK132" s="91"/>
      <c r="FHL132" s="91"/>
      <c r="FHM132" s="114"/>
      <c r="FHN132" s="91"/>
      <c r="FHO132" s="91"/>
      <c r="FHP132" s="114"/>
      <c r="FHQ132" s="91"/>
      <c r="FHR132" s="91"/>
      <c r="FHS132" s="114"/>
      <c r="FHT132" s="91"/>
      <c r="FHU132" s="91"/>
      <c r="FHV132" s="114"/>
      <c r="FHW132" s="91"/>
      <c r="FHX132" s="91"/>
      <c r="FHY132" s="114"/>
      <c r="FHZ132" s="91"/>
      <c r="FIA132" s="91"/>
      <c r="FIB132" s="114"/>
      <c r="FIC132" s="91"/>
      <c r="FID132" s="91"/>
      <c r="FIE132" s="114"/>
      <c r="FIF132" s="91"/>
      <c r="FIG132" s="91"/>
      <c r="FIH132" s="114"/>
      <c r="FII132" s="91"/>
      <c r="FIJ132" s="91"/>
      <c r="FIK132" s="114"/>
      <c r="FIL132" s="91"/>
      <c r="FIM132" s="91"/>
      <c r="FIN132" s="114"/>
      <c r="FIO132" s="91"/>
      <c r="FIP132" s="91"/>
      <c r="FIQ132" s="114"/>
      <c r="FIR132" s="91"/>
      <c r="FIS132" s="91"/>
      <c r="FIT132" s="114"/>
      <c r="FIU132" s="91"/>
      <c r="FIV132" s="91"/>
      <c r="FIW132" s="114"/>
      <c r="FIX132" s="91"/>
      <c r="FIY132" s="91"/>
      <c r="FIZ132" s="114"/>
      <c r="FJA132" s="91"/>
      <c r="FJB132" s="91"/>
      <c r="FJC132" s="114"/>
      <c r="FJD132" s="91"/>
      <c r="FJE132" s="91"/>
      <c r="FJF132" s="114"/>
      <c r="FJG132" s="91"/>
      <c r="FJH132" s="91"/>
      <c r="FJI132" s="114"/>
      <c r="FJJ132" s="91"/>
      <c r="FJK132" s="91"/>
      <c r="FJL132" s="114"/>
      <c r="FJM132" s="91"/>
      <c r="FJN132" s="91"/>
      <c r="FJO132" s="114"/>
      <c r="FJP132" s="91"/>
      <c r="FJQ132" s="91"/>
      <c r="FJR132" s="114"/>
      <c r="FJS132" s="91"/>
      <c r="FJT132" s="91"/>
      <c r="FJU132" s="114"/>
      <c r="FJV132" s="91"/>
      <c r="FJW132" s="91"/>
      <c r="FJX132" s="114"/>
      <c r="FJY132" s="91"/>
      <c r="FJZ132" s="91"/>
      <c r="FKA132" s="114"/>
      <c r="FKB132" s="91"/>
      <c r="FKC132" s="91"/>
      <c r="FKD132" s="114"/>
      <c r="FKE132" s="91"/>
      <c r="FKF132" s="91"/>
      <c r="FKG132" s="114"/>
      <c r="FKH132" s="91"/>
      <c r="FKI132" s="91"/>
      <c r="FKJ132" s="114"/>
      <c r="FKK132" s="91"/>
      <c r="FKL132" s="91"/>
      <c r="FKM132" s="114"/>
      <c r="FKN132" s="91"/>
      <c r="FKO132" s="91"/>
      <c r="FKP132" s="114"/>
      <c r="FKQ132" s="91"/>
      <c r="FKR132" s="91"/>
      <c r="FKS132" s="114"/>
      <c r="FKT132" s="91"/>
      <c r="FKU132" s="91"/>
      <c r="FKV132" s="114"/>
      <c r="FKW132" s="91"/>
      <c r="FKX132" s="91"/>
      <c r="FKY132" s="114"/>
      <c r="FKZ132" s="91"/>
      <c r="FLA132" s="91"/>
      <c r="FLB132" s="114"/>
      <c r="FLC132" s="91"/>
      <c r="FLD132" s="91"/>
      <c r="FLE132" s="114"/>
      <c r="FLF132" s="91"/>
      <c r="FLG132" s="91"/>
      <c r="FLH132" s="114"/>
      <c r="FLI132" s="91"/>
      <c r="FLJ132" s="91"/>
      <c r="FLK132" s="114"/>
      <c r="FLL132" s="91"/>
      <c r="FLM132" s="91"/>
      <c r="FLN132" s="114"/>
      <c r="FLO132" s="91"/>
      <c r="FLP132" s="91"/>
      <c r="FLQ132" s="114"/>
      <c r="FLR132" s="91"/>
      <c r="FLS132" s="91"/>
      <c r="FLT132" s="114"/>
      <c r="FLU132" s="91"/>
      <c r="FLV132" s="91"/>
      <c r="FLW132" s="114"/>
      <c r="FLX132" s="91"/>
      <c r="FLY132" s="91"/>
      <c r="FLZ132" s="114"/>
      <c r="FMA132" s="91"/>
      <c r="FMB132" s="91"/>
      <c r="FMC132" s="114"/>
      <c r="FMD132" s="91"/>
      <c r="FME132" s="91"/>
      <c r="FMF132" s="114"/>
      <c r="FMG132" s="91"/>
      <c r="FMH132" s="91"/>
      <c r="FMI132" s="114"/>
      <c r="FMJ132" s="91"/>
      <c r="FMK132" s="91"/>
      <c r="FML132" s="114"/>
      <c r="FMM132" s="91"/>
      <c r="FMN132" s="91"/>
      <c r="FMO132" s="114"/>
      <c r="FMP132" s="91"/>
      <c r="FMQ132" s="91"/>
      <c r="FMR132" s="114"/>
      <c r="FMS132" s="91"/>
      <c r="FMT132" s="91"/>
      <c r="FMU132" s="114"/>
      <c r="FMV132" s="91"/>
      <c r="FMW132" s="91"/>
      <c r="FMX132" s="114"/>
      <c r="FMY132" s="91"/>
      <c r="FMZ132" s="91"/>
      <c r="FNA132" s="114"/>
      <c r="FNB132" s="91"/>
      <c r="FNC132" s="91"/>
      <c r="FND132" s="114"/>
      <c r="FNE132" s="91"/>
      <c r="FNF132" s="91"/>
      <c r="FNG132" s="114"/>
      <c r="FNH132" s="91"/>
      <c r="FNI132" s="91"/>
      <c r="FNJ132" s="114"/>
      <c r="FNK132" s="91"/>
      <c r="FNL132" s="91"/>
      <c r="FNM132" s="114"/>
      <c r="FNN132" s="91"/>
      <c r="FNO132" s="91"/>
      <c r="FNP132" s="114"/>
      <c r="FNQ132" s="91"/>
      <c r="FNR132" s="91"/>
      <c r="FNS132" s="114"/>
      <c r="FNT132" s="91"/>
      <c r="FNU132" s="91"/>
      <c r="FNV132" s="114"/>
      <c r="FNW132" s="91"/>
      <c r="FNX132" s="91"/>
      <c r="FNY132" s="114"/>
      <c r="FNZ132" s="91"/>
      <c r="FOA132" s="91"/>
      <c r="FOB132" s="114"/>
      <c r="FOC132" s="91"/>
      <c r="FOD132" s="91"/>
      <c r="FOE132" s="114"/>
      <c r="FOF132" s="91"/>
      <c r="FOG132" s="91"/>
      <c r="FOH132" s="114"/>
      <c r="FOI132" s="91"/>
      <c r="FOJ132" s="91"/>
      <c r="FOK132" s="114"/>
      <c r="FOL132" s="91"/>
      <c r="FOM132" s="91"/>
      <c r="FON132" s="114"/>
      <c r="FOO132" s="91"/>
      <c r="FOP132" s="91"/>
      <c r="FOQ132" s="114"/>
      <c r="FOR132" s="91"/>
      <c r="FOS132" s="91"/>
      <c r="FOT132" s="114"/>
      <c r="FOU132" s="91"/>
      <c r="FOV132" s="91"/>
      <c r="FOW132" s="114"/>
      <c r="FOX132" s="91"/>
      <c r="FOY132" s="91"/>
      <c r="FOZ132" s="114"/>
      <c r="FPA132" s="91"/>
      <c r="FPB132" s="91"/>
      <c r="FPC132" s="114"/>
      <c r="FPD132" s="91"/>
      <c r="FPE132" s="91"/>
      <c r="FPF132" s="114"/>
      <c r="FPG132" s="91"/>
      <c r="FPH132" s="91"/>
      <c r="FPI132" s="114"/>
      <c r="FPJ132" s="91"/>
      <c r="FPK132" s="91"/>
      <c r="FPL132" s="114"/>
      <c r="FPM132" s="91"/>
      <c r="FPN132" s="91"/>
      <c r="FPO132" s="114"/>
      <c r="FPP132" s="91"/>
      <c r="FPQ132" s="91"/>
      <c r="FPR132" s="114"/>
      <c r="FPS132" s="91"/>
      <c r="FPT132" s="91"/>
      <c r="FPU132" s="114"/>
      <c r="FPV132" s="91"/>
      <c r="FPW132" s="91"/>
      <c r="FPX132" s="114"/>
      <c r="FPY132" s="91"/>
      <c r="FPZ132" s="91"/>
      <c r="FQA132" s="114"/>
      <c r="FQB132" s="91"/>
      <c r="FQC132" s="91"/>
      <c r="FQD132" s="114"/>
      <c r="FQE132" s="91"/>
      <c r="FQF132" s="91"/>
      <c r="FQG132" s="114"/>
      <c r="FQH132" s="91"/>
      <c r="FQI132" s="91"/>
      <c r="FQJ132" s="114"/>
      <c r="FQK132" s="91"/>
      <c r="FQL132" s="91"/>
      <c r="FQM132" s="114"/>
      <c r="FQN132" s="91"/>
      <c r="FQO132" s="91"/>
      <c r="FQP132" s="114"/>
      <c r="FQQ132" s="91"/>
      <c r="FQR132" s="91"/>
      <c r="FQS132" s="114"/>
      <c r="FQT132" s="91"/>
      <c r="FQU132" s="91"/>
      <c r="FQV132" s="114"/>
      <c r="FQW132" s="91"/>
      <c r="FQX132" s="91"/>
      <c r="FQY132" s="114"/>
      <c r="FQZ132" s="91"/>
      <c r="FRA132" s="91"/>
      <c r="FRB132" s="114"/>
      <c r="FRC132" s="91"/>
      <c r="FRD132" s="91"/>
      <c r="FRE132" s="114"/>
      <c r="FRF132" s="91"/>
      <c r="FRG132" s="91"/>
      <c r="FRH132" s="114"/>
      <c r="FRI132" s="91"/>
      <c r="FRJ132" s="91"/>
      <c r="FRK132" s="114"/>
      <c r="FRL132" s="91"/>
      <c r="FRM132" s="91"/>
      <c r="FRN132" s="114"/>
      <c r="FRO132" s="91"/>
      <c r="FRP132" s="91"/>
      <c r="FRQ132" s="114"/>
      <c r="FRR132" s="91"/>
      <c r="FRS132" s="91"/>
      <c r="FRT132" s="114"/>
      <c r="FRU132" s="91"/>
      <c r="FRV132" s="91"/>
      <c r="FRW132" s="114"/>
      <c r="FRX132" s="91"/>
      <c r="FRY132" s="91"/>
      <c r="FRZ132" s="114"/>
      <c r="FSA132" s="91"/>
      <c r="FSB132" s="91"/>
      <c r="FSC132" s="114"/>
      <c r="FSD132" s="91"/>
      <c r="FSE132" s="91"/>
      <c r="FSF132" s="114"/>
      <c r="FSG132" s="91"/>
      <c r="FSH132" s="91"/>
      <c r="FSI132" s="114"/>
      <c r="FSJ132" s="91"/>
      <c r="FSK132" s="91"/>
      <c r="FSL132" s="114"/>
      <c r="FSM132" s="91"/>
      <c r="FSN132" s="91"/>
      <c r="FSO132" s="114"/>
      <c r="FSP132" s="91"/>
      <c r="FSQ132" s="91"/>
      <c r="FSR132" s="114"/>
      <c r="FSS132" s="91"/>
      <c r="FST132" s="91"/>
      <c r="FSU132" s="114"/>
      <c r="FSV132" s="91"/>
      <c r="FSW132" s="91"/>
      <c r="FSX132" s="114"/>
      <c r="FSY132" s="91"/>
      <c r="FSZ132" s="91"/>
      <c r="FTA132" s="114"/>
      <c r="FTB132" s="91"/>
      <c r="FTC132" s="91"/>
      <c r="FTD132" s="114"/>
      <c r="FTE132" s="91"/>
      <c r="FTF132" s="91"/>
      <c r="FTG132" s="114"/>
      <c r="FTH132" s="91"/>
      <c r="FTI132" s="91"/>
      <c r="FTJ132" s="114"/>
      <c r="FTK132" s="91"/>
      <c r="FTL132" s="91"/>
      <c r="FTM132" s="114"/>
      <c r="FTN132" s="91"/>
      <c r="FTO132" s="91"/>
      <c r="FTP132" s="114"/>
      <c r="FTQ132" s="91"/>
      <c r="FTR132" s="91"/>
      <c r="FTS132" s="114"/>
      <c r="FTT132" s="91"/>
      <c r="FTU132" s="91"/>
      <c r="FTV132" s="114"/>
      <c r="FTW132" s="91"/>
      <c r="FTX132" s="91"/>
      <c r="FTY132" s="114"/>
      <c r="FTZ132" s="91"/>
      <c r="FUA132" s="91"/>
      <c r="FUB132" s="114"/>
      <c r="FUC132" s="91"/>
      <c r="FUD132" s="91"/>
      <c r="FUE132" s="114"/>
      <c r="FUF132" s="91"/>
      <c r="FUG132" s="91"/>
      <c r="FUH132" s="114"/>
      <c r="FUI132" s="91"/>
      <c r="FUJ132" s="91"/>
      <c r="FUK132" s="114"/>
      <c r="FUL132" s="91"/>
      <c r="FUM132" s="91"/>
      <c r="FUN132" s="114"/>
      <c r="FUO132" s="91"/>
      <c r="FUP132" s="91"/>
      <c r="FUQ132" s="114"/>
      <c r="FUR132" s="91"/>
      <c r="FUS132" s="91"/>
      <c r="FUT132" s="114"/>
      <c r="FUU132" s="91"/>
      <c r="FUV132" s="91"/>
      <c r="FUW132" s="114"/>
      <c r="FUX132" s="91"/>
      <c r="FUY132" s="91"/>
      <c r="FUZ132" s="114"/>
      <c r="FVA132" s="91"/>
      <c r="FVB132" s="91"/>
      <c r="FVC132" s="114"/>
      <c r="FVD132" s="91"/>
      <c r="FVE132" s="91"/>
      <c r="FVF132" s="114"/>
      <c r="FVG132" s="91"/>
      <c r="FVH132" s="91"/>
      <c r="FVI132" s="114"/>
      <c r="FVJ132" s="91"/>
      <c r="FVK132" s="91"/>
      <c r="FVL132" s="114"/>
      <c r="FVM132" s="91"/>
      <c r="FVN132" s="91"/>
      <c r="FVO132" s="114"/>
      <c r="FVP132" s="91"/>
      <c r="FVQ132" s="91"/>
      <c r="FVR132" s="114"/>
      <c r="FVS132" s="91"/>
      <c r="FVT132" s="91"/>
      <c r="FVU132" s="114"/>
      <c r="FVV132" s="91"/>
      <c r="FVW132" s="91"/>
      <c r="FVX132" s="114"/>
      <c r="FVY132" s="91"/>
      <c r="FVZ132" s="91"/>
      <c r="FWA132" s="114"/>
      <c r="FWB132" s="91"/>
      <c r="FWC132" s="91"/>
      <c r="FWD132" s="114"/>
      <c r="FWE132" s="91"/>
      <c r="FWF132" s="91"/>
      <c r="FWG132" s="114"/>
      <c r="FWH132" s="91"/>
      <c r="FWI132" s="91"/>
      <c r="FWJ132" s="114"/>
      <c r="FWK132" s="91"/>
      <c r="FWL132" s="91"/>
      <c r="FWM132" s="114"/>
      <c r="FWN132" s="91"/>
      <c r="FWO132" s="91"/>
      <c r="FWP132" s="114"/>
      <c r="FWQ132" s="91"/>
      <c r="FWR132" s="91"/>
      <c r="FWS132" s="114"/>
      <c r="FWT132" s="91"/>
      <c r="FWU132" s="91"/>
      <c r="FWV132" s="114"/>
      <c r="FWW132" s="91"/>
      <c r="FWX132" s="91"/>
      <c r="FWY132" s="114"/>
      <c r="FWZ132" s="91"/>
      <c r="FXA132" s="91"/>
      <c r="FXB132" s="114"/>
      <c r="FXC132" s="91"/>
      <c r="FXD132" s="91"/>
      <c r="FXE132" s="114"/>
      <c r="FXF132" s="91"/>
      <c r="FXG132" s="91"/>
      <c r="FXH132" s="114"/>
      <c r="FXI132" s="91"/>
      <c r="FXJ132" s="91"/>
      <c r="FXK132" s="114"/>
      <c r="FXL132" s="91"/>
      <c r="FXM132" s="91"/>
      <c r="FXN132" s="114"/>
      <c r="FXO132" s="91"/>
      <c r="FXP132" s="91"/>
      <c r="FXQ132" s="114"/>
      <c r="FXR132" s="91"/>
      <c r="FXS132" s="91"/>
      <c r="FXT132" s="114"/>
      <c r="FXU132" s="91"/>
      <c r="FXV132" s="91"/>
      <c r="FXW132" s="114"/>
      <c r="FXX132" s="91"/>
      <c r="FXY132" s="91"/>
      <c r="FXZ132" s="114"/>
      <c r="FYA132" s="91"/>
      <c r="FYB132" s="91"/>
      <c r="FYC132" s="114"/>
      <c r="FYD132" s="91"/>
      <c r="FYE132" s="91"/>
      <c r="FYF132" s="114"/>
      <c r="FYG132" s="91"/>
      <c r="FYH132" s="91"/>
      <c r="FYI132" s="114"/>
      <c r="FYJ132" s="91"/>
      <c r="FYK132" s="91"/>
      <c r="FYL132" s="114"/>
      <c r="FYM132" s="91"/>
      <c r="FYN132" s="91"/>
      <c r="FYO132" s="114"/>
      <c r="FYP132" s="91"/>
      <c r="FYQ132" s="91"/>
      <c r="FYR132" s="114"/>
      <c r="FYS132" s="91"/>
      <c r="FYT132" s="91"/>
      <c r="FYU132" s="114"/>
      <c r="FYV132" s="91"/>
      <c r="FYW132" s="91"/>
      <c r="FYX132" s="114"/>
      <c r="FYY132" s="91"/>
      <c r="FYZ132" s="91"/>
      <c r="FZA132" s="114"/>
      <c r="FZB132" s="91"/>
      <c r="FZC132" s="91"/>
      <c r="FZD132" s="114"/>
      <c r="FZE132" s="91"/>
      <c r="FZF132" s="91"/>
      <c r="FZG132" s="114"/>
      <c r="FZH132" s="91"/>
      <c r="FZI132" s="91"/>
      <c r="FZJ132" s="114"/>
      <c r="FZK132" s="91"/>
      <c r="FZL132" s="91"/>
      <c r="FZM132" s="114"/>
      <c r="FZN132" s="91"/>
      <c r="FZO132" s="91"/>
      <c r="FZP132" s="114"/>
      <c r="FZQ132" s="91"/>
      <c r="FZR132" s="91"/>
      <c r="FZS132" s="114"/>
      <c r="FZT132" s="91"/>
      <c r="FZU132" s="91"/>
      <c r="FZV132" s="114"/>
      <c r="FZW132" s="91"/>
      <c r="FZX132" s="91"/>
      <c r="FZY132" s="114"/>
      <c r="FZZ132" s="91"/>
      <c r="GAA132" s="91"/>
      <c r="GAB132" s="114"/>
      <c r="GAC132" s="91"/>
      <c r="GAD132" s="91"/>
      <c r="GAE132" s="114"/>
      <c r="GAF132" s="91"/>
      <c r="GAG132" s="91"/>
      <c r="GAH132" s="114"/>
      <c r="GAI132" s="91"/>
      <c r="GAJ132" s="91"/>
      <c r="GAK132" s="114"/>
      <c r="GAL132" s="91"/>
      <c r="GAM132" s="91"/>
      <c r="GAN132" s="114"/>
      <c r="GAO132" s="91"/>
      <c r="GAP132" s="91"/>
      <c r="GAQ132" s="114"/>
      <c r="GAR132" s="91"/>
      <c r="GAS132" s="91"/>
      <c r="GAT132" s="114"/>
      <c r="GAU132" s="91"/>
      <c r="GAV132" s="91"/>
      <c r="GAW132" s="114"/>
      <c r="GAX132" s="91"/>
      <c r="GAY132" s="91"/>
      <c r="GAZ132" s="114"/>
      <c r="GBA132" s="91"/>
      <c r="GBB132" s="91"/>
      <c r="GBC132" s="114"/>
      <c r="GBD132" s="91"/>
      <c r="GBE132" s="91"/>
      <c r="GBF132" s="114"/>
      <c r="GBG132" s="91"/>
      <c r="GBH132" s="91"/>
      <c r="GBI132" s="114"/>
      <c r="GBJ132" s="91"/>
      <c r="GBK132" s="91"/>
      <c r="GBL132" s="114"/>
      <c r="GBM132" s="91"/>
      <c r="GBN132" s="91"/>
      <c r="GBO132" s="114"/>
      <c r="GBP132" s="91"/>
      <c r="GBQ132" s="91"/>
      <c r="GBR132" s="114"/>
      <c r="GBS132" s="91"/>
      <c r="GBT132" s="91"/>
      <c r="GBU132" s="114"/>
      <c r="GBV132" s="91"/>
      <c r="GBW132" s="91"/>
      <c r="GBX132" s="114"/>
      <c r="GBY132" s="91"/>
      <c r="GBZ132" s="91"/>
      <c r="GCA132" s="114"/>
      <c r="GCB132" s="91"/>
      <c r="GCC132" s="91"/>
      <c r="GCD132" s="114"/>
      <c r="GCE132" s="91"/>
      <c r="GCF132" s="91"/>
      <c r="GCG132" s="114"/>
      <c r="GCH132" s="91"/>
      <c r="GCI132" s="91"/>
      <c r="GCJ132" s="114"/>
      <c r="GCK132" s="91"/>
      <c r="GCL132" s="91"/>
      <c r="GCM132" s="114"/>
      <c r="GCN132" s="91"/>
      <c r="GCO132" s="91"/>
      <c r="GCP132" s="114"/>
      <c r="GCQ132" s="91"/>
      <c r="GCR132" s="91"/>
      <c r="GCS132" s="114"/>
      <c r="GCT132" s="91"/>
      <c r="GCU132" s="91"/>
      <c r="GCV132" s="114"/>
      <c r="GCW132" s="91"/>
      <c r="GCX132" s="91"/>
      <c r="GCY132" s="114"/>
      <c r="GCZ132" s="91"/>
      <c r="GDA132" s="91"/>
      <c r="GDB132" s="114"/>
      <c r="GDC132" s="91"/>
      <c r="GDD132" s="91"/>
      <c r="GDE132" s="114"/>
      <c r="GDF132" s="91"/>
      <c r="GDG132" s="91"/>
      <c r="GDH132" s="114"/>
      <c r="GDI132" s="91"/>
      <c r="GDJ132" s="91"/>
      <c r="GDK132" s="114"/>
      <c r="GDL132" s="91"/>
      <c r="GDM132" s="91"/>
      <c r="GDN132" s="114"/>
      <c r="GDO132" s="91"/>
      <c r="GDP132" s="91"/>
      <c r="GDQ132" s="114"/>
      <c r="GDR132" s="91"/>
      <c r="GDS132" s="91"/>
      <c r="GDT132" s="114"/>
      <c r="GDU132" s="91"/>
      <c r="GDV132" s="91"/>
      <c r="GDW132" s="114"/>
      <c r="GDX132" s="91"/>
      <c r="GDY132" s="91"/>
      <c r="GDZ132" s="114"/>
      <c r="GEA132" s="91"/>
      <c r="GEB132" s="91"/>
      <c r="GEC132" s="114"/>
      <c r="GED132" s="91"/>
      <c r="GEE132" s="91"/>
      <c r="GEF132" s="114"/>
      <c r="GEG132" s="91"/>
      <c r="GEH132" s="91"/>
      <c r="GEI132" s="114"/>
      <c r="GEJ132" s="91"/>
      <c r="GEK132" s="91"/>
      <c r="GEL132" s="114"/>
      <c r="GEM132" s="91"/>
      <c r="GEN132" s="91"/>
      <c r="GEO132" s="114"/>
      <c r="GEP132" s="91"/>
      <c r="GEQ132" s="91"/>
      <c r="GER132" s="114"/>
      <c r="GES132" s="91"/>
      <c r="GET132" s="91"/>
      <c r="GEU132" s="114"/>
      <c r="GEV132" s="91"/>
      <c r="GEW132" s="91"/>
      <c r="GEX132" s="114"/>
      <c r="GEY132" s="91"/>
      <c r="GEZ132" s="91"/>
      <c r="GFA132" s="114"/>
      <c r="GFB132" s="91"/>
      <c r="GFC132" s="91"/>
      <c r="GFD132" s="114"/>
      <c r="GFE132" s="91"/>
      <c r="GFF132" s="91"/>
      <c r="GFG132" s="114"/>
      <c r="GFH132" s="91"/>
      <c r="GFI132" s="91"/>
      <c r="GFJ132" s="114"/>
      <c r="GFK132" s="91"/>
      <c r="GFL132" s="91"/>
      <c r="GFM132" s="114"/>
      <c r="GFN132" s="91"/>
      <c r="GFO132" s="91"/>
      <c r="GFP132" s="114"/>
      <c r="GFQ132" s="91"/>
      <c r="GFR132" s="91"/>
      <c r="GFS132" s="114"/>
      <c r="GFT132" s="91"/>
      <c r="GFU132" s="91"/>
      <c r="GFV132" s="114"/>
      <c r="GFW132" s="91"/>
      <c r="GFX132" s="91"/>
      <c r="GFY132" s="114"/>
      <c r="GFZ132" s="91"/>
      <c r="GGA132" s="91"/>
      <c r="GGB132" s="114"/>
      <c r="GGC132" s="91"/>
      <c r="GGD132" s="91"/>
      <c r="GGE132" s="114"/>
      <c r="GGF132" s="91"/>
      <c r="GGG132" s="91"/>
      <c r="GGH132" s="114"/>
      <c r="GGI132" s="91"/>
      <c r="GGJ132" s="91"/>
      <c r="GGK132" s="114"/>
      <c r="GGL132" s="91"/>
      <c r="GGM132" s="91"/>
      <c r="GGN132" s="114"/>
      <c r="GGO132" s="91"/>
      <c r="GGP132" s="91"/>
      <c r="GGQ132" s="114"/>
      <c r="GGR132" s="91"/>
      <c r="GGS132" s="91"/>
      <c r="GGT132" s="114"/>
      <c r="GGU132" s="91"/>
      <c r="GGV132" s="91"/>
      <c r="GGW132" s="114"/>
      <c r="GGX132" s="91"/>
      <c r="GGY132" s="91"/>
      <c r="GGZ132" s="114"/>
      <c r="GHA132" s="91"/>
      <c r="GHB132" s="91"/>
      <c r="GHC132" s="114"/>
      <c r="GHD132" s="91"/>
      <c r="GHE132" s="91"/>
      <c r="GHF132" s="114"/>
      <c r="GHG132" s="91"/>
      <c r="GHH132" s="91"/>
      <c r="GHI132" s="114"/>
      <c r="GHJ132" s="91"/>
      <c r="GHK132" s="91"/>
      <c r="GHL132" s="114"/>
      <c r="GHM132" s="91"/>
      <c r="GHN132" s="91"/>
      <c r="GHO132" s="114"/>
      <c r="GHP132" s="91"/>
      <c r="GHQ132" s="91"/>
      <c r="GHR132" s="114"/>
      <c r="GHS132" s="91"/>
      <c r="GHT132" s="91"/>
      <c r="GHU132" s="114"/>
      <c r="GHV132" s="91"/>
      <c r="GHW132" s="91"/>
      <c r="GHX132" s="114"/>
      <c r="GHY132" s="91"/>
      <c r="GHZ132" s="91"/>
      <c r="GIA132" s="114"/>
      <c r="GIB132" s="91"/>
      <c r="GIC132" s="91"/>
      <c r="GID132" s="114"/>
      <c r="GIE132" s="91"/>
      <c r="GIF132" s="91"/>
      <c r="GIG132" s="114"/>
      <c r="GIH132" s="91"/>
      <c r="GII132" s="91"/>
      <c r="GIJ132" s="114"/>
      <c r="GIK132" s="91"/>
      <c r="GIL132" s="91"/>
      <c r="GIM132" s="114"/>
      <c r="GIN132" s="91"/>
      <c r="GIO132" s="91"/>
      <c r="GIP132" s="114"/>
      <c r="GIQ132" s="91"/>
      <c r="GIR132" s="91"/>
      <c r="GIS132" s="114"/>
      <c r="GIT132" s="91"/>
      <c r="GIU132" s="91"/>
      <c r="GIV132" s="114"/>
      <c r="GIW132" s="91"/>
      <c r="GIX132" s="91"/>
      <c r="GIY132" s="114"/>
      <c r="GIZ132" s="91"/>
      <c r="GJA132" s="91"/>
      <c r="GJB132" s="114"/>
      <c r="GJC132" s="91"/>
      <c r="GJD132" s="91"/>
      <c r="GJE132" s="114"/>
      <c r="GJF132" s="91"/>
      <c r="GJG132" s="91"/>
      <c r="GJH132" s="114"/>
      <c r="GJI132" s="91"/>
      <c r="GJJ132" s="91"/>
      <c r="GJK132" s="114"/>
      <c r="GJL132" s="91"/>
      <c r="GJM132" s="91"/>
      <c r="GJN132" s="114"/>
      <c r="GJO132" s="91"/>
      <c r="GJP132" s="91"/>
      <c r="GJQ132" s="114"/>
      <c r="GJR132" s="91"/>
      <c r="GJS132" s="91"/>
      <c r="GJT132" s="114"/>
      <c r="GJU132" s="91"/>
      <c r="GJV132" s="91"/>
      <c r="GJW132" s="114"/>
      <c r="GJX132" s="91"/>
      <c r="GJY132" s="91"/>
      <c r="GJZ132" s="114"/>
      <c r="GKA132" s="91"/>
      <c r="GKB132" s="91"/>
      <c r="GKC132" s="114"/>
      <c r="GKD132" s="91"/>
      <c r="GKE132" s="91"/>
      <c r="GKF132" s="114"/>
      <c r="GKG132" s="91"/>
      <c r="GKH132" s="91"/>
      <c r="GKI132" s="114"/>
      <c r="GKJ132" s="91"/>
      <c r="GKK132" s="91"/>
      <c r="GKL132" s="114"/>
      <c r="GKM132" s="91"/>
      <c r="GKN132" s="91"/>
      <c r="GKO132" s="114"/>
      <c r="GKP132" s="91"/>
      <c r="GKQ132" s="91"/>
      <c r="GKR132" s="114"/>
      <c r="GKS132" s="91"/>
      <c r="GKT132" s="91"/>
      <c r="GKU132" s="114"/>
      <c r="GKV132" s="91"/>
      <c r="GKW132" s="91"/>
      <c r="GKX132" s="114"/>
      <c r="GKY132" s="91"/>
      <c r="GKZ132" s="91"/>
      <c r="GLA132" s="114"/>
      <c r="GLB132" s="91"/>
      <c r="GLC132" s="91"/>
      <c r="GLD132" s="114"/>
      <c r="GLE132" s="91"/>
      <c r="GLF132" s="91"/>
      <c r="GLG132" s="114"/>
      <c r="GLH132" s="91"/>
      <c r="GLI132" s="91"/>
      <c r="GLJ132" s="114"/>
      <c r="GLK132" s="91"/>
      <c r="GLL132" s="91"/>
      <c r="GLM132" s="114"/>
      <c r="GLN132" s="91"/>
      <c r="GLO132" s="91"/>
      <c r="GLP132" s="114"/>
      <c r="GLQ132" s="91"/>
      <c r="GLR132" s="91"/>
      <c r="GLS132" s="114"/>
      <c r="GLT132" s="91"/>
      <c r="GLU132" s="91"/>
      <c r="GLV132" s="114"/>
      <c r="GLW132" s="91"/>
      <c r="GLX132" s="91"/>
      <c r="GLY132" s="114"/>
      <c r="GLZ132" s="91"/>
      <c r="GMA132" s="91"/>
      <c r="GMB132" s="114"/>
      <c r="GMC132" s="91"/>
      <c r="GMD132" s="91"/>
      <c r="GME132" s="114"/>
      <c r="GMF132" s="91"/>
      <c r="GMG132" s="91"/>
      <c r="GMH132" s="114"/>
      <c r="GMI132" s="91"/>
      <c r="GMJ132" s="91"/>
      <c r="GMK132" s="114"/>
      <c r="GML132" s="91"/>
      <c r="GMM132" s="91"/>
      <c r="GMN132" s="114"/>
      <c r="GMO132" s="91"/>
      <c r="GMP132" s="91"/>
      <c r="GMQ132" s="114"/>
      <c r="GMR132" s="91"/>
      <c r="GMS132" s="91"/>
      <c r="GMT132" s="114"/>
      <c r="GMU132" s="91"/>
      <c r="GMV132" s="91"/>
      <c r="GMW132" s="114"/>
      <c r="GMX132" s="91"/>
      <c r="GMY132" s="91"/>
      <c r="GMZ132" s="114"/>
      <c r="GNA132" s="91"/>
      <c r="GNB132" s="91"/>
      <c r="GNC132" s="114"/>
      <c r="GND132" s="91"/>
      <c r="GNE132" s="91"/>
      <c r="GNF132" s="114"/>
      <c r="GNG132" s="91"/>
      <c r="GNH132" s="91"/>
      <c r="GNI132" s="114"/>
      <c r="GNJ132" s="91"/>
      <c r="GNK132" s="91"/>
      <c r="GNL132" s="114"/>
      <c r="GNM132" s="91"/>
      <c r="GNN132" s="91"/>
      <c r="GNO132" s="114"/>
      <c r="GNP132" s="91"/>
      <c r="GNQ132" s="91"/>
      <c r="GNR132" s="114"/>
      <c r="GNS132" s="91"/>
      <c r="GNT132" s="91"/>
      <c r="GNU132" s="114"/>
      <c r="GNV132" s="91"/>
      <c r="GNW132" s="91"/>
      <c r="GNX132" s="114"/>
      <c r="GNY132" s="91"/>
      <c r="GNZ132" s="91"/>
      <c r="GOA132" s="114"/>
      <c r="GOB132" s="91"/>
      <c r="GOC132" s="91"/>
      <c r="GOD132" s="114"/>
      <c r="GOE132" s="91"/>
      <c r="GOF132" s="91"/>
      <c r="GOG132" s="114"/>
      <c r="GOH132" s="91"/>
      <c r="GOI132" s="91"/>
      <c r="GOJ132" s="114"/>
      <c r="GOK132" s="91"/>
      <c r="GOL132" s="91"/>
      <c r="GOM132" s="114"/>
      <c r="GON132" s="91"/>
      <c r="GOO132" s="91"/>
      <c r="GOP132" s="114"/>
      <c r="GOQ132" s="91"/>
      <c r="GOR132" s="91"/>
      <c r="GOS132" s="114"/>
      <c r="GOT132" s="91"/>
      <c r="GOU132" s="91"/>
      <c r="GOV132" s="114"/>
      <c r="GOW132" s="91"/>
      <c r="GOX132" s="91"/>
      <c r="GOY132" s="114"/>
      <c r="GOZ132" s="91"/>
      <c r="GPA132" s="91"/>
      <c r="GPB132" s="114"/>
      <c r="GPC132" s="91"/>
      <c r="GPD132" s="91"/>
      <c r="GPE132" s="114"/>
      <c r="GPF132" s="91"/>
      <c r="GPG132" s="91"/>
      <c r="GPH132" s="114"/>
      <c r="GPI132" s="91"/>
      <c r="GPJ132" s="91"/>
      <c r="GPK132" s="114"/>
      <c r="GPL132" s="91"/>
      <c r="GPM132" s="91"/>
      <c r="GPN132" s="114"/>
      <c r="GPO132" s="91"/>
      <c r="GPP132" s="91"/>
      <c r="GPQ132" s="114"/>
      <c r="GPR132" s="91"/>
      <c r="GPS132" s="91"/>
      <c r="GPT132" s="114"/>
      <c r="GPU132" s="91"/>
      <c r="GPV132" s="91"/>
      <c r="GPW132" s="114"/>
      <c r="GPX132" s="91"/>
      <c r="GPY132" s="91"/>
      <c r="GPZ132" s="114"/>
      <c r="GQA132" s="91"/>
      <c r="GQB132" s="91"/>
      <c r="GQC132" s="114"/>
      <c r="GQD132" s="91"/>
      <c r="GQE132" s="91"/>
      <c r="GQF132" s="114"/>
      <c r="GQG132" s="91"/>
      <c r="GQH132" s="91"/>
      <c r="GQI132" s="114"/>
      <c r="GQJ132" s="91"/>
      <c r="GQK132" s="91"/>
      <c r="GQL132" s="114"/>
      <c r="GQM132" s="91"/>
      <c r="GQN132" s="91"/>
      <c r="GQO132" s="114"/>
      <c r="GQP132" s="91"/>
      <c r="GQQ132" s="91"/>
      <c r="GQR132" s="114"/>
      <c r="GQS132" s="91"/>
      <c r="GQT132" s="91"/>
      <c r="GQU132" s="114"/>
      <c r="GQV132" s="91"/>
      <c r="GQW132" s="91"/>
      <c r="GQX132" s="114"/>
      <c r="GQY132" s="91"/>
      <c r="GQZ132" s="91"/>
      <c r="GRA132" s="114"/>
      <c r="GRB132" s="91"/>
      <c r="GRC132" s="91"/>
      <c r="GRD132" s="114"/>
      <c r="GRE132" s="91"/>
      <c r="GRF132" s="91"/>
      <c r="GRG132" s="114"/>
      <c r="GRH132" s="91"/>
      <c r="GRI132" s="91"/>
      <c r="GRJ132" s="114"/>
      <c r="GRK132" s="91"/>
      <c r="GRL132" s="91"/>
      <c r="GRM132" s="114"/>
      <c r="GRN132" s="91"/>
      <c r="GRO132" s="91"/>
      <c r="GRP132" s="114"/>
      <c r="GRQ132" s="91"/>
      <c r="GRR132" s="91"/>
      <c r="GRS132" s="114"/>
      <c r="GRT132" s="91"/>
      <c r="GRU132" s="91"/>
      <c r="GRV132" s="114"/>
      <c r="GRW132" s="91"/>
      <c r="GRX132" s="91"/>
      <c r="GRY132" s="114"/>
      <c r="GRZ132" s="91"/>
      <c r="GSA132" s="91"/>
      <c r="GSB132" s="114"/>
      <c r="GSC132" s="91"/>
      <c r="GSD132" s="91"/>
      <c r="GSE132" s="114"/>
      <c r="GSF132" s="91"/>
      <c r="GSG132" s="91"/>
      <c r="GSH132" s="114"/>
      <c r="GSI132" s="91"/>
      <c r="GSJ132" s="91"/>
      <c r="GSK132" s="114"/>
      <c r="GSL132" s="91"/>
      <c r="GSM132" s="91"/>
      <c r="GSN132" s="114"/>
      <c r="GSO132" s="91"/>
      <c r="GSP132" s="91"/>
      <c r="GSQ132" s="114"/>
      <c r="GSR132" s="91"/>
      <c r="GSS132" s="91"/>
      <c r="GST132" s="114"/>
      <c r="GSU132" s="91"/>
      <c r="GSV132" s="91"/>
      <c r="GSW132" s="114"/>
      <c r="GSX132" s="91"/>
      <c r="GSY132" s="91"/>
      <c r="GSZ132" s="114"/>
      <c r="GTA132" s="91"/>
      <c r="GTB132" s="91"/>
      <c r="GTC132" s="114"/>
      <c r="GTD132" s="91"/>
      <c r="GTE132" s="91"/>
      <c r="GTF132" s="114"/>
      <c r="GTG132" s="91"/>
      <c r="GTH132" s="91"/>
      <c r="GTI132" s="114"/>
      <c r="GTJ132" s="91"/>
      <c r="GTK132" s="91"/>
      <c r="GTL132" s="114"/>
      <c r="GTM132" s="91"/>
      <c r="GTN132" s="91"/>
      <c r="GTO132" s="114"/>
      <c r="GTP132" s="91"/>
      <c r="GTQ132" s="91"/>
      <c r="GTR132" s="114"/>
      <c r="GTS132" s="91"/>
      <c r="GTT132" s="91"/>
      <c r="GTU132" s="114"/>
      <c r="GTV132" s="91"/>
      <c r="GTW132" s="91"/>
      <c r="GTX132" s="114"/>
      <c r="GTY132" s="91"/>
      <c r="GTZ132" s="91"/>
      <c r="GUA132" s="114"/>
      <c r="GUB132" s="91"/>
      <c r="GUC132" s="91"/>
      <c r="GUD132" s="114"/>
      <c r="GUE132" s="91"/>
      <c r="GUF132" s="91"/>
      <c r="GUG132" s="114"/>
      <c r="GUH132" s="91"/>
      <c r="GUI132" s="91"/>
      <c r="GUJ132" s="114"/>
      <c r="GUK132" s="91"/>
      <c r="GUL132" s="91"/>
      <c r="GUM132" s="114"/>
      <c r="GUN132" s="91"/>
      <c r="GUO132" s="91"/>
      <c r="GUP132" s="114"/>
      <c r="GUQ132" s="91"/>
      <c r="GUR132" s="91"/>
      <c r="GUS132" s="114"/>
      <c r="GUT132" s="91"/>
      <c r="GUU132" s="91"/>
      <c r="GUV132" s="114"/>
      <c r="GUW132" s="91"/>
      <c r="GUX132" s="91"/>
      <c r="GUY132" s="114"/>
      <c r="GUZ132" s="91"/>
      <c r="GVA132" s="91"/>
      <c r="GVB132" s="114"/>
      <c r="GVC132" s="91"/>
      <c r="GVD132" s="91"/>
      <c r="GVE132" s="114"/>
      <c r="GVF132" s="91"/>
      <c r="GVG132" s="91"/>
      <c r="GVH132" s="114"/>
      <c r="GVI132" s="91"/>
      <c r="GVJ132" s="91"/>
      <c r="GVK132" s="114"/>
      <c r="GVL132" s="91"/>
      <c r="GVM132" s="91"/>
      <c r="GVN132" s="114"/>
      <c r="GVO132" s="91"/>
      <c r="GVP132" s="91"/>
      <c r="GVQ132" s="114"/>
      <c r="GVR132" s="91"/>
      <c r="GVS132" s="91"/>
      <c r="GVT132" s="114"/>
      <c r="GVU132" s="91"/>
      <c r="GVV132" s="91"/>
      <c r="GVW132" s="114"/>
      <c r="GVX132" s="91"/>
      <c r="GVY132" s="91"/>
      <c r="GVZ132" s="114"/>
      <c r="GWA132" s="91"/>
      <c r="GWB132" s="91"/>
      <c r="GWC132" s="114"/>
      <c r="GWD132" s="91"/>
      <c r="GWE132" s="91"/>
      <c r="GWF132" s="114"/>
      <c r="GWG132" s="91"/>
      <c r="GWH132" s="91"/>
      <c r="GWI132" s="114"/>
      <c r="GWJ132" s="91"/>
      <c r="GWK132" s="91"/>
      <c r="GWL132" s="114"/>
      <c r="GWM132" s="91"/>
      <c r="GWN132" s="91"/>
      <c r="GWO132" s="114"/>
      <c r="GWP132" s="91"/>
      <c r="GWQ132" s="91"/>
      <c r="GWR132" s="114"/>
      <c r="GWS132" s="91"/>
      <c r="GWT132" s="91"/>
      <c r="GWU132" s="114"/>
      <c r="GWV132" s="91"/>
      <c r="GWW132" s="91"/>
      <c r="GWX132" s="114"/>
      <c r="GWY132" s="91"/>
      <c r="GWZ132" s="91"/>
      <c r="GXA132" s="114"/>
      <c r="GXB132" s="91"/>
      <c r="GXC132" s="91"/>
      <c r="GXD132" s="114"/>
      <c r="GXE132" s="91"/>
      <c r="GXF132" s="91"/>
      <c r="GXG132" s="114"/>
      <c r="GXH132" s="91"/>
      <c r="GXI132" s="91"/>
      <c r="GXJ132" s="114"/>
      <c r="GXK132" s="91"/>
      <c r="GXL132" s="91"/>
      <c r="GXM132" s="114"/>
      <c r="GXN132" s="91"/>
      <c r="GXO132" s="91"/>
      <c r="GXP132" s="114"/>
      <c r="GXQ132" s="91"/>
      <c r="GXR132" s="91"/>
      <c r="GXS132" s="114"/>
      <c r="GXT132" s="91"/>
      <c r="GXU132" s="91"/>
      <c r="GXV132" s="114"/>
      <c r="GXW132" s="91"/>
      <c r="GXX132" s="91"/>
      <c r="GXY132" s="114"/>
      <c r="GXZ132" s="91"/>
      <c r="GYA132" s="91"/>
      <c r="GYB132" s="114"/>
      <c r="GYC132" s="91"/>
      <c r="GYD132" s="91"/>
      <c r="GYE132" s="114"/>
      <c r="GYF132" s="91"/>
      <c r="GYG132" s="91"/>
      <c r="GYH132" s="114"/>
      <c r="GYI132" s="91"/>
      <c r="GYJ132" s="91"/>
      <c r="GYK132" s="114"/>
      <c r="GYL132" s="91"/>
      <c r="GYM132" s="91"/>
      <c r="GYN132" s="114"/>
      <c r="GYO132" s="91"/>
      <c r="GYP132" s="91"/>
      <c r="GYQ132" s="114"/>
      <c r="GYR132" s="91"/>
      <c r="GYS132" s="91"/>
      <c r="GYT132" s="114"/>
      <c r="GYU132" s="91"/>
      <c r="GYV132" s="91"/>
      <c r="GYW132" s="114"/>
      <c r="GYX132" s="91"/>
      <c r="GYY132" s="91"/>
      <c r="GYZ132" s="114"/>
      <c r="GZA132" s="91"/>
      <c r="GZB132" s="91"/>
      <c r="GZC132" s="114"/>
      <c r="GZD132" s="91"/>
      <c r="GZE132" s="91"/>
      <c r="GZF132" s="114"/>
      <c r="GZG132" s="91"/>
      <c r="GZH132" s="91"/>
      <c r="GZI132" s="114"/>
      <c r="GZJ132" s="91"/>
      <c r="GZK132" s="91"/>
      <c r="GZL132" s="114"/>
      <c r="GZM132" s="91"/>
      <c r="GZN132" s="91"/>
      <c r="GZO132" s="114"/>
      <c r="GZP132" s="91"/>
      <c r="GZQ132" s="91"/>
      <c r="GZR132" s="114"/>
      <c r="GZS132" s="91"/>
      <c r="GZT132" s="91"/>
      <c r="GZU132" s="114"/>
      <c r="GZV132" s="91"/>
      <c r="GZW132" s="91"/>
      <c r="GZX132" s="114"/>
      <c r="GZY132" s="91"/>
      <c r="GZZ132" s="91"/>
      <c r="HAA132" s="114"/>
      <c r="HAB132" s="91"/>
      <c r="HAC132" s="91"/>
      <c r="HAD132" s="114"/>
      <c r="HAE132" s="91"/>
      <c r="HAF132" s="91"/>
      <c r="HAG132" s="114"/>
      <c r="HAH132" s="91"/>
      <c r="HAI132" s="91"/>
      <c r="HAJ132" s="114"/>
      <c r="HAK132" s="91"/>
      <c r="HAL132" s="91"/>
      <c r="HAM132" s="114"/>
      <c r="HAN132" s="91"/>
      <c r="HAO132" s="91"/>
      <c r="HAP132" s="114"/>
      <c r="HAQ132" s="91"/>
      <c r="HAR132" s="91"/>
      <c r="HAS132" s="114"/>
      <c r="HAT132" s="91"/>
      <c r="HAU132" s="91"/>
      <c r="HAV132" s="114"/>
      <c r="HAW132" s="91"/>
      <c r="HAX132" s="91"/>
      <c r="HAY132" s="114"/>
      <c r="HAZ132" s="91"/>
      <c r="HBA132" s="91"/>
      <c r="HBB132" s="114"/>
      <c r="HBC132" s="91"/>
      <c r="HBD132" s="91"/>
      <c r="HBE132" s="114"/>
      <c r="HBF132" s="91"/>
      <c r="HBG132" s="91"/>
      <c r="HBH132" s="114"/>
      <c r="HBI132" s="91"/>
      <c r="HBJ132" s="91"/>
      <c r="HBK132" s="114"/>
      <c r="HBL132" s="91"/>
      <c r="HBM132" s="91"/>
      <c r="HBN132" s="114"/>
      <c r="HBO132" s="91"/>
      <c r="HBP132" s="91"/>
      <c r="HBQ132" s="114"/>
      <c r="HBR132" s="91"/>
      <c r="HBS132" s="91"/>
      <c r="HBT132" s="114"/>
      <c r="HBU132" s="91"/>
      <c r="HBV132" s="91"/>
      <c r="HBW132" s="114"/>
      <c r="HBX132" s="91"/>
      <c r="HBY132" s="91"/>
      <c r="HBZ132" s="114"/>
      <c r="HCA132" s="91"/>
      <c r="HCB132" s="91"/>
      <c r="HCC132" s="114"/>
      <c r="HCD132" s="91"/>
      <c r="HCE132" s="91"/>
      <c r="HCF132" s="114"/>
      <c r="HCG132" s="91"/>
      <c r="HCH132" s="91"/>
      <c r="HCI132" s="114"/>
      <c r="HCJ132" s="91"/>
      <c r="HCK132" s="91"/>
      <c r="HCL132" s="114"/>
      <c r="HCM132" s="91"/>
      <c r="HCN132" s="91"/>
      <c r="HCO132" s="114"/>
      <c r="HCP132" s="91"/>
      <c r="HCQ132" s="91"/>
      <c r="HCR132" s="114"/>
      <c r="HCS132" s="91"/>
      <c r="HCT132" s="91"/>
      <c r="HCU132" s="114"/>
      <c r="HCV132" s="91"/>
      <c r="HCW132" s="91"/>
      <c r="HCX132" s="114"/>
      <c r="HCY132" s="91"/>
      <c r="HCZ132" s="91"/>
      <c r="HDA132" s="114"/>
      <c r="HDB132" s="91"/>
      <c r="HDC132" s="91"/>
      <c r="HDD132" s="114"/>
      <c r="HDE132" s="91"/>
      <c r="HDF132" s="91"/>
      <c r="HDG132" s="114"/>
      <c r="HDH132" s="91"/>
      <c r="HDI132" s="91"/>
      <c r="HDJ132" s="114"/>
      <c r="HDK132" s="91"/>
      <c r="HDL132" s="91"/>
      <c r="HDM132" s="114"/>
      <c r="HDN132" s="91"/>
      <c r="HDO132" s="91"/>
      <c r="HDP132" s="114"/>
      <c r="HDQ132" s="91"/>
      <c r="HDR132" s="91"/>
      <c r="HDS132" s="114"/>
      <c r="HDT132" s="91"/>
      <c r="HDU132" s="91"/>
      <c r="HDV132" s="114"/>
      <c r="HDW132" s="91"/>
      <c r="HDX132" s="91"/>
      <c r="HDY132" s="114"/>
      <c r="HDZ132" s="91"/>
      <c r="HEA132" s="91"/>
      <c r="HEB132" s="114"/>
      <c r="HEC132" s="91"/>
      <c r="HED132" s="91"/>
      <c r="HEE132" s="114"/>
      <c r="HEF132" s="91"/>
      <c r="HEG132" s="91"/>
      <c r="HEH132" s="114"/>
      <c r="HEI132" s="91"/>
      <c r="HEJ132" s="91"/>
      <c r="HEK132" s="114"/>
      <c r="HEL132" s="91"/>
      <c r="HEM132" s="91"/>
      <c r="HEN132" s="114"/>
      <c r="HEO132" s="91"/>
      <c r="HEP132" s="91"/>
      <c r="HEQ132" s="114"/>
      <c r="HER132" s="91"/>
      <c r="HES132" s="91"/>
      <c r="HET132" s="114"/>
      <c r="HEU132" s="91"/>
      <c r="HEV132" s="91"/>
      <c r="HEW132" s="114"/>
      <c r="HEX132" s="91"/>
      <c r="HEY132" s="91"/>
      <c r="HEZ132" s="114"/>
      <c r="HFA132" s="91"/>
      <c r="HFB132" s="91"/>
      <c r="HFC132" s="114"/>
      <c r="HFD132" s="91"/>
      <c r="HFE132" s="91"/>
      <c r="HFF132" s="114"/>
      <c r="HFG132" s="91"/>
      <c r="HFH132" s="91"/>
      <c r="HFI132" s="114"/>
      <c r="HFJ132" s="91"/>
      <c r="HFK132" s="91"/>
      <c r="HFL132" s="114"/>
      <c r="HFM132" s="91"/>
      <c r="HFN132" s="91"/>
      <c r="HFO132" s="114"/>
      <c r="HFP132" s="91"/>
      <c r="HFQ132" s="91"/>
      <c r="HFR132" s="114"/>
      <c r="HFS132" s="91"/>
      <c r="HFT132" s="91"/>
      <c r="HFU132" s="114"/>
      <c r="HFV132" s="91"/>
      <c r="HFW132" s="91"/>
      <c r="HFX132" s="114"/>
      <c r="HFY132" s="91"/>
      <c r="HFZ132" s="91"/>
      <c r="HGA132" s="114"/>
      <c r="HGB132" s="91"/>
      <c r="HGC132" s="91"/>
      <c r="HGD132" s="114"/>
      <c r="HGE132" s="91"/>
      <c r="HGF132" s="91"/>
      <c r="HGG132" s="114"/>
      <c r="HGH132" s="91"/>
      <c r="HGI132" s="91"/>
      <c r="HGJ132" s="114"/>
      <c r="HGK132" s="91"/>
      <c r="HGL132" s="91"/>
      <c r="HGM132" s="114"/>
      <c r="HGN132" s="91"/>
      <c r="HGO132" s="91"/>
      <c r="HGP132" s="114"/>
      <c r="HGQ132" s="91"/>
      <c r="HGR132" s="91"/>
      <c r="HGS132" s="114"/>
      <c r="HGT132" s="91"/>
      <c r="HGU132" s="91"/>
      <c r="HGV132" s="114"/>
      <c r="HGW132" s="91"/>
      <c r="HGX132" s="91"/>
      <c r="HGY132" s="114"/>
      <c r="HGZ132" s="91"/>
      <c r="HHA132" s="91"/>
      <c r="HHB132" s="114"/>
      <c r="HHC132" s="91"/>
      <c r="HHD132" s="91"/>
      <c r="HHE132" s="114"/>
      <c r="HHF132" s="91"/>
      <c r="HHG132" s="91"/>
      <c r="HHH132" s="114"/>
      <c r="HHI132" s="91"/>
      <c r="HHJ132" s="91"/>
      <c r="HHK132" s="114"/>
      <c r="HHL132" s="91"/>
      <c r="HHM132" s="91"/>
      <c r="HHN132" s="114"/>
      <c r="HHO132" s="91"/>
      <c r="HHP132" s="91"/>
      <c r="HHQ132" s="114"/>
      <c r="HHR132" s="91"/>
      <c r="HHS132" s="91"/>
      <c r="HHT132" s="114"/>
      <c r="HHU132" s="91"/>
      <c r="HHV132" s="91"/>
      <c r="HHW132" s="114"/>
      <c r="HHX132" s="91"/>
      <c r="HHY132" s="91"/>
      <c r="HHZ132" s="114"/>
      <c r="HIA132" s="91"/>
      <c r="HIB132" s="91"/>
      <c r="HIC132" s="114"/>
      <c r="HID132" s="91"/>
      <c r="HIE132" s="91"/>
      <c r="HIF132" s="114"/>
      <c r="HIG132" s="91"/>
      <c r="HIH132" s="91"/>
      <c r="HII132" s="114"/>
      <c r="HIJ132" s="91"/>
      <c r="HIK132" s="91"/>
      <c r="HIL132" s="114"/>
      <c r="HIM132" s="91"/>
      <c r="HIN132" s="91"/>
      <c r="HIO132" s="114"/>
      <c r="HIP132" s="91"/>
      <c r="HIQ132" s="91"/>
      <c r="HIR132" s="114"/>
      <c r="HIS132" s="91"/>
      <c r="HIT132" s="91"/>
      <c r="HIU132" s="114"/>
      <c r="HIV132" s="91"/>
      <c r="HIW132" s="91"/>
      <c r="HIX132" s="114"/>
      <c r="HIY132" s="91"/>
      <c r="HIZ132" s="91"/>
      <c r="HJA132" s="114"/>
      <c r="HJB132" s="91"/>
      <c r="HJC132" s="91"/>
      <c r="HJD132" s="114"/>
      <c r="HJE132" s="91"/>
      <c r="HJF132" s="91"/>
      <c r="HJG132" s="114"/>
      <c r="HJH132" s="91"/>
      <c r="HJI132" s="91"/>
      <c r="HJJ132" s="114"/>
      <c r="HJK132" s="91"/>
      <c r="HJL132" s="91"/>
      <c r="HJM132" s="114"/>
      <c r="HJN132" s="91"/>
      <c r="HJO132" s="91"/>
      <c r="HJP132" s="114"/>
      <c r="HJQ132" s="91"/>
      <c r="HJR132" s="91"/>
      <c r="HJS132" s="114"/>
      <c r="HJT132" s="91"/>
      <c r="HJU132" s="91"/>
      <c r="HJV132" s="114"/>
      <c r="HJW132" s="91"/>
      <c r="HJX132" s="91"/>
      <c r="HJY132" s="114"/>
      <c r="HJZ132" s="91"/>
      <c r="HKA132" s="91"/>
      <c r="HKB132" s="114"/>
      <c r="HKC132" s="91"/>
      <c r="HKD132" s="91"/>
      <c r="HKE132" s="114"/>
      <c r="HKF132" s="91"/>
      <c r="HKG132" s="91"/>
      <c r="HKH132" s="114"/>
      <c r="HKI132" s="91"/>
      <c r="HKJ132" s="91"/>
      <c r="HKK132" s="114"/>
      <c r="HKL132" s="91"/>
      <c r="HKM132" s="91"/>
      <c r="HKN132" s="114"/>
      <c r="HKO132" s="91"/>
      <c r="HKP132" s="91"/>
      <c r="HKQ132" s="114"/>
      <c r="HKR132" s="91"/>
      <c r="HKS132" s="91"/>
      <c r="HKT132" s="114"/>
      <c r="HKU132" s="91"/>
      <c r="HKV132" s="91"/>
      <c r="HKW132" s="114"/>
      <c r="HKX132" s="91"/>
      <c r="HKY132" s="91"/>
      <c r="HKZ132" s="114"/>
      <c r="HLA132" s="91"/>
      <c r="HLB132" s="91"/>
      <c r="HLC132" s="114"/>
      <c r="HLD132" s="91"/>
      <c r="HLE132" s="91"/>
      <c r="HLF132" s="114"/>
      <c r="HLG132" s="91"/>
      <c r="HLH132" s="91"/>
      <c r="HLI132" s="114"/>
      <c r="HLJ132" s="91"/>
      <c r="HLK132" s="91"/>
      <c r="HLL132" s="114"/>
      <c r="HLM132" s="91"/>
      <c r="HLN132" s="91"/>
      <c r="HLO132" s="114"/>
      <c r="HLP132" s="91"/>
      <c r="HLQ132" s="91"/>
      <c r="HLR132" s="114"/>
      <c r="HLS132" s="91"/>
      <c r="HLT132" s="91"/>
      <c r="HLU132" s="114"/>
      <c r="HLV132" s="91"/>
      <c r="HLW132" s="91"/>
      <c r="HLX132" s="114"/>
      <c r="HLY132" s="91"/>
      <c r="HLZ132" s="91"/>
      <c r="HMA132" s="114"/>
      <c r="HMB132" s="91"/>
      <c r="HMC132" s="91"/>
      <c r="HMD132" s="114"/>
      <c r="HME132" s="91"/>
      <c r="HMF132" s="91"/>
      <c r="HMG132" s="114"/>
      <c r="HMH132" s="91"/>
      <c r="HMI132" s="91"/>
      <c r="HMJ132" s="114"/>
      <c r="HMK132" s="91"/>
      <c r="HML132" s="91"/>
      <c r="HMM132" s="114"/>
      <c r="HMN132" s="91"/>
      <c r="HMO132" s="91"/>
      <c r="HMP132" s="114"/>
      <c r="HMQ132" s="91"/>
      <c r="HMR132" s="91"/>
      <c r="HMS132" s="114"/>
      <c r="HMT132" s="91"/>
      <c r="HMU132" s="91"/>
      <c r="HMV132" s="114"/>
      <c r="HMW132" s="91"/>
      <c r="HMX132" s="91"/>
      <c r="HMY132" s="114"/>
      <c r="HMZ132" s="91"/>
      <c r="HNA132" s="91"/>
      <c r="HNB132" s="114"/>
      <c r="HNC132" s="91"/>
      <c r="HND132" s="91"/>
      <c r="HNE132" s="114"/>
      <c r="HNF132" s="91"/>
      <c r="HNG132" s="91"/>
      <c r="HNH132" s="114"/>
      <c r="HNI132" s="91"/>
      <c r="HNJ132" s="91"/>
      <c r="HNK132" s="114"/>
      <c r="HNL132" s="91"/>
      <c r="HNM132" s="91"/>
      <c r="HNN132" s="114"/>
      <c r="HNO132" s="91"/>
      <c r="HNP132" s="91"/>
      <c r="HNQ132" s="114"/>
      <c r="HNR132" s="91"/>
      <c r="HNS132" s="91"/>
      <c r="HNT132" s="114"/>
      <c r="HNU132" s="91"/>
      <c r="HNV132" s="91"/>
      <c r="HNW132" s="114"/>
      <c r="HNX132" s="91"/>
      <c r="HNY132" s="91"/>
      <c r="HNZ132" s="114"/>
      <c r="HOA132" s="91"/>
      <c r="HOB132" s="91"/>
      <c r="HOC132" s="114"/>
      <c r="HOD132" s="91"/>
      <c r="HOE132" s="91"/>
      <c r="HOF132" s="114"/>
      <c r="HOG132" s="91"/>
      <c r="HOH132" s="91"/>
      <c r="HOI132" s="114"/>
      <c r="HOJ132" s="91"/>
      <c r="HOK132" s="91"/>
      <c r="HOL132" s="114"/>
      <c r="HOM132" s="91"/>
      <c r="HON132" s="91"/>
      <c r="HOO132" s="114"/>
      <c r="HOP132" s="91"/>
      <c r="HOQ132" s="91"/>
      <c r="HOR132" s="114"/>
      <c r="HOS132" s="91"/>
      <c r="HOT132" s="91"/>
      <c r="HOU132" s="114"/>
      <c r="HOV132" s="91"/>
      <c r="HOW132" s="91"/>
      <c r="HOX132" s="114"/>
      <c r="HOY132" s="91"/>
      <c r="HOZ132" s="91"/>
      <c r="HPA132" s="114"/>
      <c r="HPB132" s="91"/>
      <c r="HPC132" s="91"/>
      <c r="HPD132" s="114"/>
      <c r="HPE132" s="91"/>
      <c r="HPF132" s="91"/>
      <c r="HPG132" s="114"/>
      <c r="HPH132" s="91"/>
      <c r="HPI132" s="91"/>
      <c r="HPJ132" s="114"/>
      <c r="HPK132" s="91"/>
      <c r="HPL132" s="91"/>
      <c r="HPM132" s="114"/>
      <c r="HPN132" s="91"/>
      <c r="HPO132" s="91"/>
      <c r="HPP132" s="114"/>
      <c r="HPQ132" s="91"/>
      <c r="HPR132" s="91"/>
      <c r="HPS132" s="114"/>
      <c r="HPT132" s="91"/>
      <c r="HPU132" s="91"/>
      <c r="HPV132" s="114"/>
      <c r="HPW132" s="91"/>
      <c r="HPX132" s="91"/>
      <c r="HPY132" s="114"/>
      <c r="HPZ132" s="91"/>
      <c r="HQA132" s="91"/>
      <c r="HQB132" s="114"/>
      <c r="HQC132" s="91"/>
      <c r="HQD132" s="91"/>
      <c r="HQE132" s="114"/>
      <c r="HQF132" s="91"/>
      <c r="HQG132" s="91"/>
      <c r="HQH132" s="114"/>
      <c r="HQI132" s="91"/>
      <c r="HQJ132" s="91"/>
      <c r="HQK132" s="114"/>
      <c r="HQL132" s="91"/>
      <c r="HQM132" s="91"/>
      <c r="HQN132" s="114"/>
      <c r="HQO132" s="91"/>
      <c r="HQP132" s="91"/>
      <c r="HQQ132" s="114"/>
      <c r="HQR132" s="91"/>
      <c r="HQS132" s="91"/>
      <c r="HQT132" s="114"/>
      <c r="HQU132" s="91"/>
      <c r="HQV132" s="91"/>
      <c r="HQW132" s="114"/>
      <c r="HQX132" s="91"/>
      <c r="HQY132" s="91"/>
      <c r="HQZ132" s="114"/>
      <c r="HRA132" s="91"/>
      <c r="HRB132" s="91"/>
      <c r="HRC132" s="114"/>
      <c r="HRD132" s="91"/>
      <c r="HRE132" s="91"/>
      <c r="HRF132" s="114"/>
      <c r="HRG132" s="91"/>
      <c r="HRH132" s="91"/>
      <c r="HRI132" s="114"/>
      <c r="HRJ132" s="91"/>
      <c r="HRK132" s="91"/>
      <c r="HRL132" s="114"/>
      <c r="HRM132" s="91"/>
      <c r="HRN132" s="91"/>
      <c r="HRO132" s="114"/>
      <c r="HRP132" s="91"/>
      <c r="HRQ132" s="91"/>
      <c r="HRR132" s="114"/>
      <c r="HRS132" s="91"/>
      <c r="HRT132" s="91"/>
      <c r="HRU132" s="114"/>
      <c r="HRV132" s="91"/>
      <c r="HRW132" s="91"/>
      <c r="HRX132" s="114"/>
      <c r="HRY132" s="91"/>
      <c r="HRZ132" s="91"/>
      <c r="HSA132" s="114"/>
      <c r="HSB132" s="91"/>
      <c r="HSC132" s="91"/>
      <c r="HSD132" s="114"/>
      <c r="HSE132" s="91"/>
      <c r="HSF132" s="91"/>
      <c r="HSG132" s="114"/>
      <c r="HSH132" s="91"/>
      <c r="HSI132" s="91"/>
      <c r="HSJ132" s="114"/>
      <c r="HSK132" s="91"/>
      <c r="HSL132" s="91"/>
      <c r="HSM132" s="114"/>
      <c r="HSN132" s="91"/>
      <c r="HSO132" s="91"/>
      <c r="HSP132" s="114"/>
      <c r="HSQ132" s="91"/>
      <c r="HSR132" s="91"/>
      <c r="HSS132" s="114"/>
      <c r="HST132" s="91"/>
      <c r="HSU132" s="91"/>
      <c r="HSV132" s="114"/>
      <c r="HSW132" s="91"/>
      <c r="HSX132" s="91"/>
      <c r="HSY132" s="114"/>
      <c r="HSZ132" s="91"/>
      <c r="HTA132" s="91"/>
      <c r="HTB132" s="114"/>
      <c r="HTC132" s="91"/>
      <c r="HTD132" s="91"/>
      <c r="HTE132" s="114"/>
      <c r="HTF132" s="91"/>
      <c r="HTG132" s="91"/>
      <c r="HTH132" s="114"/>
      <c r="HTI132" s="91"/>
      <c r="HTJ132" s="91"/>
      <c r="HTK132" s="114"/>
      <c r="HTL132" s="91"/>
      <c r="HTM132" s="91"/>
      <c r="HTN132" s="114"/>
      <c r="HTO132" s="91"/>
      <c r="HTP132" s="91"/>
      <c r="HTQ132" s="114"/>
      <c r="HTR132" s="91"/>
      <c r="HTS132" s="91"/>
      <c r="HTT132" s="114"/>
      <c r="HTU132" s="91"/>
      <c r="HTV132" s="91"/>
      <c r="HTW132" s="114"/>
      <c r="HTX132" s="91"/>
      <c r="HTY132" s="91"/>
      <c r="HTZ132" s="114"/>
      <c r="HUA132" s="91"/>
      <c r="HUB132" s="91"/>
      <c r="HUC132" s="114"/>
      <c r="HUD132" s="91"/>
      <c r="HUE132" s="91"/>
      <c r="HUF132" s="114"/>
      <c r="HUG132" s="91"/>
      <c r="HUH132" s="91"/>
      <c r="HUI132" s="114"/>
      <c r="HUJ132" s="91"/>
      <c r="HUK132" s="91"/>
      <c r="HUL132" s="114"/>
      <c r="HUM132" s="91"/>
      <c r="HUN132" s="91"/>
      <c r="HUO132" s="114"/>
      <c r="HUP132" s="91"/>
      <c r="HUQ132" s="91"/>
      <c r="HUR132" s="114"/>
      <c r="HUS132" s="91"/>
      <c r="HUT132" s="91"/>
      <c r="HUU132" s="114"/>
      <c r="HUV132" s="91"/>
      <c r="HUW132" s="91"/>
      <c r="HUX132" s="114"/>
      <c r="HUY132" s="91"/>
      <c r="HUZ132" s="91"/>
      <c r="HVA132" s="114"/>
      <c r="HVB132" s="91"/>
      <c r="HVC132" s="91"/>
      <c r="HVD132" s="114"/>
      <c r="HVE132" s="91"/>
      <c r="HVF132" s="91"/>
      <c r="HVG132" s="114"/>
      <c r="HVH132" s="91"/>
      <c r="HVI132" s="91"/>
      <c r="HVJ132" s="114"/>
      <c r="HVK132" s="91"/>
      <c r="HVL132" s="91"/>
      <c r="HVM132" s="114"/>
      <c r="HVN132" s="91"/>
      <c r="HVO132" s="91"/>
      <c r="HVP132" s="114"/>
      <c r="HVQ132" s="91"/>
      <c r="HVR132" s="91"/>
      <c r="HVS132" s="114"/>
      <c r="HVT132" s="91"/>
      <c r="HVU132" s="91"/>
      <c r="HVV132" s="114"/>
      <c r="HVW132" s="91"/>
      <c r="HVX132" s="91"/>
      <c r="HVY132" s="114"/>
      <c r="HVZ132" s="91"/>
      <c r="HWA132" s="91"/>
      <c r="HWB132" s="114"/>
      <c r="HWC132" s="91"/>
      <c r="HWD132" s="91"/>
      <c r="HWE132" s="114"/>
      <c r="HWF132" s="91"/>
      <c r="HWG132" s="91"/>
      <c r="HWH132" s="114"/>
      <c r="HWI132" s="91"/>
      <c r="HWJ132" s="91"/>
      <c r="HWK132" s="114"/>
      <c r="HWL132" s="91"/>
      <c r="HWM132" s="91"/>
      <c r="HWN132" s="114"/>
      <c r="HWO132" s="91"/>
      <c r="HWP132" s="91"/>
      <c r="HWQ132" s="114"/>
      <c r="HWR132" s="91"/>
      <c r="HWS132" s="91"/>
      <c r="HWT132" s="114"/>
      <c r="HWU132" s="91"/>
      <c r="HWV132" s="91"/>
      <c r="HWW132" s="114"/>
      <c r="HWX132" s="91"/>
      <c r="HWY132" s="91"/>
      <c r="HWZ132" s="114"/>
      <c r="HXA132" s="91"/>
      <c r="HXB132" s="91"/>
      <c r="HXC132" s="114"/>
      <c r="HXD132" s="91"/>
      <c r="HXE132" s="91"/>
      <c r="HXF132" s="114"/>
      <c r="HXG132" s="91"/>
      <c r="HXH132" s="91"/>
      <c r="HXI132" s="114"/>
      <c r="HXJ132" s="91"/>
      <c r="HXK132" s="91"/>
      <c r="HXL132" s="114"/>
      <c r="HXM132" s="91"/>
      <c r="HXN132" s="91"/>
      <c r="HXO132" s="114"/>
      <c r="HXP132" s="91"/>
      <c r="HXQ132" s="91"/>
      <c r="HXR132" s="114"/>
      <c r="HXS132" s="91"/>
      <c r="HXT132" s="91"/>
      <c r="HXU132" s="114"/>
      <c r="HXV132" s="91"/>
      <c r="HXW132" s="91"/>
      <c r="HXX132" s="114"/>
      <c r="HXY132" s="91"/>
      <c r="HXZ132" s="91"/>
      <c r="HYA132" s="114"/>
      <c r="HYB132" s="91"/>
      <c r="HYC132" s="91"/>
      <c r="HYD132" s="114"/>
      <c r="HYE132" s="91"/>
      <c r="HYF132" s="91"/>
      <c r="HYG132" s="114"/>
      <c r="HYH132" s="91"/>
      <c r="HYI132" s="91"/>
      <c r="HYJ132" s="114"/>
      <c r="HYK132" s="91"/>
      <c r="HYL132" s="91"/>
      <c r="HYM132" s="114"/>
      <c r="HYN132" s="91"/>
      <c r="HYO132" s="91"/>
      <c r="HYP132" s="114"/>
      <c r="HYQ132" s="91"/>
      <c r="HYR132" s="91"/>
      <c r="HYS132" s="114"/>
      <c r="HYT132" s="91"/>
      <c r="HYU132" s="91"/>
      <c r="HYV132" s="114"/>
      <c r="HYW132" s="91"/>
      <c r="HYX132" s="91"/>
      <c r="HYY132" s="114"/>
      <c r="HYZ132" s="91"/>
      <c r="HZA132" s="91"/>
      <c r="HZB132" s="114"/>
      <c r="HZC132" s="91"/>
      <c r="HZD132" s="91"/>
      <c r="HZE132" s="114"/>
      <c r="HZF132" s="91"/>
      <c r="HZG132" s="91"/>
      <c r="HZH132" s="114"/>
      <c r="HZI132" s="91"/>
      <c r="HZJ132" s="91"/>
      <c r="HZK132" s="114"/>
      <c r="HZL132" s="91"/>
      <c r="HZM132" s="91"/>
      <c r="HZN132" s="114"/>
      <c r="HZO132" s="91"/>
      <c r="HZP132" s="91"/>
      <c r="HZQ132" s="114"/>
      <c r="HZR132" s="91"/>
      <c r="HZS132" s="91"/>
      <c r="HZT132" s="114"/>
      <c r="HZU132" s="91"/>
      <c r="HZV132" s="91"/>
      <c r="HZW132" s="114"/>
      <c r="HZX132" s="91"/>
      <c r="HZY132" s="91"/>
      <c r="HZZ132" s="114"/>
      <c r="IAA132" s="91"/>
      <c r="IAB132" s="91"/>
      <c r="IAC132" s="114"/>
      <c r="IAD132" s="91"/>
      <c r="IAE132" s="91"/>
      <c r="IAF132" s="114"/>
      <c r="IAG132" s="91"/>
      <c r="IAH132" s="91"/>
      <c r="IAI132" s="114"/>
      <c r="IAJ132" s="91"/>
      <c r="IAK132" s="91"/>
      <c r="IAL132" s="114"/>
      <c r="IAM132" s="91"/>
      <c r="IAN132" s="91"/>
      <c r="IAO132" s="114"/>
      <c r="IAP132" s="91"/>
      <c r="IAQ132" s="91"/>
      <c r="IAR132" s="114"/>
      <c r="IAS132" s="91"/>
      <c r="IAT132" s="91"/>
      <c r="IAU132" s="114"/>
      <c r="IAV132" s="91"/>
      <c r="IAW132" s="91"/>
      <c r="IAX132" s="114"/>
      <c r="IAY132" s="91"/>
      <c r="IAZ132" s="91"/>
      <c r="IBA132" s="114"/>
      <c r="IBB132" s="91"/>
      <c r="IBC132" s="91"/>
      <c r="IBD132" s="114"/>
      <c r="IBE132" s="91"/>
      <c r="IBF132" s="91"/>
      <c r="IBG132" s="114"/>
      <c r="IBH132" s="91"/>
      <c r="IBI132" s="91"/>
      <c r="IBJ132" s="114"/>
      <c r="IBK132" s="91"/>
      <c r="IBL132" s="91"/>
      <c r="IBM132" s="114"/>
      <c r="IBN132" s="91"/>
      <c r="IBO132" s="91"/>
      <c r="IBP132" s="114"/>
      <c r="IBQ132" s="91"/>
      <c r="IBR132" s="91"/>
      <c r="IBS132" s="114"/>
      <c r="IBT132" s="91"/>
      <c r="IBU132" s="91"/>
      <c r="IBV132" s="114"/>
      <c r="IBW132" s="91"/>
      <c r="IBX132" s="91"/>
      <c r="IBY132" s="114"/>
      <c r="IBZ132" s="91"/>
      <c r="ICA132" s="91"/>
      <c r="ICB132" s="114"/>
      <c r="ICC132" s="91"/>
      <c r="ICD132" s="91"/>
      <c r="ICE132" s="114"/>
      <c r="ICF132" s="91"/>
      <c r="ICG132" s="91"/>
      <c r="ICH132" s="114"/>
      <c r="ICI132" s="91"/>
      <c r="ICJ132" s="91"/>
      <c r="ICK132" s="114"/>
      <c r="ICL132" s="91"/>
      <c r="ICM132" s="91"/>
      <c r="ICN132" s="114"/>
      <c r="ICO132" s="91"/>
      <c r="ICP132" s="91"/>
      <c r="ICQ132" s="114"/>
      <c r="ICR132" s="91"/>
      <c r="ICS132" s="91"/>
      <c r="ICT132" s="114"/>
      <c r="ICU132" s="91"/>
      <c r="ICV132" s="91"/>
      <c r="ICW132" s="114"/>
      <c r="ICX132" s="91"/>
      <c r="ICY132" s="91"/>
      <c r="ICZ132" s="114"/>
      <c r="IDA132" s="91"/>
      <c r="IDB132" s="91"/>
      <c r="IDC132" s="114"/>
      <c r="IDD132" s="91"/>
      <c r="IDE132" s="91"/>
      <c r="IDF132" s="114"/>
      <c r="IDG132" s="91"/>
      <c r="IDH132" s="91"/>
      <c r="IDI132" s="114"/>
      <c r="IDJ132" s="91"/>
      <c r="IDK132" s="91"/>
      <c r="IDL132" s="114"/>
      <c r="IDM132" s="91"/>
      <c r="IDN132" s="91"/>
      <c r="IDO132" s="114"/>
      <c r="IDP132" s="91"/>
      <c r="IDQ132" s="91"/>
      <c r="IDR132" s="114"/>
      <c r="IDS132" s="91"/>
      <c r="IDT132" s="91"/>
      <c r="IDU132" s="114"/>
      <c r="IDV132" s="91"/>
      <c r="IDW132" s="91"/>
      <c r="IDX132" s="114"/>
      <c r="IDY132" s="91"/>
      <c r="IDZ132" s="91"/>
      <c r="IEA132" s="114"/>
      <c r="IEB132" s="91"/>
      <c r="IEC132" s="91"/>
      <c r="IED132" s="114"/>
      <c r="IEE132" s="91"/>
      <c r="IEF132" s="91"/>
      <c r="IEG132" s="114"/>
      <c r="IEH132" s="91"/>
      <c r="IEI132" s="91"/>
      <c r="IEJ132" s="114"/>
      <c r="IEK132" s="91"/>
      <c r="IEL132" s="91"/>
      <c r="IEM132" s="114"/>
      <c r="IEN132" s="91"/>
      <c r="IEO132" s="91"/>
      <c r="IEP132" s="114"/>
      <c r="IEQ132" s="91"/>
      <c r="IER132" s="91"/>
      <c r="IES132" s="114"/>
      <c r="IET132" s="91"/>
      <c r="IEU132" s="91"/>
      <c r="IEV132" s="114"/>
      <c r="IEW132" s="91"/>
      <c r="IEX132" s="91"/>
      <c r="IEY132" s="114"/>
      <c r="IEZ132" s="91"/>
      <c r="IFA132" s="91"/>
      <c r="IFB132" s="114"/>
      <c r="IFC132" s="91"/>
      <c r="IFD132" s="91"/>
      <c r="IFE132" s="114"/>
      <c r="IFF132" s="91"/>
      <c r="IFG132" s="91"/>
      <c r="IFH132" s="114"/>
      <c r="IFI132" s="91"/>
      <c r="IFJ132" s="91"/>
      <c r="IFK132" s="114"/>
      <c r="IFL132" s="91"/>
      <c r="IFM132" s="91"/>
      <c r="IFN132" s="114"/>
      <c r="IFO132" s="91"/>
      <c r="IFP132" s="91"/>
      <c r="IFQ132" s="114"/>
      <c r="IFR132" s="91"/>
      <c r="IFS132" s="91"/>
      <c r="IFT132" s="114"/>
      <c r="IFU132" s="91"/>
      <c r="IFV132" s="91"/>
      <c r="IFW132" s="114"/>
      <c r="IFX132" s="91"/>
      <c r="IFY132" s="91"/>
      <c r="IFZ132" s="114"/>
      <c r="IGA132" s="91"/>
      <c r="IGB132" s="91"/>
      <c r="IGC132" s="114"/>
      <c r="IGD132" s="91"/>
      <c r="IGE132" s="91"/>
      <c r="IGF132" s="114"/>
      <c r="IGG132" s="91"/>
      <c r="IGH132" s="91"/>
      <c r="IGI132" s="114"/>
      <c r="IGJ132" s="91"/>
      <c r="IGK132" s="91"/>
      <c r="IGL132" s="114"/>
      <c r="IGM132" s="91"/>
      <c r="IGN132" s="91"/>
      <c r="IGO132" s="114"/>
      <c r="IGP132" s="91"/>
      <c r="IGQ132" s="91"/>
      <c r="IGR132" s="114"/>
      <c r="IGS132" s="91"/>
      <c r="IGT132" s="91"/>
      <c r="IGU132" s="114"/>
      <c r="IGV132" s="91"/>
      <c r="IGW132" s="91"/>
      <c r="IGX132" s="114"/>
      <c r="IGY132" s="91"/>
      <c r="IGZ132" s="91"/>
      <c r="IHA132" s="114"/>
      <c r="IHB132" s="91"/>
      <c r="IHC132" s="91"/>
      <c r="IHD132" s="114"/>
      <c r="IHE132" s="91"/>
      <c r="IHF132" s="91"/>
      <c r="IHG132" s="114"/>
      <c r="IHH132" s="91"/>
      <c r="IHI132" s="91"/>
      <c r="IHJ132" s="114"/>
      <c r="IHK132" s="91"/>
      <c r="IHL132" s="91"/>
      <c r="IHM132" s="114"/>
      <c r="IHN132" s="91"/>
      <c r="IHO132" s="91"/>
      <c r="IHP132" s="114"/>
      <c r="IHQ132" s="91"/>
      <c r="IHR132" s="91"/>
      <c r="IHS132" s="114"/>
      <c r="IHT132" s="91"/>
      <c r="IHU132" s="91"/>
      <c r="IHV132" s="114"/>
      <c r="IHW132" s="91"/>
      <c r="IHX132" s="91"/>
      <c r="IHY132" s="114"/>
      <c r="IHZ132" s="91"/>
      <c r="IIA132" s="91"/>
      <c r="IIB132" s="114"/>
      <c r="IIC132" s="91"/>
      <c r="IID132" s="91"/>
      <c r="IIE132" s="114"/>
      <c r="IIF132" s="91"/>
      <c r="IIG132" s="91"/>
      <c r="IIH132" s="114"/>
      <c r="III132" s="91"/>
      <c r="IIJ132" s="91"/>
      <c r="IIK132" s="114"/>
      <c r="IIL132" s="91"/>
      <c r="IIM132" s="91"/>
      <c r="IIN132" s="114"/>
      <c r="IIO132" s="91"/>
      <c r="IIP132" s="91"/>
      <c r="IIQ132" s="114"/>
      <c r="IIR132" s="91"/>
      <c r="IIS132" s="91"/>
      <c r="IIT132" s="114"/>
      <c r="IIU132" s="91"/>
      <c r="IIV132" s="91"/>
      <c r="IIW132" s="114"/>
      <c r="IIX132" s="91"/>
      <c r="IIY132" s="91"/>
      <c r="IIZ132" s="114"/>
      <c r="IJA132" s="91"/>
      <c r="IJB132" s="91"/>
      <c r="IJC132" s="114"/>
      <c r="IJD132" s="91"/>
      <c r="IJE132" s="91"/>
      <c r="IJF132" s="114"/>
      <c r="IJG132" s="91"/>
      <c r="IJH132" s="91"/>
      <c r="IJI132" s="114"/>
      <c r="IJJ132" s="91"/>
      <c r="IJK132" s="91"/>
      <c r="IJL132" s="114"/>
      <c r="IJM132" s="91"/>
      <c r="IJN132" s="91"/>
      <c r="IJO132" s="114"/>
      <c r="IJP132" s="91"/>
      <c r="IJQ132" s="91"/>
      <c r="IJR132" s="114"/>
      <c r="IJS132" s="91"/>
      <c r="IJT132" s="91"/>
      <c r="IJU132" s="114"/>
      <c r="IJV132" s="91"/>
      <c r="IJW132" s="91"/>
      <c r="IJX132" s="114"/>
      <c r="IJY132" s="91"/>
      <c r="IJZ132" s="91"/>
      <c r="IKA132" s="114"/>
      <c r="IKB132" s="91"/>
      <c r="IKC132" s="91"/>
      <c r="IKD132" s="114"/>
      <c r="IKE132" s="91"/>
      <c r="IKF132" s="91"/>
      <c r="IKG132" s="114"/>
      <c r="IKH132" s="91"/>
      <c r="IKI132" s="91"/>
      <c r="IKJ132" s="114"/>
      <c r="IKK132" s="91"/>
      <c r="IKL132" s="91"/>
      <c r="IKM132" s="114"/>
      <c r="IKN132" s="91"/>
      <c r="IKO132" s="91"/>
      <c r="IKP132" s="114"/>
      <c r="IKQ132" s="91"/>
      <c r="IKR132" s="91"/>
      <c r="IKS132" s="114"/>
      <c r="IKT132" s="91"/>
      <c r="IKU132" s="91"/>
      <c r="IKV132" s="114"/>
      <c r="IKW132" s="91"/>
      <c r="IKX132" s="91"/>
      <c r="IKY132" s="114"/>
      <c r="IKZ132" s="91"/>
      <c r="ILA132" s="91"/>
      <c r="ILB132" s="114"/>
      <c r="ILC132" s="91"/>
      <c r="ILD132" s="91"/>
      <c r="ILE132" s="114"/>
      <c r="ILF132" s="91"/>
      <c r="ILG132" s="91"/>
      <c r="ILH132" s="114"/>
      <c r="ILI132" s="91"/>
      <c r="ILJ132" s="91"/>
      <c r="ILK132" s="114"/>
      <c r="ILL132" s="91"/>
      <c r="ILM132" s="91"/>
      <c r="ILN132" s="114"/>
      <c r="ILO132" s="91"/>
      <c r="ILP132" s="91"/>
      <c r="ILQ132" s="114"/>
      <c r="ILR132" s="91"/>
      <c r="ILS132" s="91"/>
      <c r="ILT132" s="114"/>
      <c r="ILU132" s="91"/>
      <c r="ILV132" s="91"/>
      <c r="ILW132" s="114"/>
      <c r="ILX132" s="91"/>
      <c r="ILY132" s="91"/>
      <c r="ILZ132" s="114"/>
      <c r="IMA132" s="91"/>
      <c r="IMB132" s="91"/>
      <c r="IMC132" s="114"/>
      <c r="IMD132" s="91"/>
      <c r="IME132" s="91"/>
      <c r="IMF132" s="114"/>
      <c r="IMG132" s="91"/>
      <c r="IMH132" s="91"/>
      <c r="IMI132" s="114"/>
      <c r="IMJ132" s="91"/>
      <c r="IMK132" s="91"/>
      <c r="IML132" s="114"/>
      <c r="IMM132" s="91"/>
      <c r="IMN132" s="91"/>
      <c r="IMO132" s="114"/>
      <c r="IMP132" s="91"/>
      <c r="IMQ132" s="91"/>
      <c r="IMR132" s="114"/>
      <c r="IMS132" s="91"/>
      <c r="IMT132" s="91"/>
      <c r="IMU132" s="114"/>
      <c r="IMV132" s="91"/>
      <c r="IMW132" s="91"/>
      <c r="IMX132" s="114"/>
      <c r="IMY132" s="91"/>
      <c r="IMZ132" s="91"/>
      <c r="INA132" s="114"/>
      <c r="INB132" s="91"/>
      <c r="INC132" s="91"/>
      <c r="IND132" s="114"/>
      <c r="INE132" s="91"/>
      <c r="INF132" s="91"/>
      <c r="ING132" s="114"/>
      <c r="INH132" s="91"/>
      <c r="INI132" s="91"/>
      <c r="INJ132" s="114"/>
      <c r="INK132" s="91"/>
      <c r="INL132" s="91"/>
      <c r="INM132" s="114"/>
      <c r="INN132" s="91"/>
      <c r="INO132" s="91"/>
      <c r="INP132" s="114"/>
      <c r="INQ132" s="91"/>
      <c r="INR132" s="91"/>
      <c r="INS132" s="114"/>
      <c r="INT132" s="91"/>
      <c r="INU132" s="91"/>
      <c r="INV132" s="114"/>
      <c r="INW132" s="91"/>
      <c r="INX132" s="91"/>
      <c r="INY132" s="114"/>
      <c r="INZ132" s="91"/>
      <c r="IOA132" s="91"/>
      <c r="IOB132" s="114"/>
      <c r="IOC132" s="91"/>
      <c r="IOD132" s="91"/>
      <c r="IOE132" s="114"/>
      <c r="IOF132" s="91"/>
      <c r="IOG132" s="91"/>
      <c r="IOH132" s="114"/>
      <c r="IOI132" s="91"/>
      <c r="IOJ132" s="91"/>
      <c r="IOK132" s="114"/>
      <c r="IOL132" s="91"/>
      <c r="IOM132" s="91"/>
      <c r="ION132" s="114"/>
      <c r="IOO132" s="91"/>
      <c r="IOP132" s="91"/>
      <c r="IOQ132" s="114"/>
      <c r="IOR132" s="91"/>
      <c r="IOS132" s="91"/>
      <c r="IOT132" s="114"/>
      <c r="IOU132" s="91"/>
      <c r="IOV132" s="91"/>
      <c r="IOW132" s="114"/>
      <c r="IOX132" s="91"/>
      <c r="IOY132" s="91"/>
      <c r="IOZ132" s="114"/>
      <c r="IPA132" s="91"/>
      <c r="IPB132" s="91"/>
      <c r="IPC132" s="114"/>
      <c r="IPD132" s="91"/>
      <c r="IPE132" s="91"/>
      <c r="IPF132" s="114"/>
      <c r="IPG132" s="91"/>
      <c r="IPH132" s="91"/>
      <c r="IPI132" s="114"/>
      <c r="IPJ132" s="91"/>
      <c r="IPK132" s="91"/>
      <c r="IPL132" s="114"/>
      <c r="IPM132" s="91"/>
      <c r="IPN132" s="91"/>
      <c r="IPO132" s="114"/>
      <c r="IPP132" s="91"/>
      <c r="IPQ132" s="91"/>
      <c r="IPR132" s="114"/>
      <c r="IPS132" s="91"/>
      <c r="IPT132" s="91"/>
      <c r="IPU132" s="114"/>
      <c r="IPV132" s="91"/>
      <c r="IPW132" s="91"/>
      <c r="IPX132" s="114"/>
      <c r="IPY132" s="91"/>
      <c r="IPZ132" s="91"/>
      <c r="IQA132" s="114"/>
      <c r="IQB132" s="91"/>
      <c r="IQC132" s="91"/>
      <c r="IQD132" s="114"/>
      <c r="IQE132" s="91"/>
      <c r="IQF132" s="91"/>
      <c r="IQG132" s="114"/>
      <c r="IQH132" s="91"/>
      <c r="IQI132" s="91"/>
      <c r="IQJ132" s="114"/>
      <c r="IQK132" s="91"/>
      <c r="IQL132" s="91"/>
      <c r="IQM132" s="114"/>
      <c r="IQN132" s="91"/>
      <c r="IQO132" s="91"/>
      <c r="IQP132" s="114"/>
      <c r="IQQ132" s="91"/>
      <c r="IQR132" s="91"/>
      <c r="IQS132" s="114"/>
      <c r="IQT132" s="91"/>
      <c r="IQU132" s="91"/>
      <c r="IQV132" s="114"/>
      <c r="IQW132" s="91"/>
      <c r="IQX132" s="91"/>
      <c r="IQY132" s="114"/>
      <c r="IQZ132" s="91"/>
      <c r="IRA132" s="91"/>
      <c r="IRB132" s="114"/>
      <c r="IRC132" s="91"/>
      <c r="IRD132" s="91"/>
      <c r="IRE132" s="114"/>
      <c r="IRF132" s="91"/>
      <c r="IRG132" s="91"/>
      <c r="IRH132" s="114"/>
      <c r="IRI132" s="91"/>
      <c r="IRJ132" s="91"/>
      <c r="IRK132" s="114"/>
      <c r="IRL132" s="91"/>
      <c r="IRM132" s="91"/>
      <c r="IRN132" s="114"/>
      <c r="IRO132" s="91"/>
      <c r="IRP132" s="91"/>
      <c r="IRQ132" s="114"/>
      <c r="IRR132" s="91"/>
      <c r="IRS132" s="91"/>
      <c r="IRT132" s="114"/>
      <c r="IRU132" s="91"/>
      <c r="IRV132" s="91"/>
      <c r="IRW132" s="114"/>
      <c r="IRX132" s="91"/>
      <c r="IRY132" s="91"/>
      <c r="IRZ132" s="114"/>
      <c r="ISA132" s="91"/>
      <c r="ISB132" s="91"/>
      <c r="ISC132" s="114"/>
      <c r="ISD132" s="91"/>
      <c r="ISE132" s="91"/>
      <c r="ISF132" s="114"/>
      <c r="ISG132" s="91"/>
      <c r="ISH132" s="91"/>
      <c r="ISI132" s="114"/>
      <c r="ISJ132" s="91"/>
      <c r="ISK132" s="91"/>
      <c r="ISL132" s="114"/>
      <c r="ISM132" s="91"/>
      <c r="ISN132" s="91"/>
      <c r="ISO132" s="114"/>
      <c r="ISP132" s="91"/>
      <c r="ISQ132" s="91"/>
      <c r="ISR132" s="114"/>
      <c r="ISS132" s="91"/>
      <c r="IST132" s="91"/>
      <c r="ISU132" s="114"/>
      <c r="ISV132" s="91"/>
      <c r="ISW132" s="91"/>
      <c r="ISX132" s="114"/>
      <c r="ISY132" s="91"/>
      <c r="ISZ132" s="91"/>
      <c r="ITA132" s="114"/>
      <c r="ITB132" s="91"/>
      <c r="ITC132" s="91"/>
      <c r="ITD132" s="114"/>
      <c r="ITE132" s="91"/>
      <c r="ITF132" s="91"/>
      <c r="ITG132" s="114"/>
      <c r="ITH132" s="91"/>
      <c r="ITI132" s="91"/>
      <c r="ITJ132" s="114"/>
      <c r="ITK132" s="91"/>
      <c r="ITL132" s="91"/>
      <c r="ITM132" s="114"/>
      <c r="ITN132" s="91"/>
      <c r="ITO132" s="91"/>
      <c r="ITP132" s="114"/>
      <c r="ITQ132" s="91"/>
      <c r="ITR132" s="91"/>
      <c r="ITS132" s="114"/>
      <c r="ITT132" s="91"/>
      <c r="ITU132" s="91"/>
      <c r="ITV132" s="114"/>
      <c r="ITW132" s="91"/>
      <c r="ITX132" s="91"/>
      <c r="ITY132" s="114"/>
      <c r="ITZ132" s="91"/>
      <c r="IUA132" s="91"/>
      <c r="IUB132" s="114"/>
      <c r="IUC132" s="91"/>
      <c r="IUD132" s="91"/>
      <c r="IUE132" s="114"/>
      <c r="IUF132" s="91"/>
      <c r="IUG132" s="91"/>
      <c r="IUH132" s="114"/>
      <c r="IUI132" s="91"/>
      <c r="IUJ132" s="91"/>
      <c r="IUK132" s="114"/>
      <c r="IUL132" s="91"/>
      <c r="IUM132" s="91"/>
      <c r="IUN132" s="114"/>
      <c r="IUO132" s="91"/>
      <c r="IUP132" s="91"/>
      <c r="IUQ132" s="114"/>
      <c r="IUR132" s="91"/>
      <c r="IUS132" s="91"/>
      <c r="IUT132" s="114"/>
      <c r="IUU132" s="91"/>
      <c r="IUV132" s="91"/>
      <c r="IUW132" s="114"/>
      <c r="IUX132" s="91"/>
      <c r="IUY132" s="91"/>
      <c r="IUZ132" s="114"/>
      <c r="IVA132" s="91"/>
      <c r="IVB132" s="91"/>
      <c r="IVC132" s="114"/>
      <c r="IVD132" s="91"/>
      <c r="IVE132" s="91"/>
      <c r="IVF132" s="114"/>
      <c r="IVG132" s="91"/>
      <c r="IVH132" s="91"/>
      <c r="IVI132" s="114"/>
      <c r="IVJ132" s="91"/>
      <c r="IVK132" s="91"/>
      <c r="IVL132" s="114"/>
      <c r="IVM132" s="91"/>
      <c r="IVN132" s="91"/>
      <c r="IVO132" s="114"/>
      <c r="IVP132" s="91"/>
      <c r="IVQ132" s="91"/>
      <c r="IVR132" s="114"/>
      <c r="IVS132" s="91"/>
      <c r="IVT132" s="91"/>
      <c r="IVU132" s="114"/>
      <c r="IVV132" s="91"/>
      <c r="IVW132" s="91"/>
      <c r="IVX132" s="114"/>
      <c r="IVY132" s="91"/>
      <c r="IVZ132" s="91"/>
      <c r="IWA132" s="114"/>
      <c r="IWB132" s="91"/>
      <c r="IWC132" s="91"/>
      <c r="IWD132" s="114"/>
      <c r="IWE132" s="91"/>
      <c r="IWF132" s="91"/>
      <c r="IWG132" s="114"/>
      <c r="IWH132" s="91"/>
      <c r="IWI132" s="91"/>
      <c r="IWJ132" s="114"/>
      <c r="IWK132" s="91"/>
      <c r="IWL132" s="91"/>
      <c r="IWM132" s="114"/>
      <c r="IWN132" s="91"/>
      <c r="IWO132" s="91"/>
      <c r="IWP132" s="114"/>
      <c r="IWQ132" s="91"/>
      <c r="IWR132" s="91"/>
      <c r="IWS132" s="114"/>
      <c r="IWT132" s="91"/>
      <c r="IWU132" s="91"/>
      <c r="IWV132" s="114"/>
      <c r="IWW132" s="91"/>
      <c r="IWX132" s="91"/>
      <c r="IWY132" s="114"/>
      <c r="IWZ132" s="91"/>
      <c r="IXA132" s="91"/>
      <c r="IXB132" s="114"/>
      <c r="IXC132" s="91"/>
      <c r="IXD132" s="91"/>
      <c r="IXE132" s="114"/>
      <c r="IXF132" s="91"/>
      <c r="IXG132" s="91"/>
      <c r="IXH132" s="114"/>
      <c r="IXI132" s="91"/>
      <c r="IXJ132" s="91"/>
      <c r="IXK132" s="114"/>
      <c r="IXL132" s="91"/>
      <c r="IXM132" s="91"/>
      <c r="IXN132" s="114"/>
      <c r="IXO132" s="91"/>
      <c r="IXP132" s="91"/>
      <c r="IXQ132" s="114"/>
      <c r="IXR132" s="91"/>
      <c r="IXS132" s="91"/>
      <c r="IXT132" s="114"/>
      <c r="IXU132" s="91"/>
      <c r="IXV132" s="91"/>
      <c r="IXW132" s="114"/>
      <c r="IXX132" s="91"/>
      <c r="IXY132" s="91"/>
      <c r="IXZ132" s="114"/>
      <c r="IYA132" s="91"/>
      <c r="IYB132" s="91"/>
      <c r="IYC132" s="114"/>
      <c r="IYD132" s="91"/>
      <c r="IYE132" s="91"/>
      <c r="IYF132" s="114"/>
      <c r="IYG132" s="91"/>
      <c r="IYH132" s="91"/>
      <c r="IYI132" s="114"/>
      <c r="IYJ132" s="91"/>
      <c r="IYK132" s="91"/>
      <c r="IYL132" s="114"/>
      <c r="IYM132" s="91"/>
      <c r="IYN132" s="91"/>
      <c r="IYO132" s="114"/>
      <c r="IYP132" s="91"/>
      <c r="IYQ132" s="91"/>
      <c r="IYR132" s="114"/>
      <c r="IYS132" s="91"/>
      <c r="IYT132" s="91"/>
      <c r="IYU132" s="114"/>
      <c r="IYV132" s="91"/>
      <c r="IYW132" s="91"/>
      <c r="IYX132" s="114"/>
      <c r="IYY132" s="91"/>
      <c r="IYZ132" s="91"/>
      <c r="IZA132" s="114"/>
      <c r="IZB132" s="91"/>
      <c r="IZC132" s="91"/>
      <c r="IZD132" s="114"/>
      <c r="IZE132" s="91"/>
      <c r="IZF132" s="91"/>
      <c r="IZG132" s="114"/>
      <c r="IZH132" s="91"/>
      <c r="IZI132" s="91"/>
      <c r="IZJ132" s="114"/>
      <c r="IZK132" s="91"/>
      <c r="IZL132" s="91"/>
      <c r="IZM132" s="114"/>
      <c r="IZN132" s="91"/>
      <c r="IZO132" s="91"/>
      <c r="IZP132" s="114"/>
      <c r="IZQ132" s="91"/>
      <c r="IZR132" s="91"/>
      <c r="IZS132" s="114"/>
      <c r="IZT132" s="91"/>
      <c r="IZU132" s="91"/>
      <c r="IZV132" s="114"/>
      <c r="IZW132" s="91"/>
      <c r="IZX132" s="91"/>
      <c r="IZY132" s="114"/>
      <c r="IZZ132" s="91"/>
      <c r="JAA132" s="91"/>
      <c r="JAB132" s="114"/>
      <c r="JAC132" s="91"/>
      <c r="JAD132" s="91"/>
      <c r="JAE132" s="114"/>
      <c r="JAF132" s="91"/>
      <c r="JAG132" s="91"/>
      <c r="JAH132" s="114"/>
      <c r="JAI132" s="91"/>
      <c r="JAJ132" s="91"/>
      <c r="JAK132" s="114"/>
      <c r="JAL132" s="91"/>
      <c r="JAM132" s="91"/>
      <c r="JAN132" s="114"/>
      <c r="JAO132" s="91"/>
      <c r="JAP132" s="91"/>
      <c r="JAQ132" s="114"/>
      <c r="JAR132" s="91"/>
      <c r="JAS132" s="91"/>
      <c r="JAT132" s="114"/>
      <c r="JAU132" s="91"/>
      <c r="JAV132" s="91"/>
      <c r="JAW132" s="114"/>
      <c r="JAX132" s="91"/>
      <c r="JAY132" s="91"/>
      <c r="JAZ132" s="114"/>
      <c r="JBA132" s="91"/>
      <c r="JBB132" s="91"/>
      <c r="JBC132" s="114"/>
      <c r="JBD132" s="91"/>
      <c r="JBE132" s="91"/>
      <c r="JBF132" s="114"/>
      <c r="JBG132" s="91"/>
      <c r="JBH132" s="91"/>
      <c r="JBI132" s="114"/>
      <c r="JBJ132" s="91"/>
      <c r="JBK132" s="91"/>
      <c r="JBL132" s="114"/>
      <c r="JBM132" s="91"/>
      <c r="JBN132" s="91"/>
      <c r="JBO132" s="114"/>
      <c r="JBP132" s="91"/>
      <c r="JBQ132" s="91"/>
      <c r="JBR132" s="114"/>
      <c r="JBS132" s="91"/>
      <c r="JBT132" s="91"/>
      <c r="JBU132" s="114"/>
      <c r="JBV132" s="91"/>
      <c r="JBW132" s="91"/>
      <c r="JBX132" s="114"/>
      <c r="JBY132" s="91"/>
      <c r="JBZ132" s="91"/>
      <c r="JCA132" s="114"/>
      <c r="JCB132" s="91"/>
      <c r="JCC132" s="91"/>
      <c r="JCD132" s="114"/>
      <c r="JCE132" s="91"/>
      <c r="JCF132" s="91"/>
      <c r="JCG132" s="114"/>
      <c r="JCH132" s="91"/>
      <c r="JCI132" s="91"/>
      <c r="JCJ132" s="114"/>
      <c r="JCK132" s="91"/>
      <c r="JCL132" s="91"/>
      <c r="JCM132" s="114"/>
      <c r="JCN132" s="91"/>
      <c r="JCO132" s="91"/>
      <c r="JCP132" s="114"/>
      <c r="JCQ132" s="91"/>
      <c r="JCR132" s="91"/>
      <c r="JCS132" s="114"/>
      <c r="JCT132" s="91"/>
      <c r="JCU132" s="91"/>
      <c r="JCV132" s="114"/>
      <c r="JCW132" s="91"/>
      <c r="JCX132" s="91"/>
      <c r="JCY132" s="114"/>
      <c r="JCZ132" s="91"/>
      <c r="JDA132" s="91"/>
      <c r="JDB132" s="114"/>
      <c r="JDC132" s="91"/>
      <c r="JDD132" s="91"/>
      <c r="JDE132" s="114"/>
      <c r="JDF132" s="91"/>
      <c r="JDG132" s="91"/>
      <c r="JDH132" s="114"/>
      <c r="JDI132" s="91"/>
      <c r="JDJ132" s="91"/>
      <c r="JDK132" s="114"/>
      <c r="JDL132" s="91"/>
      <c r="JDM132" s="91"/>
      <c r="JDN132" s="114"/>
      <c r="JDO132" s="91"/>
      <c r="JDP132" s="91"/>
      <c r="JDQ132" s="114"/>
      <c r="JDR132" s="91"/>
      <c r="JDS132" s="91"/>
      <c r="JDT132" s="114"/>
      <c r="JDU132" s="91"/>
      <c r="JDV132" s="91"/>
      <c r="JDW132" s="114"/>
      <c r="JDX132" s="91"/>
      <c r="JDY132" s="91"/>
      <c r="JDZ132" s="114"/>
      <c r="JEA132" s="91"/>
      <c r="JEB132" s="91"/>
      <c r="JEC132" s="114"/>
      <c r="JED132" s="91"/>
      <c r="JEE132" s="91"/>
      <c r="JEF132" s="114"/>
      <c r="JEG132" s="91"/>
      <c r="JEH132" s="91"/>
      <c r="JEI132" s="114"/>
      <c r="JEJ132" s="91"/>
      <c r="JEK132" s="91"/>
      <c r="JEL132" s="114"/>
      <c r="JEM132" s="91"/>
      <c r="JEN132" s="91"/>
      <c r="JEO132" s="114"/>
      <c r="JEP132" s="91"/>
      <c r="JEQ132" s="91"/>
      <c r="JER132" s="114"/>
      <c r="JES132" s="91"/>
      <c r="JET132" s="91"/>
      <c r="JEU132" s="114"/>
      <c r="JEV132" s="91"/>
      <c r="JEW132" s="91"/>
      <c r="JEX132" s="114"/>
      <c r="JEY132" s="91"/>
      <c r="JEZ132" s="91"/>
      <c r="JFA132" s="114"/>
      <c r="JFB132" s="91"/>
      <c r="JFC132" s="91"/>
      <c r="JFD132" s="114"/>
      <c r="JFE132" s="91"/>
      <c r="JFF132" s="91"/>
      <c r="JFG132" s="114"/>
      <c r="JFH132" s="91"/>
      <c r="JFI132" s="91"/>
      <c r="JFJ132" s="114"/>
      <c r="JFK132" s="91"/>
      <c r="JFL132" s="91"/>
      <c r="JFM132" s="114"/>
      <c r="JFN132" s="91"/>
      <c r="JFO132" s="91"/>
      <c r="JFP132" s="114"/>
      <c r="JFQ132" s="91"/>
      <c r="JFR132" s="91"/>
      <c r="JFS132" s="114"/>
      <c r="JFT132" s="91"/>
      <c r="JFU132" s="91"/>
      <c r="JFV132" s="114"/>
      <c r="JFW132" s="91"/>
      <c r="JFX132" s="91"/>
      <c r="JFY132" s="114"/>
      <c r="JFZ132" s="91"/>
      <c r="JGA132" s="91"/>
      <c r="JGB132" s="114"/>
      <c r="JGC132" s="91"/>
      <c r="JGD132" s="91"/>
      <c r="JGE132" s="114"/>
      <c r="JGF132" s="91"/>
      <c r="JGG132" s="91"/>
      <c r="JGH132" s="114"/>
      <c r="JGI132" s="91"/>
      <c r="JGJ132" s="91"/>
      <c r="JGK132" s="114"/>
      <c r="JGL132" s="91"/>
      <c r="JGM132" s="91"/>
      <c r="JGN132" s="114"/>
      <c r="JGO132" s="91"/>
      <c r="JGP132" s="91"/>
      <c r="JGQ132" s="114"/>
      <c r="JGR132" s="91"/>
      <c r="JGS132" s="91"/>
      <c r="JGT132" s="114"/>
      <c r="JGU132" s="91"/>
      <c r="JGV132" s="91"/>
      <c r="JGW132" s="114"/>
      <c r="JGX132" s="91"/>
      <c r="JGY132" s="91"/>
      <c r="JGZ132" s="114"/>
      <c r="JHA132" s="91"/>
      <c r="JHB132" s="91"/>
      <c r="JHC132" s="114"/>
      <c r="JHD132" s="91"/>
      <c r="JHE132" s="91"/>
      <c r="JHF132" s="114"/>
      <c r="JHG132" s="91"/>
      <c r="JHH132" s="91"/>
      <c r="JHI132" s="114"/>
      <c r="JHJ132" s="91"/>
      <c r="JHK132" s="91"/>
      <c r="JHL132" s="114"/>
      <c r="JHM132" s="91"/>
      <c r="JHN132" s="91"/>
      <c r="JHO132" s="114"/>
      <c r="JHP132" s="91"/>
      <c r="JHQ132" s="91"/>
      <c r="JHR132" s="114"/>
      <c r="JHS132" s="91"/>
      <c r="JHT132" s="91"/>
      <c r="JHU132" s="114"/>
      <c r="JHV132" s="91"/>
      <c r="JHW132" s="91"/>
      <c r="JHX132" s="114"/>
      <c r="JHY132" s="91"/>
      <c r="JHZ132" s="91"/>
      <c r="JIA132" s="114"/>
      <c r="JIB132" s="91"/>
      <c r="JIC132" s="91"/>
      <c r="JID132" s="114"/>
      <c r="JIE132" s="91"/>
      <c r="JIF132" s="91"/>
      <c r="JIG132" s="114"/>
      <c r="JIH132" s="91"/>
      <c r="JII132" s="91"/>
      <c r="JIJ132" s="114"/>
      <c r="JIK132" s="91"/>
      <c r="JIL132" s="91"/>
      <c r="JIM132" s="114"/>
      <c r="JIN132" s="91"/>
      <c r="JIO132" s="91"/>
      <c r="JIP132" s="114"/>
      <c r="JIQ132" s="91"/>
      <c r="JIR132" s="91"/>
      <c r="JIS132" s="114"/>
      <c r="JIT132" s="91"/>
      <c r="JIU132" s="91"/>
      <c r="JIV132" s="114"/>
      <c r="JIW132" s="91"/>
      <c r="JIX132" s="91"/>
      <c r="JIY132" s="114"/>
      <c r="JIZ132" s="91"/>
      <c r="JJA132" s="91"/>
      <c r="JJB132" s="114"/>
      <c r="JJC132" s="91"/>
      <c r="JJD132" s="91"/>
      <c r="JJE132" s="114"/>
      <c r="JJF132" s="91"/>
      <c r="JJG132" s="91"/>
      <c r="JJH132" s="114"/>
      <c r="JJI132" s="91"/>
      <c r="JJJ132" s="91"/>
      <c r="JJK132" s="114"/>
      <c r="JJL132" s="91"/>
      <c r="JJM132" s="91"/>
      <c r="JJN132" s="114"/>
      <c r="JJO132" s="91"/>
      <c r="JJP132" s="91"/>
      <c r="JJQ132" s="114"/>
      <c r="JJR132" s="91"/>
      <c r="JJS132" s="91"/>
      <c r="JJT132" s="114"/>
      <c r="JJU132" s="91"/>
      <c r="JJV132" s="91"/>
      <c r="JJW132" s="114"/>
      <c r="JJX132" s="91"/>
      <c r="JJY132" s="91"/>
      <c r="JJZ132" s="114"/>
      <c r="JKA132" s="91"/>
      <c r="JKB132" s="91"/>
      <c r="JKC132" s="114"/>
      <c r="JKD132" s="91"/>
      <c r="JKE132" s="91"/>
      <c r="JKF132" s="114"/>
      <c r="JKG132" s="91"/>
      <c r="JKH132" s="91"/>
      <c r="JKI132" s="114"/>
      <c r="JKJ132" s="91"/>
      <c r="JKK132" s="91"/>
      <c r="JKL132" s="114"/>
      <c r="JKM132" s="91"/>
      <c r="JKN132" s="91"/>
      <c r="JKO132" s="114"/>
      <c r="JKP132" s="91"/>
      <c r="JKQ132" s="91"/>
      <c r="JKR132" s="114"/>
      <c r="JKS132" s="91"/>
      <c r="JKT132" s="91"/>
      <c r="JKU132" s="114"/>
      <c r="JKV132" s="91"/>
      <c r="JKW132" s="91"/>
      <c r="JKX132" s="114"/>
      <c r="JKY132" s="91"/>
      <c r="JKZ132" s="91"/>
      <c r="JLA132" s="114"/>
      <c r="JLB132" s="91"/>
      <c r="JLC132" s="91"/>
      <c r="JLD132" s="114"/>
      <c r="JLE132" s="91"/>
      <c r="JLF132" s="91"/>
      <c r="JLG132" s="114"/>
      <c r="JLH132" s="91"/>
      <c r="JLI132" s="91"/>
      <c r="JLJ132" s="114"/>
      <c r="JLK132" s="91"/>
      <c r="JLL132" s="91"/>
      <c r="JLM132" s="114"/>
      <c r="JLN132" s="91"/>
      <c r="JLO132" s="91"/>
      <c r="JLP132" s="114"/>
      <c r="JLQ132" s="91"/>
      <c r="JLR132" s="91"/>
      <c r="JLS132" s="114"/>
      <c r="JLT132" s="91"/>
      <c r="JLU132" s="91"/>
      <c r="JLV132" s="114"/>
      <c r="JLW132" s="91"/>
      <c r="JLX132" s="91"/>
      <c r="JLY132" s="114"/>
      <c r="JLZ132" s="91"/>
      <c r="JMA132" s="91"/>
      <c r="JMB132" s="114"/>
      <c r="JMC132" s="91"/>
      <c r="JMD132" s="91"/>
      <c r="JME132" s="114"/>
      <c r="JMF132" s="91"/>
      <c r="JMG132" s="91"/>
      <c r="JMH132" s="114"/>
      <c r="JMI132" s="91"/>
      <c r="JMJ132" s="91"/>
      <c r="JMK132" s="114"/>
      <c r="JML132" s="91"/>
      <c r="JMM132" s="91"/>
      <c r="JMN132" s="114"/>
      <c r="JMO132" s="91"/>
      <c r="JMP132" s="91"/>
      <c r="JMQ132" s="114"/>
      <c r="JMR132" s="91"/>
      <c r="JMS132" s="91"/>
      <c r="JMT132" s="114"/>
      <c r="JMU132" s="91"/>
      <c r="JMV132" s="91"/>
      <c r="JMW132" s="114"/>
      <c r="JMX132" s="91"/>
      <c r="JMY132" s="91"/>
      <c r="JMZ132" s="114"/>
      <c r="JNA132" s="91"/>
      <c r="JNB132" s="91"/>
      <c r="JNC132" s="114"/>
      <c r="JND132" s="91"/>
      <c r="JNE132" s="91"/>
      <c r="JNF132" s="114"/>
      <c r="JNG132" s="91"/>
      <c r="JNH132" s="91"/>
      <c r="JNI132" s="114"/>
      <c r="JNJ132" s="91"/>
      <c r="JNK132" s="91"/>
      <c r="JNL132" s="114"/>
      <c r="JNM132" s="91"/>
      <c r="JNN132" s="91"/>
      <c r="JNO132" s="114"/>
      <c r="JNP132" s="91"/>
      <c r="JNQ132" s="91"/>
      <c r="JNR132" s="114"/>
      <c r="JNS132" s="91"/>
      <c r="JNT132" s="91"/>
      <c r="JNU132" s="114"/>
      <c r="JNV132" s="91"/>
      <c r="JNW132" s="91"/>
      <c r="JNX132" s="114"/>
      <c r="JNY132" s="91"/>
      <c r="JNZ132" s="91"/>
      <c r="JOA132" s="114"/>
      <c r="JOB132" s="91"/>
      <c r="JOC132" s="91"/>
      <c r="JOD132" s="114"/>
      <c r="JOE132" s="91"/>
      <c r="JOF132" s="91"/>
      <c r="JOG132" s="114"/>
      <c r="JOH132" s="91"/>
      <c r="JOI132" s="91"/>
      <c r="JOJ132" s="114"/>
      <c r="JOK132" s="91"/>
      <c r="JOL132" s="91"/>
      <c r="JOM132" s="114"/>
      <c r="JON132" s="91"/>
      <c r="JOO132" s="91"/>
      <c r="JOP132" s="114"/>
      <c r="JOQ132" s="91"/>
      <c r="JOR132" s="91"/>
      <c r="JOS132" s="114"/>
      <c r="JOT132" s="91"/>
      <c r="JOU132" s="91"/>
      <c r="JOV132" s="114"/>
      <c r="JOW132" s="91"/>
      <c r="JOX132" s="91"/>
      <c r="JOY132" s="114"/>
      <c r="JOZ132" s="91"/>
      <c r="JPA132" s="91"/>
      <c r="JPB132" s="114"/>
      <c r="JPC132" s="91"/>
      <c r="JPD132" s="91"/>
      <c r="JPE132" s="114"/>
      <c r="JPF132" s="91"/>
      <c r="JPG132" s="91"/>
      <c r="JPH132" s="114"/>
      <c r="JPI132" s="91"/>
      <c r="JPJ132" s="91"/>
      <c r="JPK132" s="114"/>
      <c r="JPL132" s="91"/>
      <c r="JPM132" s="91"/>
      <c r="JPN132" s="114"/>
      <c r="JPO132" s="91"/>
      <c r="JPP132" s="91"/>
      <c r="JPQ132" s="114"/>
      <c r="JPR132" s="91"/>
      <c r="JPS132" s="91"/>
      <c r="JPT132" s="114"/>
      <c r="JPU132" s="91"/>
      <c r="JPV132" s="91"/>
      <c r="JPW132" s="114"/>
      <c r="JPX132" s="91"/>
      <c r="JPY132" s="91"/>
      <c r="JPZ132" s="114"/>
      <c r="JQA132" s="91"/>
      <c r="JQB132" s="91"/>
      <c r="JQC132" s="114"/>
      <c r="JQD132" s="91"/>
      <c r="JQE132" s="91"/>
      <c r="JQF132" s="114"/>
      <c r="JQG132" s="91"/>
      <c r="JQH132" s="91"/>
      <c r="JQI132" s="114"/>
      <c r="JQJ132" s="91"/>
      <c r="JQK132" s="91"/>
      <c r="JQL132" s="114"/>
      <c r="JQM132" s="91"/>
      <c r="JQN132" s="91"/>
      <c r="JQO132" s="114"/>
      <c r="JQP132" s="91"/>
      <c r="JQQ132" s="91"/>
      <c r="JQR132" s="114"/>
      <c r="JQS132" s="91"/>
      <c r="JQT132" s="91"/>
      <c r="JQU132" s="114"/>
      <c r="JQV132" s="91"/>
      <c r="JQW132" s="91"/>
      <c r="JQX132" s="114"/>
      <c r="JQY132" s="91"/>
      <c r="JQZ132" s="91"/>
      <c r="JRA132" s="114"/>
      <c r="JRB132" s="91"/>
      <c r="JRC132" s="91"/>
      <c r="JRD132" s="114"/>
      <c r="JRE132" s="91"/>
      <c r="JRF132" s="91"/>
      <c r="JRG132" s="114"/>
      <c r="JRH132" s="91"/>
      <c r="JRI132" s="91"/>
      <c r="JRJ132" s="114"/>
      <c r="JRK132" s="91"/>
      <c r="JRL132" s="91"/>
      <c r="JRM132" s="114"/>
      <c r="JRN132" s="91"/>
      <c r="JRO132" s="91"/>
      <c r="JRP132" s="114"/>
      <c r="JRQ132" s="91"/>
      <c r="JRR132" s="91"/>
      <c r="JRS132" s="114"/>
      <c r="JRT132" s="91"/>
      <c r="JRU132" s="91"/>
      <c r="JRV132" s="114"/>
      <c r="JRW132" s="91"/>
      <c r="JRX132" s="91"/>
      <c r="JRY132" s="114"/>
      <c r="JRZ132" s="91"/>
      <c r="JSA132" s="91"/>
      <c r="JSB132" s="114"/>
      <c r="JSC132" s="91"/>
      <c r="JSD132" s="91"/>
      <c r="JSE132" s="114"/>
      <c r="JSF132" s="91"/>
      <c r="JSG132" s="91"/>
      <c r="JSH132" s="114"/>
      <c r="JSI132" s="91"/>
      <c r="JSJ132" s="91"/>
      <c r="JSK132" s="114"/>
      <c r="JSL132" s="91"/>
      <c r="JSM132" s="91"/>
      <c r="JSN132" s="114"/>
      <c r="JSO132" s="91"/>
      <c r="JSP132" s="91"/>
      <c r="JSQ132" s="114"/>
      <c r="JSR132" s="91"/>
      <c r="JSS132" s="91"/>
      <c r="JST132" s="114"/>
      <c r="JSU132" s="91"/>
      <c r="JSV132" s="91"/>
      <c r="JSW132" s="114"/>
      <c r="JSX132" s="91"/>
      <c r="JSY132" s="91"/>
      <c r="JSZ132" s="114"/>
      <c r="JTA132" s="91"/>
      <c r="JTB132" s="91"/>
      <c r="JTC132" s="114"/>
      <c r="JTD132" s="91"/>
      <c r="JTE132" s="91"/>
      <c r="JTF132" s="114"/>
      <c r="JTG132" s="91"/>
      <c r="JTH132" s="91"/>
      <c r="JTI132" s="114"/>
      <c r="JTJ132" s="91"/>
      <c r="JTK132" s="91"/>
      <c r="JTL132" s="114"/>
      <c r="JTM132" s="91"/>
      <c r="JTN132" s="91"/>
      <c r="JTO132" s="114"/>
      <c r="JTP132" s="91"/>
      <c r="JTQ132" s="91"/>
      <c r="JTR132" s="114"/>
      <c r="JTS132" s="91"/>
      <c r="JTT132" s="91"/>
      <c r="JTU132" s="114"/>
      <c r="JTV132" s="91"/>
      <c r="JTW132" s="91"/>
      <c r="JTX132" s="114"/>
      <c r="JTY132" s="91"/>
      <c r="JTZ132" s="91"/>
      <c r="JUA132" s="114"/>
      <c r="JUB132" s="91"/>
      <c r="JUC132" s="91"/>
      <c r="JUD132" s="114"/>
      <c r="JUE132" s="91"/>
      <c r="JUF132" s="91"/>
      <c r="JUG132" s="114"/>
      <c r="JUH132" s="91"/>
      <c r="JUI132" s="91"/>
      <c r="JUJ132" s="114"/>
      <c r="JUK132" s="91"/>
      <c r="JUL132" s="91"/>
      <c r="JUM132" s="114"/>
      <c r="JUN132" s="91"/>
      <c r="JUO132" s="91"/>
      <c r="JUP132" s="114"/>
      <c r="JUQ132" s="91"/>
      <c r="JUR132" s="91"/>
      <c r="JUS132" s="114"/>
      <c r="JUT132" s="91"/>
      <c r="JUU132" s="91"/>
      <c r="JUV132" s="114"/>
      <c r="JUW132" s="91"/>
      <c r="JUX132" s="91"/>
      <c r="JUY132" s="114"/>
      <c r="JUZ132" s="91"/>
      <c r="JVA132" s="91"/>
      <c r="JVB132" s="114"/>
      <c r="JVC132" s="91"/>
      <c r="JVD132" s="91"/>
      <c r="JVE132" s="114"/>
      <c r="JVF132" s="91"/>
      <c r="JVG132" s="91"/>
      <c r="JVH132" s="114"/>
      <c r="JVI132" s="91"/>
      <c r="JVJ132" s="91"/>
      <c r="JVK132" s="114"/>
      <c r="JVL132" s="91"/>
      <c r="JVM132" s="91"/>
      <c r="JVN132" s="114"/>
      <c r="JVO132" s="91"/>
      <c r="JVP132" s="91"/>
      <c r="JVQ132" s="114"/>
      <c r="JVR132" s="91"/>
      <c r="JVS132" s="91"/>
      <c r="JVT132" s="114"/>
      <c r="JVU132" s="91"/>
      <c r="JVV132" s="91"/>
      <c r="JVW132" s="114"/>
      <c r="JVX132" s="91"/>
      <c r="JVY132" s="91"/>
      <c r="JVZ132" s="114"/>
      <c r="JWA132" s="91"/>
      <c r="JWB132" s="91"/>
      <c r="JWC132" s="114"/>
      <c r="JWD132" s="91"/>
      <c r="JWE132" s="91"/>
      <c r="JWF132" s="114"/>
      <c r="JWG132" s="91"/>
      <c r="JWH132" s="91"/>
      <c r="JWI132" s="114"/>
      <c r="JWJ132" s="91"/>
      <c r="JWK132" s="91"/>
      <c r="JWL132" s="114"/>
      <c r="JWM132" s="91"/>
      <c r="JWN132" s="91"/>
      <c r="JWO132" s="114"/>
      <c r="JWP132" s="91"/>
      <c r="JWQ132" s="91"/>
      <c r="JWR132" s="114"/>
      <c r="JWS132" s="91"/>
      <c r="JWT132" s="91"/>
      <c r="JWU132" s="114"/>
      <c r="JWV132" s="91"/>
      <c r="JWW132" s="91"/>
      <c r="JWX132" s="114"/>
      <c r="JWY132" s="91"/>
      <c r="JWZ132" s="91"/>
      <c r="JXA132" s="114"/>
      <c r="JXB132" s="91"/>
      <c r="JXC132" s="91"/>
      <c r="JXD132" s="114"/>
      <c r="JXE132" s="91"/>
      <c r="JXF132" s="91"/>
      <c r="JXG132" s="114"/>
      <c r="JXH132" s="91"/>
      <c r="JXI132" s="91"/>
      <c r="JXJ132" s="114"/>
      <c r="JXK132" s="91"/>
      <c r="JXL132" s="91"/>
      <c r="JXM132" s="114"/>
      <c r="JXN132" s="91"/>
      <c r="JXO132" s="91"/>
      <c r="JXP132" s="114"/>
      <c r="JXQ132" s="91"/>
      <c r="JXR132" s="91"/>
      <c r="JXS132" s="114"/>
      <c r="JXT132" s="91"/>
      <c r="JXU132" s="91"/>
      <c r="JXV132" s="114"/>
      <c r="JXW132" s="91"/>
      <c r="JXX132" s="91"/>
      <c r="JXY132" s="114"/>
      <c r="JXZ132" s="91"/>
      <c r="JYA132" s="91"/>
      <c r="JYB132" s="114"/>
      <c r="JYC132" s="91"/>
      <c r="JYD132" s="91"/>
      <c r="JYE132" s="114"/>
      <c r="JYF132" s="91"/>
      <c r="JYG132" s="91"/>
      <c r="JYH132" s="114"/>
      <c r="JYI132" s="91"/>
      <c r="JYJ132" s="91"/>
      <c r="JYK132" s="114"/>
      <c r="JYL132" s="91"/>
      <c r="JYM132" s="91"/>
      <c r="JYN132" s="114"/>
      <c r="JYO132" s="91"/>
      <c r="JYP132" s="91"/>
      <c r="JYQ132" s="114"/>
      <c r="JYR132" s="91"/>
      <c r="JYS132" s="91"/>
      <c r="JYT132" s="114"/>
      <c r="JYU132" s="91"/>
      <c r="JYV132" s="91"/>
      <c r="JYW132" s="114"/>
      <c r="JYX132" s="91"/>
      <c r="JYY132" s="91"/>
      <c r="JYZ132" s="114"/>
      <c r="JZA132" s="91"/>
      <c r="JZB132" s="91"/>
      <c r="JZC132" s="114"/>
      <c r="JZD132" s="91"/>
      <c r="JZE132" s="91"/>
      <c r="JZF132" s="114"/>
      <c r="JZG132" s="91"/>
      <c r="JZH132" s="91"/>
      <c r="JZI132" s="114"/>
      <c r="JZJ132" s="91"/>
      <c r="JZK132" s="91"/>
      <c r="JZL132" s="114"/>
      <c r="JZM132" s="91"/>
      <c r="JZN132" s="91"/>
      <c r="JZO132" s="114"/>
      <c r="JZP132" s="91"/>
      <c r="JZQ132" s="91"/>
      <c r="JZR132" s="114"/>
      <c r="JZS132" s="91"/>
      <c r="JZT132" s="91"/>
      <c r="JZU132" s="114"/>
      <c r="JZV132" s="91"/>
      <c r="JZW132" s="91"/>
      <c r="JZX132" s="114"/>
      <c r="JZY132" s="91"/>
      <c r="JZZ132" s="91"/>
      <c r="KAA132" s="114"/>
      <c r="KAB132" s="91"/>
      <c r="KAC132" s="91"/>
      <c r="KAD132" s="114"/>
      <c r="KAE132" s="91"/>
      <c r="KAF132" s="91"/>
      <c r="KAG132" s="114"/>
      <c r="KAH132" s="91"/>
      <c r="KAI132" s="91"/>
      <c r="KAJ132" s="114"/>
      <c r="KAK132" s="91"/>
      <c r="KAL132" s="91"/>
      <c r="KAM132" s="114"/>
      <c r="KAN132" s="91"/>
      <c r="KAO132" s="91"/>
      <c r="KAP132" s="114"/>
      <c r="KAQ132" s="91"/>
      <c r="KAR132" s="91"/>
      <c r="KAS132" s="114"/>
      <c r="KAT132" s="91"/>
      <c r="KAU132" s="91"/>
      <c r="KAV132" s="114"/>
      <c r="KAW132" s="91"/>
      <c r="KAX132" s="91"/>
      <c r="KAY132" s="114"/>
      <c r="KAZ132" s="91"/>
      <c r="KBA132" s="91"/>
      <c r="KBB132" s="114"/>
      <c r="KBC132" s="91"/>
      <c r="KBD132" s="91"/>
      <c r="KBE132" s="114"/>
      <c r="KBF132" s="91"/>
      <c r="KBG132" s="91"/>
      <c r="KBH132" s="114"/>
      <c r="KBI132" s="91"/>
      <c r="KBJ132" s="91"/>
      <c r="KBK132" s="114"/>
      <c r="KBL132" s="91"/>
      <c r="KBM132" s="91"/>
      <c r="KBN132" s="114"/>
      <c r="KBO132" s="91"/>
      <c r="KBP132" s="91"/>
      <c r="KBQ132" s="114"/>
      <c r="KBR132" s="91"/>
      <c r="KBS132" s="91"/>
      <c r="KBT132" s="114"/>
      <c r="KBU132" s="91"/>
      <c r="KBV132" s="91"/>
      <c r="KBW132" s="114"/>
      <c r="KBX132" s="91"/>
      <c r="KBY132" s="91"/>
      <c r="KBZ132" s="114"/>
      <c r="KCA132" s="91"/>
      <c r="KCB132" s="91"/>
      <c r="KCC132" s="114"/>
      <c r="KCD132" s="91"/>
      <c r="KCE132" s="91"/>
      <c r="KCF132" s="114"/>
      <c r="KCG132" s="91"/>
      <c r="KCH132" s="91"/>
      <c r="KCI132" s="114"/>
      <c r="KCJ132" s="91"/>
      <c r="KCK132" s="91"/>
      <c r="KCL132" s="114"/>
      <c r="KCM132" s="91"/>
      <c r="KCN132" s="91"/>
      <c r="KCO132" s="114"/>
      <c r="KCP132" s="91"/>
      <c r="KCQ132" s="91"/>
      <c r="KCR132" s="114"/>
      <c r="KCS132" s="91"/>
      <c r="KCT132" s="91"/>
      <c r="KCU132" s="114"/>
      <c r="KCV132" s="91"/>
      <c r="KCW132" s="91"/>
      <c r="KCX132" s="114"/>
      <c r="KCY132" s="91"/>
      <c r="KCZ132" s="91"/>
      <c r="KDA132" s="114"/>
      <c r="KDB132" s="91"/>
      <c r="KDC132" s="91"/>
      <c r="KDD132" s="114"/>
      <c r="KDE132" s="91"/>
      <c r="KDF132" s="91"/>
      <c r="KDG132" s="114"/>
      <c r="KDH132" s="91"/>
      <c r="KDI132" s="91"/>
      <c r="KDJ132" s="114"/>
      <c r="KDK132" s="91"/>
      <c r="KDL132" s="91"/>
      <c r="KDM132" s="114"/>
      <c r="KDN132" s="91"/>
      <c r="KDO132" s="91"/>
      <c r="KDP132" s="114"/>
      <c r="KDQ132" s="91"/>
      <c r="KDR132" s="91"/>
      <c r="KDS132" s="114"/>
      <c r="KDT132" s="91"/>
      <c r="KDU132" s="91"/>
      <c r="KDV132" s="114"/>
      <c r="KDW132" s="91"/>
      <c r="KDX132" s="91"/>
      <c r="KDY132" s="114"/>
      <c r="KDZ132" s="91"/>
      <c r="KEA132" s="91"/>
      <c r="KEB132" s="114"/>
      <c r="KEC132" s="91"/>
      <c r="KED132" s="91"/>
      <c r="KEE132" s="114"/>
      <c r="KEF132" s="91"/>
      <c r="KEG132" s="91"/>
      <c r="KEH132" s="114"/>
      <c r="KEI132" s="91"/>
      <c r="KEJ132" s="91"/>
      <c r="KEK132" s="114"/>
      <c r="KEL132" s="91"/>
      <c r="KEM132" s="91"/>
      <c r="KEN132" s="114"/>
      <c r="KEO132" s="91"/>
      <c r="KEP132" s="91"/>
      <c r="KEQ132" s="114"/>
      <c r="KER132" s="91"/>
      <c r="KES132" s="91"/>
      <c r="KET132" s="114"/>
      <c r="KEU132" s="91"/>
      <c r="KEV132" s="91"/>
      <c r="KEW132" s="114"/>
      <c r="KEX132" s="91"/>
      <c r="KEY132" s="91"/>
      <c r="KEZ132" s="114"/>
      <c r="KFA132" s="91"/>
      <c r="KFB132" s="91"/>
      <c r="KFC132" s="114"/>
      <c r="KFD132" s="91"/>
      <c r="KFE132" s="91"/>
      <c r="KFF132" s="114"/>
      <c r="KFG132" s="91"/>
      <c r="KFH132" s="91"/>
      <c r="KFI132" s="114"/>
      <c r="KFJ132" s="91"/>
      <c r="KFK132" s="91"/>
      <c r="KFL132" s="114"/>
      <c r="KFM132" s="91"/>
      <c r="KFN132" s="91"/>
      <c r="KFO132" s="114"/>
      <c r="KFP132" s="91"/>
      <c r="KFQ132" s="91"/>
      <c r="KFR132" s="114"/>
      <c r="KFS132" s="91"/>
      <c r="KFT132" s="91"/>
      <c r="KFU132" s="114"/>
      <c r="KFV132" s="91"/>
      <c r="KFW132" s="91"/>
      <c r="KFX132" s="114"/>
      <c r="KFY132" s="91"/>
      <c r="KFZ132" s="91"/>
      <c r="KGA132" s="114"/>
      <c r="KGB132" s="91"/>
      <c r="KGC132" s="91"/>
      <c r="KGD132" s="114"/>
      <c r="KGE132" s="91"/>
      <c r="KGF132" s="91"/>
      <c r="KGG132" s="114"/>
      <c r="KGH132" s="91"/>
      <c r="KGI132" s="91"/>
      <c r="KGJ132" s="114"/>
      <c r="KGK132" s="91"/>
      <c r="KGL132" s="91"/>
      <c r="KGM132" s="114"/>
      <c r="KGN132" s="91"/>
      <c r="KGO132" s="91"/>
      <c r="KGP132" s="114"/>
      <c r="KGQ132" s="91"/>
      <c r="KGR132" s="91"/>
      <c r="KGS132" s="114"/>
      <c r="KGT132" s="91"/>
      <c r="KGU132" s="91"/>
      <c r="KGV132" s="114"/>
      <c r="KGW132" s="91"/>
      <c r="KGX132" s="91"/>
      <c r="KGY132" s="114"/>
      <c r="KGZ132" s="91"/>
      <c r="KHA132" s="91"/>
      <c r="KHB132" s="114"/>
      <c r="KHC132" s="91"/>
      <c r="KHD132" s="91"/>
      <c r="KHE132" s="114"/>
      <c r="KHF132" s="91"/>
      <c r="KHG132" s="91"/>
      <c r="KHH132" s="114"/>
      <c r="KHI132" s="91"/>
      <c r="KHJ132" s="91"/>
      <c r="KHK132" s="114"/>
      <c r="KHL132" s="91"/>
      <c r="KHM132" s="91"/>
      <c r="KHN132" s="114"/>
      <c r="KHO132" s="91"/>
      <c r="KHP132" s="91"/>
      <c r="KHQ132" s="114"/>
      <c r="KHR132" s="91"/>
      <c r="KHS132" s="91"/>
      <c r="KHT132" s="114"/>
      <c r="KHU132" s="91"/>
      <c r="KHV132" s="91"/>
      <c r="KHW132" s="114"/>
      <c r="KHX132" s="91"/>
      <c r="KHY132" s="91"/>
      <c r="KHZ132" s="114"/>
      <c r="KIA132" s="91"/>
      <c r="KIB132" s="91"/>
      <c r="KIC132" s="114"/>
      <c r="KID132" s="91"/>
      <c r="KIE132" s="91"/>
      <c r="KIF132" s="114"/>
      <c r="KIG132" s="91"/>
      <c r="KIH132" s="91"/>
      <c r="KII132" s="114"/>
      <c r="KIJ132" s="91"/>
      <c r="KIK132" s="91"/>
      <c r="KIL132" s="114"/>
      <c r="KIM132" s="91"/>
      <c r="KIN132" s="91"/>
      <c r="KIO132" s="114"/>
      <c r="KIP132" s="91"/>
      <c r="KIQ132" s="91"/>
      <c r="KIR132" s="114"/>
      <c r="KIS132" s="91"/>
      <c r="KIT132" s="91"/>
      <c r="KIU132" s="114"/>
      <c r="KIV132" s="91"/>
      <c r="KIW132" s="91"/>
      <c r="KIX132" s="114"/>
      <c r="KIY132" s="91"/>
      <c r="KIZ132" s="91"/>
      <c r="KJA132" s="114"/>
      <c r="KJB132" s="91"/>
      <c r="KJC132" s="91"/>
      <c r="KJD132" s="114"/>
      <c r="KJE132" s="91"/>
      <c r="KJF132" s="91"/>
      <c r="KJG132" s="114"/>
      <c r="KJH132" s="91"/>
      <c r="KJI132" s="91"/>
      <c r="KJJ132" s="114"/>
      <c r="KJK132" s="91"/>
      <c r="KJL132" s="91"/>
      <c r="KJM132" s="114"/>
      <c r="KJN132" s="91"/>
      <c r="KJO132" s="91"/>
      <c r="KJP132" s="114"/>
      <c r="KJQ132" s="91"/>
      <c r="KJR132" s="91"/>
      <c r="KJS132" s="114"/>
      <c r="KJT132" s="91"/>
      <c r="KJU132" s="91"/>
      <c r="KJV132" s="114"/>
      <c r="KJW132" s="91"/>
      <c r="KJX132" s="91"/>
      <c r="KJY132" s="114"/>
      <c r="KJZ132" s="91"/>
      <c r="KKA132" s="91"/>
      <c r="KKB132" s="114"/>
      <c r="KKC132" s="91"/>
      <c r="KKD132" s="91"/>
      <c r="KKE132" s="114"/>
      <c r="KKF132" s="91"/>
      <c r="KKG132" s="91"/>
      <c r="KKH132" s="114"/>
      <c r="KKI132" s="91"/>
      <c r="KKJ132" s="91"/>
      <c r="KKK132" s="114"/>
      <c r="KKL132" s="91"/>
      <c r="KKM132" s="91"/>
      <c r="KKN132" s="114"/>
      <c r="KKO132" s="91"/>
      <c r="KKP132" s="91"/>
      <c r="KKQ132" s="114"/>
      <c r="KKR132" s="91"/>
      <c r="KKS132" s="91"/>
      <c r="KKT132" s="114"/>
      <c r="KKU132" s="91"/>
      <c r="KKV132" s="91"/>
      <c r="KKW132" s="114"/>
      <c r="KKX132" s="91"/>
      <c r="KKY132" s="91"/>
      <c r="KKZ132" s="114"/>
      <c r="KLA132" s="91"/>
      <c r="KLB132" s="91"/>
      <c r="KLC132" s="114"/>
      <c r="KLD132" s="91"/>
      <c r="KLE132" s="91"/>
      <c r="KLF132" s="114"/>
      <c r="KLG132" s="91"/>
      <c r="KLH132" s="91"/>
      <c r="KLI132" s="114"/>
      <c r="KLJ132" s="91"/>
      <c r="KLK132" s="91"/>
      <c r="KLL132" s="114"/>
      <c r="KLM132" s="91"/>
      <c r="KLN132" s="91"/>
      <c r="KLO132" s="114"/>
      <c r="KLP132" s="91"/>
      <c r="KLQ132" s="91"/>
      <c r="KLR132" s="114"/>
      <c r="KLS132" s="91"/>
      <c r="KLT132" s="91"/>
      <c r="KLU132" s="114"/>
      <c r="KLV132" s="91"/>
      <c r="KLW132" s="91"/>
      <c r="KLX132" s="114"/>
      <c r="KLY132" s="91"/>
      <c r="KLZ132" s="91"/>
      <c r="KMA132" s="114"/>
      <c r="KMB132" s="91"/>
      <c r="KMC132" s="91"/>
      <c r="KMD132" s="114"/>
      <c r="KME132" s="91"/>
      <c r="KMF132" s="91"/>
      <c r="KMG132" s="114"/>
      <c r="KMH132" s="91"/>
      <c r="KMI132" s="91"/>
      <c r="KMJ132" s="114"/>
      <c r="KMK132" s="91"/>
      <c r="KML132" s="91"/>
      <c r="KMM132" s="114"/>
      <c r="KMN132" s="91"/>
      <c r="KMO132" s="91"/>
      <c r="KMP132" s="114"/>
      <c r="KMQ132" s="91"/>
      <c r="KMR132" s="91"/>
      <c r="KMS132" s="114"/>
      <c r="KMT132" s="91"/>
      <c r="KMU132" s="91"/>
      <c r="KMV132" s="114"/>
      <c r="KMW132" s="91"/>
      <c r="KMX132" s="91"/>
      <c r="KMY132" s="114"/>
      <c r="KMZ132" s="91"/>
      <c r="KNA132" s="91"/>
      <c r="KNB132" s="114"/>
      <c r="KNC132" s="91"/>
      <c r="KND132" s="91"/>
      <c r="KNE132" s="114"/>
      <c r="KNF132" s="91"/>
      <c r="KNG132" s="91"/>
      <c r="KNH132" s="114"/>
      <c r="KNI132" s="91"/>
      <c r="KNJ132" s="91"/>
      <c r="KNK132" s="114"/>
      <c r="KNL132" s="91"/>
      <c r="KNM132" s="91"/>
      <c r="KNN132" s="114"/>
      <c r="KNO132" s="91"/>
      <c r="KNP132" s="91"/>
      <c r="KNQ132" s="114"/>
      <c r="KNR132" s="91"/>
      <c r="KNS132" s="91"/>
      <c r="KNT132" s="114"/>
      <c r="KNU132" s="91"/>
      <c r="KNV132" s="91"/>
      <c r="KNW132" s="114"/>
      <c r="KNX132" s="91"/>
      <c r="KNY132" s="91"/>
      <c r="KNZ132" s="114"/>
      <c r="KOA132" s="91"/>
      <c r="KOB132" s="91"/>
      <c r="KOC132" s="114"/>
      <c r="KOD132" s="91"/>
      <c r="KOE132" s="91"/>
      <c r="KOF132" s="114"/>
      <c r="KOG132" s="91"/>
      <c r="KOH132" s="91"/>
      <c r="KOI132" s="114"/>
      <c r="KOJ132" s="91"/>
      <c r="KOK132" s="91"/>
      <c r="KOL132" s="114"/>
      <c r="KOM132" s="91"/>
      <c r="KON132" s="91"/>
      <c r="KOO132" s="114"/>
      <c r="KOP132" s="91"/>
      <c r="KOQ132" s="91"/>
      <c r="KOR132" s="114"/>
      <c r="KOS132" s="91"/>
      <c r="KOT132" s="91"/>
      <c r="KOU132" s="114"/>
      <c r="KOV132" s="91"/>
      <c r="KOW132" s="91"/>
      <c r="KOX132" s="114"/>
      <c r="KOY132" s="91"/>
      <c r="KOZ132" s="91"/>
      <c r="KPA132" s="114"/>
      <c r="KPB132" s="91"/>
      <c r="KPC132" s="91"/>
      <c r="KPD132" s="114"/>
      <c r="KPE132" s="91"/>
      <c r="KPF132" s="91"/>
      <c r="KPG132" s="114"/>
      <c r="KPH132" s="91"/>
      <c r="KPI132" s="91"/>
      <c r="KPJ132" s="114"/>
      <c r="KPK132" s="91"/>
      <c r="KPL132" s="91"/>
      <c r="KPM132" s="114"/>
      <c r="KPN132" s="91"/>
      <c r="KPO132" s="91"/>
      <c r="KPP132" s="114"/>
      <c r="KPQ132" s="91"/>
      <c r="KPR132" s="91"/>
      <c r="KPS132" s="114"/>
      <c r="KPT132" s="91"/>
      <c r="KPU132" s="91"/>
      <c r="KPV132" s="114"/>
      <c r="KPW132" s="91"/>
      <c r="KPX132" s="91"/>
      <c r="KPY132" s="114"/>
      <c r="KPZ132" s="91"/>
      <c r="KQA132" s="91"/>
      <c r="KQB132" s="114"/>
      <c r="KQC132" s="91"/>
      <c r="KQD132" s="91"/>
      <c r="KQE132" s="114"/>
      <c r="KQF132" s="91"/>
      <c r="KQG132" s="91"/>
      <c r="KQH132" s="114"/>
      <c r="KQI132" s="91"/>
      <c r="KQJ132" s="91"/>
      <c r="KQK132" s="114"/>
      <c r="KQL132" s="91"/>
      <c r="KQM132" s="91"/>
      <c r="KQN132" s="114"/>
      <c r="KQO132" s="91"/>
      <c r="KQP132" s="91"/>
      <c r="KQQ132" s="114"/>
      <c r="KQR132" s="91"/>
      <c r="KQS132" s="91"/>
      <c r="KQT132" s="114"/>
      <c r="KQU132" s="91"/>
      <c r="KQV132" s="91"/>
      <c r="KQW132" s="114"/>
      <c r="KQX132" s="91"/>
      <c r="KQY132" s="91"/>
      <c r="KQZ132" s="114"/>
      <c r="KRA132" s="91"/>
      <c r="KRB132" s="91"/>
      <c r="KRC132" s="114"/>
      <c r="KRD132" s="91"/>
      <c r="KRE132" s="91"/>
      <c r="KRF132" s="114"/>
      <c r="KRG132" s="91"/>
      <c r="KRH132" s="91"/>
      <c r="KRI132" s="114"/>
      <c r="KRJ132" s="91"/>
      <c r="KRK132" s="91"/>
      <c r="KRL132" s="114"/>
      <c r="KRM132" s="91"/>
      <c r="KRN132" s="91"/>
      <c r="KRO132" s="114"/>
      <c r="KRP132" s="91"/>
      <c r="KRQ132" s="91"/>
      <c r="KRR132" s="114"/>
      <c r="KRS132" s="91"/>
      <c r="KRT132" s="91"/>
      <c r="KRU132" s="114"/>
      <c r="KRV132" s="91"/>
      <c r="KRW132" s="91"/>
      <c r="KRX132" s="114"/>
      <c r="KRY132" s="91"/>
      <c r="KRZ132" s="91"/>
      <c r="KSA132" s="114"/>
      <c r="KSB132" s="91"/>
      <c r="KSC132" s="91"/>
      <c r="KSD132" s="114"/>
      <c r="KSE132" s="91"/>
      <c r="KSF132" s="91"/>
      <c r="KSG132" s="114"/>
      <c r="KSH132" s="91"/>
      <c r="KSI132" s="91"/>
      <c r="KSJ132" s="114"/>
      <c r="KSK132" s="91"/>
      <c r="KSL132" s="91"/>
      <c r="KSM132" s="114"/>
      <c r="KSN132" s="91"/>
      <c r="KSO132" s="91"/>
      <c r="KSP132" s="114"/>
      <c r="KSQ132" s="91"/>
      <c r="KSR132" s="91"/>
      <c r="KSS132" s="114"/>
      <c r="KST132" s="91"/>
      <c r="KSU132" s="91"/>
      <c r="KSV132" s="114"/>
      <c r="KSW132" s="91"/>
      <c r="KSX132" s="91"/>
      <c r="KSY132" s="114"/>
      <c r="KSZ132" s="91"/>
      <c r="KTA132" s="91"/>
      <c r="KTB132" s="114"/>
      <c r="KTC132" s="91"/>
      <c r="KTD132" s="91"/>
      <c r="KTE132" s="114"/>
      <c r="KTF132" s="91"/>
      <c r="KTG132" s="91"/>
      <c r="KTH132" s="114"/>
      <c r="KTI132" s="91"/>
      <c r="KTJ132" s="91"/>
      <c r="KTK132" s="114"/>
      <c r="KTL132" s="91"/>
      <c r="KTM132" s="91"/>
      <c r="KTN132" s="114"/>
      <c r="KTO132" s="91"/>
      <c r="KTP132" s="91"/>
      <c r="KTQ132" s="114"/>
      <c r="KTR132" s="91"/>
      <c r="KTS132" s="91"/>
      <c r="KTT132" s="114"/>
      <c r="KTU132" s="91"/>
      <c r="KTV132" s="91"/>
      <c r="KTW132" s="114"/>
      <c r="KTX132" s="91"/>
      <c r="KTY132" s="91"/>
      <c r="KTZ132" s="114"/>
      <c r="KUA132" s="91"/>
      <c r="KUB132" s="91"/>
      <c r="KUC132" s="114"/>
      <c r="KUD132" s="91"/>
      <c r="KUE132" s="91"/>
      <c r="KUF132" s="114"/>
      <c r="KUG132" s="91"/>
      <c r="KUH132" s="91"/>
      <c r="KUI132" s="114"/>
      <c r="KUJ132" s="91"/>
      <c r="KUK132" s="91"/>
      <c r="KUL132" s="114"/>
      <c r="KUM132" s="91"/>
      <c r="KUN132" s="91"/>
      <c r="KUO132" s="114"/>
      <c r="KUP132" s="91"/>
      <c r="KUQ132" s="91"/>
      <c r="KUR132" s="114"/>
      <c r="KUS132" s="91"/>
      <c r="KUT132" s="91"/>
      <c r="KUU132" s="114"/>
      <c r="KUV132" s="91"/>
      <c r="KUW132" s="91"/>
      <c r="KUX132" s="114"/>
      <c r="KUY132" s="91"/>
      <c r="KUZ132" s="91"/>
      <c r="KVA132" s="114"/>
      <c r="KVB132" s="91"/>
      <c r="KVC132" s="91"/>
      <c r="KVD132" s="114"/>
      <c r="KVE132" s="91"/>
      <c r="KVF132" s="91"/>
      <c r="KVG132" s="114"/>
      <c r="KVH132" s="91"/>
      <c r="KVI132" s="91"/>
      <c r="KVJ132" s="114"/>
      <c r="KVK132" s="91"/>
      <c r="KVL132" s="91"/>
      <c r="KVM132" s="114"/>
      <c r="KVN132" s="91"/>
      <c r="KVO132" s="91"/>
      <c r="KVP132" s="114"/>
      <c r="KVQ132" s="91"/>
      <c r="KVR132" s="91"/>
      <c r="KVS132" s="114"/>
      <c r="KVT132" s="91"/>
      <c r="KVU132" s="91"/>
      <c r="KVV132" s="114"/>
      <c r="KVW132" s="91"/>
      <c r="KVX132" s="91"/>
      <c r="KVY132" s="114"/>
      <c r="KVZ132" s="91"/>
      <c r="KWA132" s="91"/>
      <c r="KWB132" s="114"/>
      <c r="KWC132" s="91"/>
      <c r="KWD132" s="91"/>
      <c r="KWE132" s="114"/>
      <c r="KWF132" s="91"/>
      <c r="KWG132" s="91"/>
      <c r="KWH132" s="114"/>
      <c r="KWI132" s="91"/>
      <c r="KWJ132" s="91"/>
      <c r="KWK132" s="114"/>
      <c r="KWL132" s="91"/>
      <c r="KWM132" s="91"/>
      <c r="KWN132" s="114"/>
      <c r="KWO132" s="91"/>
      <c r="KWP132" s="91"/>
      <c r="KWQ132" s="114"/>
      <c r="KWR132" s="91"/>
      <c r="KWS132" s="91"/>
      <c r="KWT132" s="114"/>
      <c r="KWU132" s="91"/>
      <c r="KWV132" s="91"/>
      <c r="KWW132" s="114"/>
      <c r="KWX132" s="91"/>
      <c r="KWY132" s="91"/>
      <c r="KWZ132" s="114"/>
      <c r="KXA132" s="91"/>
      <c r="KXB132" s="91"/>
      <c r="KXC132" s="114"/>
      <c r="KXD132" s="91"/>
      <c r="KXE132" s="91"/>
      <c r="KXF132" s="114"/>
      <c r="KXG132" s="91"/>
      <c r="KXH132" s="91"/>
      <c r="KXI132" s="114"/>
      <c r="KXJ132" s="91"/>
      <c r="KXK132" s="91"/>
      <c r="KXL132" s="114"/>
      <c r="KXM132" s="91"/>
      <c r="KXN132" s="91"/>
      <c r="KXO132" s="114"/>
      <c r="KXP132" s="91"/>
      <c r="KXQ132" s="91"/>
      <c r="KXR132" s="114"/>
      <c r="KXS132" s="91"/>
      <c r="KXT132" s="91"/>
      <c r="KXU132" s="114"/>
      <c r="KXV132" s="91"/>
      <c r="KXW132" s="91"/>
      <c r="KXX132" s="114"/>
      <c r="KXY132" s="91"/>
      <c r="KXZ132" s="91"/>
      <c r="KYA132" s="114"/>
      <c r="KYB132" s="91"/>
      <c r="KYC132" s="91"/>
      <c r="KYD132" s="114"/>
      <c r="KYE132" s="91"/>
      <c r="KYF132" s="91"/>
      <c r="KYG132" s="114"/>
      <c r="KYH132" s="91"/>
      <c r="KYI132" s="91"/>
      <c r="KYJ132" s="114"/>
      <c r="KYK132" s="91"/>
      <c r="KYL132" s="91"/>
      <c r="KYM132" s="114"/>
      <c r="KYN132" s="91"/>
      <c r="KYO132" s="91"/>
      <c r="KYP132" s="114"/>
      <c r="KYQ132" s="91"/>
      <c r="KYR132" s="91"/>
      <c r="KYS132" s="114"/>
      <c r="KYT132" s="91"/>
      <c r="KYU132" s="91"/>
      <c r="KYV132" s="114"/>
      <c r="KYW132" s="91"/>
      <c r="KYX132" s="91"/>
      <c r="KYY132" s="114"/>
      <c r="KYZ132" s="91"/>
      <c r="KZA132" s="91"/>
      <c r="KZB132" s="114"/>
      <c r="KZC132" s="91"/>
      <c r="KZD132" s="91"/>
      <c r="KZE132" s="114"/>
      <c r="KZF132" s="91"/>
      <c r="KZG132" s="91"/>
      <c r="KZH132" s="114"/>
      <c r="KZI132" s="91"/>
      <c r="KZJ132" s="91"/>
      <c r="KZK132" s="114"/>
      <c r="KZL132" s="91"/>
      <c r="KZM132" s="91"/>
      <c r="KZN132" s="114"/>
      <c r="KZO132" s="91"/>
      <c r="KZP132" s="91"/>
      <c r="KZQ132" s="114"/>
      <c r="KZR132" s="91"/>
      <c r="KZS132" s="91"/>
      <c r="KZT132" s="114"/>
      <c r="KZU132" s="91"/>
      <c r="KZV132" s="91"/>
      <c r="KZW132" s="114"/>
      <c r="KZX132" s="91"/>
      <c r="KZY132" s="91"/>
      <c r="KZZ132" s="114"/>
      <c r="LAA132" s="91"/>
      <c r="LAB132" s="91"/>
      <c r="LAC132" s="114"/>
      <c r="LAD132" s="91"/>
      <c r="LAE132" s="91"/>
      <c r="LAF132" s="114"/>
      <c r="LAG132" s="91"/>
      <c r="LAH132" s="91"/>
      <c r="LAI132" s="114"/>
      <c r="LAJ132" s="91"/>
      <c r="LAK132" s="91"/>
      <c r="LAL132" s="114"/>
      <c r="LAM132" s="91"/>
      <c r="LAN132" s="91"/>
      <c r="LAO132" s="114"/>
      <c r="LAP132" s="91"/>
      <c r="LAQ132" s="91"/>
      <c r="LAR132" s="114"/>
      <c r="LAS132" s="91"/>
      <c r="LAT132" s="91"/>
      <c r="LAU132" s="114"/>
      <c r="LAV132" s="91"/>
      <c r="LAW132" s="91"/>
      <c r="LAX132" s="114"/>
      <c r="LAY132" s="91"/>
      <c r="LAZ132" s="91"/>
      <c r="LBA132" s="114"/>
      <c r="LBB132" s="91"/>
      <c r="LBC132" s="91"/>
      <c r="LBD132" s="114"/>
      <c r="LBE132" s="91"/>
      <c r="LBF132" s="91"/>
      <c r="LBG132" s="114"/>
      <c r="LBH132" s="91"/>
      <c r="LBI132" s="91"/>
      <c r="LBJ132" s="114"/>
      <c r="LBK132" s="91"/>
      <c r="LBL132" s="91"/>
      <c r="LBM132" s="114"/>
      <c r="LBN132" s="91"/>
      <c r="LBO132" s="91"/>
      <c r="LBP132" s="114"/>
      <c r="LBQ132" s="91"/>
      <c r="LBR132" s="91"/>
      <c r="LBS132" s="114"/>
      <c r="LBT132" s="91"/>
      <c r="LBU132" s="91"/>
      <c r="LBV132" s="114"/>
      <c r="LBW132" s="91"/>
      <c r="LBX132" s="91"/>
      <c r="LBY132" s="114"/>
      <c r="LBZ132" s="91"/>
      <c r="LCA132" s="91"/>
      <c r="LCB132" s="114"/>
      <c r="LCC132" s="91"/>
      <c r="LCD132" s="91"/>
      <c r="LCE132" s="114"/>
      <c r="LCF132" s="91"/>
      <c r="LCG132" s="91"/>
      <c r="LCH132" s="114"/>
      <c r="LCI132" s="91"/>
      <c r="LCJ132" s="91"/>
      <c r="LCK132" s="114"/>
      <c r="LCL132" s="91"/>
      <c r="LCM132" s="91"/>
      <c r="LCN132" s="114"/>
      <c r="LCO132" s="91"/>
      <c r="LCP132" s="91"/>
      <c r="LCQ132" s="114"/>
      <c r="LCR132" s="91"/>
      <c r="LCS132" s="91"/>
      <c r="LCT132" s="114"/>
      <c r="LCU132" s="91"/>
      <c r="LCV132" s="91"/>
      <c r="LCW132" s="114"/>
      <c r="LCX132" s="91"/>
      <c r="LCY132" s="91"/>
      <c r="LCZ132" s="114"/>
      <c r="LDA132" s="91"/>
      <c r="LDB132" s="91"/>
      <c r="LDC132" s="114"/>
      <c r="LDD132" s="91"/>
      <c r="LDE132" s="91"/>
      <c r="LDF132" s="114"/>
      <c r="LDG132" s="91"/>
      <c r="LDH132" s="91"/>
      <c r="LDI132" s="114"/>
      <c r="LDJ132" s="91"/>
      <c r="LDK132" s="91"/>
      <c r="LDL132" s="114"/>
      <c r="LDM132" s="91"/>
      <c r="LDN132" s="91"/>
      <c r="LDO132" s="114"/>
      <c r="LDP132" s="91"/>
      <c r="LDQ132" s="91"/>
      <c r="LDR132" s="114"/>
      <c r="LDS132" s="91"/>
      <c r="LDT132" s="91"/>
      <c r="LDU132" s="114"/>
      <c r="LDV132" s="91"/>
      <c r="LDW132" s="91"/>
      <c r="LDX132" s="114"/>
      <c r="LDY132" s="91"/>
      <c r="LDZ132" s="91"/>
      <c r="LEA132" s="114"/>
      <c r="LEB132" s="91"/>
      <c r="LEC132" s="91"/>
      <c r="LED132" s="114"/>
      <c r="LEE132" s="91"/>
      <c r="LEF132" s="91"/>
      <c r="LEG132" s="114"/>
      <c r="LEH132" s="91"/>
      <c r="LEI132" s="91"/>
      <c r="LEJ132" s="114"/>
      <c r="LEK132" s="91"/>
      <c r="LEL132" s="91"/>
      <c r="LEM132" s="114"/>
      <c r="LEN132" s="91"/>
      <c r="LEO132" s="91"/>
      <c r="LEP132" s="114"/>
      <c r="LEQ132" s="91"/>
      <c r="LER132" s="91"/>
      <c r="LES132" s="114"/>
      <c r="LET132" s="91"/>
      <c r="LEU132" s="91"/>
      <c r="LEV132" s="114"/>
      <c r="LEW132" s="91"/>
      <c r="LEX132" s="91"/>
      <c r="LEY132" s="114"/>
      <c r="LEZ132" s="91"/>
      <c r="LFA132" s="91"/>
      <c r="LFB132" s="114"/>
      <c r="LFC132" s="91"/>
      <c r="LFD132" s="91"/>
      <c r="LFE132" s="114"/>
      <c r="LFF132" s="91"/>
      <c r="LFG132" s="91"/>
      <c r="LFH132" s="114"/>
      <c r="LFI132" s="91"/>
      <c r="LFJ132" s="91"/>
      <c r="LFK132" s="114"/>
      <c r="LFL132" s="91"/>
      <c r="LFM132" s="91"/>
      <c r="LFN132" s="114"/>
      <c r="LFO132" s="91"/>
      <c r="LFP132" s="91"/>
      <c r="LFQ132" s="114"/>
      <c r="LFR132" s="91"/>
      <c r="LFS132" s="91"/>
      <c r="LFT132" s="114"/>
      <c r="LFU132" s="91"/>
      <c r="LFV132" s="91"/>
      <c r="LFW132" s="114"/>
      <c r="LFX132" s="91"/>
      <c r="LFY132" s="91"/>
      <c r="LFZ132" s="114"/>
      <c r="LGA132" s="91"/>
      <c r="LGB132" s="91"/>
      <c r="LGC132" s="114"/>
      <c r="LGD132" s="91"/>
      <c r="LGE132" s="91"/>
      <c r="LGF132" s="114"/>
      <c r="LGG132" s="91"/>
      <c r="LGH132" s="91"/>
      <c r="LGI132" s="114"/>
      <c r="LGJ132" s="91"/>
      <c r="LGK132" s="91"/>
      <c r="LGL132" s="114"/>
      <c r="LGM132" s="91"/>
      <c r="LGN132" s="91"/>
      <c r="LGO132" s="114"/>
      <c r="LGP132" s="91"/>
      <c r="LGQ132" s="91"/>
      <c r="LGR132" s="114"/>
      <c r="LGS132" s="91"/>
      <c r="LGT132" s="91"/>
      <c r="LGU132" s="114"/>
      <c r="LGV132" s="91"/>
      <c r="LGW132" s="91"/>
      <c r="LGX132" s="114"/>
      <c r="LGY132" s="91"/>
      <c r="LGZ132" s="91"/>
      <c r="LHA132" s="114"/>
      <c r="LHB132" s="91"/>
      <c r="LHC132" s="91"/>
      <c r="LHD132" s="114"/>
      <c r="LHE132" s="91"/>
      <c r="LHF132" s="91"/>
      <c r="LHG132" s="114"/>
      <c r="LHH132" s="91"/>
      <c r="LHI132" s="91"/>
      <c r="LHJ132" s="114"/>
      <c r="LHK132" s="91"/>
      <c r="LHL132" s="91"/>
      <c r="LHM132" s="114"/>
      <c r="LHN132" s="91"/>
      <c r="LHO132" s="91"/>
      <c r="LHP132" s="114"/>
      <c r="LHQ132" s="91"/>
      <c r="LHR132" s="91"/>
      <c r="LHS132" s="114"/>
      <c r="LHT132" s="91"/>
      <c r="LHU132" s="91"/>
      <c r="LHV132" s="114"/>
      <c r="LHW132" s="91"/>
      <c r="LHX132" s="91"/>
      <c r="LHY132" s="114"/>
      <c r="LHZ132" s="91"/>
      <c r="LIA132" s="91"/>
      <c r="LIB132" s="114"/>
      <c r="LIC132" s="91"/>
      <c r="LID132" s="91"/>
      <c r="LIE132" s="114"/>
      <c r="LIF132" s="91"/>
      <c r="LIG132" s="91"/>
      <c r="LIH132" s="114"/>
      <c r="LII132" s="91"/>
      <c r="LIJ132" s="91"/>
      <c r="LIK132" s="114"/>
      <c r="LIL132" s="91"/>
      <c r="LIM132" s="91"/>
      <c r="LIN132" s="114"/>
      <c r="LIO132" s="91"/>
      <c r="LIP132" s="91"/>
      <c r="LIQ132" s="114"/>
      <c r="LIR132" s="91"/>
      <c r="LIS132" s="91"/>
      <c r="LIT132" s="114"/>
      <c r="LIU132" s="91"/>
      <c r="LIV132" s="91"/>
      <c r="LIW132" s="114"/>
      <c r="LIX132" s="91"/>
      <c r="LIY132" s="91"/>
      <c r="LIZ132" s="114"/>
      <c r="LJA132" s="91"/>
      <c r="LJB132" s="91"/>
      <c r="LJC132" s="114"/>
      <c r="LJD132" s="91"/>
      <c r="LJE132" s="91"/>
      <c r="LJF132" s="114"/>
      <c r="LJG132" s="91"/>
      <c r="LJH132" s="91"/>
      <c r="LJI132" s="114"/>
      <c r="LJJ132" s="91"/>
      <c r="LJK132" s="91"/>
      <c r="LJL132" s="114"/>
      <c r="LJM132" s="91"/>
      <c r="LJN132" s="91"/>
      <c r="LJO132" s="114"/>
      <c r="LJP132" s="91"/>
      <c r="LJQ132" s="91"/>
      <c r="LJR132" s="114"/>
      <c r="LJS132" s="91"/>
      <c r="LJT132" s="91"/>
      <c r="LJU132" s="114"/>
      <c r="LJV132" s="91"/>
      <c r="LJW132" s="91"/>
      <c r="LJX132" s="114"/>
      <c r="LJY132" s="91"/>
      <c r="LJZ132" s="91"/>
      <c r="LKA132" s="114"/>
      <c r="LKB132" s="91"/>
      <c r="LKC132" s="91"/>
      <c r="LKD132" s="114"/>
      <c r="LKE132" s="91"/>
      <c r="LKF132" s="91"/>
      <c r="LKG132" s="114"/>
      <c r="LKH132" s="91"/>
      <c r="LKI132" s="91"/>
      <c r="LKJ132" s="114"/>
      <c r="LKK132" s="91"/>
      <c r="LKL132" s="91"/>
      <c r="LKM132" s="114"/>
      <c r="LKN132" s="91"/>
      <c r="LKO132" s="91"/>
      <c r="LKP132" s="114"/>
      <c r="LKQ132" s="91"/>
      <c r="LKR132" s="91"/>
      <c r="LKS132" s="114"/>
      <c r="LKT132" s="91"/>
      <c r="LKU132" s="91"/>
      <c r="LKV132" s="114"/>
      <c r="LKW132" s="91"/>
      <c r="LKX132" s="91"/>
      <c r="LKY132" s="114"/>
      <c r="LKZ132" s="91"/>
      <c r="LLA132" s="91"/>
      <c r="LLB132" s="114"/>
      <c r="LLC132" s="91"/>
      <c r="LLD132" s="91"/>
      <c r="LLE132" s="114"/>
      <c r="LLF132" s="91"/>
      <c r="LLG132" s="91"/>
      <c r="LLH132" s="114"/>
      <c r="LLI132" s="91"/>
      <c r="LLJ132" s="91"/>
      <c r="LLK132" s="114"/>
      <c r="LLL132" s="91"/>
      <c r="LLM132" s="91"/>
      <c r="LLN132" s="114"/>
      <c r="LLO132" s="91"/>
      <c r="LLP132" s="91"/>
      <c r="LLQ132" s="114"/>
      <c r="LLR132" s="91"/>
      <c r="LLS132" s="91"/>
      <c r="LLT132" s="114"/>
      <c r="LLU132" s="91"/>
      <c r="LLV132" s="91"/>
      <c r="LLW132" s="114"/>
      <c r="LLX132" s="91"/>
      <c r="LLY132" s="91"/>
      <c r="LLZ132" s="114"/>
      <c r="LMA132" s="91"/>
      <c r="LMB132" s="91"/>
      <c r="LMC132" s="114"/>
      <c r="LMD132" s="91"/>
      <c r="LME132" s="91"/>
      <c r="LMF132" s="114"/>
      <c r="LMG132" s="91"/>
      <c r="LMH132" s="91"/>
      <c r="LMI132" s="114"/>
      <c r="LMJ132" s="91"/>
      <c r="LMK132" s="91"/>
      <c r="LML132" s="114"/>
      <c r="LMM132" s="91"/>
      <c r="LMN132" s="91"/>
      <c r="LMO132" s="114"/>
      <c r="LMP132" s="91"/>
      <c r="LMQ132" s="91"/>
      <c r="LMR132" s="114"/>
      <c r="LMS132" s="91"/>
      <c r="LMT132" s="91"/>
      <c r="LMU132" s="114"/>
      <c r="LMV132" s="91"/>
      <c r="LMW132" s="91"/>
      <c r="LMX132" s="114"/>
      <c r="LMY132" s="91"/>
      <c r="LMZ132" s="91"/>
      <c r="LNA132" s="114"/>
      <c r="LNB132" s="91"/>
      <c r="LNC132" s="91"/>
      <c r="LND132" s="114"/>
      <c r="LNE132" s="91"/>
      <c r="LNF132" s="91"/>
      <c r="LNG132" s="114"/>
      <c r="LNH132" s="91"/>
      <c r="LNI132" s="91"/>
      <c r="LNJ132" s="114"/>
      <c r="LNK132" s="91"/>
      <c r="LNL132" s="91"/>
      <c r="LNM132" s="114"/>
      <c r="LNN132" s="91"/>
      <c r="LNO132" s="91"/>
      <c r="LNP132" s="114"/>
      <c r="LNQ132" s="91"/>
      <c r="LNR132" s="91"/>
      <c r="LNS132" s="114"/>
      <c r="LNT132" s="91"/>
      <c r="LNU132" s="91"/>
      <c r="LNV132" s="114"/>
      <c r="LNW132" s="91"/>
      <c r="LNX132" s="91"/>
      <c r="LNY132" s="114"/>
      <c r="LNZ132" s="91"/>
      <c r="LOA132" s="91"/>
      <c r="LOB132" s="114"/>
      <c r="LOC132" s="91"/>
      <c r="LOD132" s="91"/>
      <c r="LOE132" s="114"/>
      <c r="LOF132" s="91"/>
      <c r="LOG132" s="91"/>
      <c r="LOH132" s="114"/>
      <c r="LOI132" s="91"/>
      <c r="LOJ132" s="91"/>
      <c r="LOK132" s="114"/>
      <c r="LOL132" s="91"/>
      <c r="LOM132" s="91"/>
      <c r="LON132" s="114"/>
      <c r="LOO132" s="91"/>
      <c r="LOP132" s="91"/>
      <c r="LOQ132" s="114"/>
      <c r="LOR132" s="91"/>
      <c r="LOS132" s="91"/>
      <c r="LOT132" s="114"/>
      <c r="LOU132" s="91"/>
      <c r="LOV132" s="91"/>
      <c r="LOW132" s="114"/>
      <c r="LOX132" s="91"/>
      <c r="LOY132" s="91"/>
      <c r="LOZ132" s="114"/>
      <c r="LPA132" s="91"/>
      <c r="LPB132" s="91"/>
      <c r="LPC132" s="114"/>
      <c r="LPD132" s="91"/>
      <c r="LPE132" s="91"/>
      <c r="LPF132" s="114"/>
      <c r="LPG132" s="91"/>
      <c r="LPH132" s="91"/>
      <c r="LPI132" s="114"/>
      <c r="LPJ132" s="91"/>
      <c r="LPK132" s="91"/>
      <c r="LPL132" s="114"/>
      <c r="LPM132" s="91"/>
      <c r="LPN132" s="91"/>
      <c r="LPO132" s="114"/>
      <c r="LPP132" s="91"/>
      <c r="LPQ132" s="91"/>
      <c r="LPR132" s="114"/>
      <c r="LPS132" s="91"/>
      <c r="LPT132" s="91"/>
      <c r="LPU132" s="114"/>
      <c r="LPV132" s="91"/>
      <c r="LPW132" s="91"/>
      <c r="LPX132" s="114"/>
      <c r="LPY132" s="91"/>
      <c r="LPZ132" s="91"/>
      <c r="LQA132" s="114"/>
      <c r="LQB132" s="91"/>
      <c r="LQC132" s="91"/>
      <c r="LQD132" s="114"/>
      <c r="LQE132" s="91"/>
      <c r="LQF132" s="91"/>
      <c r="LQG132" s="114"/>
      <c r="LQH132" s="91"/>
      <c r="LQI132" s="91"/>
      <c r="LQJ132" s="114"/>
      <c r="LQK132" s="91"/>
      <c r="LQL132" s="91"/>
      <c r="LQM132" s="114"/>
      <c r="LQN132" s="91"/>
      <c r="LQO132" s="91"/>
      <c r="LQP132" s="114"/>
      <c r="LQQ132" s="91"/>
      <c r="LQR132" s="91"/>
      <c r="LQS132" s="114"/>
      <c r="LQT132" s="91"/>
      <c r="LQU132" s="91"/>
      <c r="LQV132" s="114"/>
      <c r="LQW132" s="91"/>
      <c r="LQX132" s="91"/>
      <c r="LQY132" s="114"/>
      <c r="LQZ132" s="91"/>
      <c r="LRA132" s="91"/>
      <c r="LRB132" s="114"/>
      <c r="LRC132" s="91"/>
      <c r="LRD132" s="91"/>
      <c r="LRE132" s="114"/>
      <c r="LRF132" s="91"/>
      <c r="LRG132" s="91"/>
      <c r="LRH132" s="114"/>
      <c r="LRI132" s="91"/>
      <c r="LRJ132" s="91"/>
      <c r="LRK132" s="114"/>
      <c r="LRL132" s="91"/>
      <c r="LRM132" s="91"/>
      <c r="LRN132" s="114"/>
      <c r="LRO132" s="91"/>
      <c r="LRP132" s="91"/>
      <c r="LRQ132" s="114"/>
      <c r="LRR132" s="91"/>
      <c r="LRS132" s="91"/>
      <c r="LRT132" s="114"/>
      <c r="LRU132" s="91"/>
      <c r="LRV132" s="91"/>
      <c r="LRW132" s="114"/>
      <c r="LRX132" s="91"/>
      <c r="LRY132" s="91"/>
      <c r="LRZ132" s="114"/>
      <c r="LSA132" s="91"/>
      <c r="LSB132" s="91"/>
      <c r="LSC132" s="114"/>
      <c r="LSD132" s="91"/>
      <c r="LSE132" s="91"/>
      <c r="LSF132" s="114"/>
      <c r="LSG132" s="91"/>
      <c r="LSH132" s="91"/>
      <c r="LSI132" s="114"/>
      <c r="LSJ132" s="91"/>
      <c r="LSK132" s="91"/>
      <c r="LSL132" s="114"/>
      <c r="LSM132" s="91"/>
      <c r="LSN132" s="91"/>
      <c r="LSO132" s="114"/>
      <c r="LSP132" s="91"/>
      <c r="LSQ132" s="91"/>
      <c r="LSR132" s="114"/>
      <c r="LSS132" s="91"/>
      <c r="LST132" s="91"/>
      <c r="LSU132" s="114"/>
      <c r="LSV132" s="91"/>
      <c r="LSW132" s="91"/>
      <c r="LSX132" s="114"/>
      <c r="LSY132" s="91"/>
      <c r="LSZ132" s="91"/>
      <c r="LTA132" s="114"/>
      <c r="LTB132" s="91"/>
      <c r="LTC132" s="91"/>
      <c r="LTD132" s="114"/>
      <c r="LTE132" s="91"/>
      <c r="LTF132" s="91"/>
      <c r="LTG132" s="114"/>
      <c r="LTH132" s="91"/>
      <c r="LTI132" s="91"/>
      <c r="LTJ132" s="114"/>
      <c r="LTK132" s="91"/>
      <c r="LTL132" s="91"/>
      <c r="LTM132" s="114"/>
      <c r="LTN132" s="91"/>
      <c r="LTO132" s="91"/>
      <c r="LTP132" s="114"/>
      <c r="LTQ132" s="91"/>
      <c r="LTR132" s="91"/>
      <c r="LTS132" s="114"/>
      <c r="LTT132" s="91"/>
      <c r="LTU132" s="91"/>
      <c r="LTV132" s="114"/>
      <c r="LTW132" s="91"/>
      <c r="LTX132" s="91"/>
      <c r="LTY132" s="114"/>
      <c r="LTZ132" s="91"/>
      <c r="LUA132" s="91"/>
      <c r="LUB132" s="114"/>
      <c r="LUC132" s="91"/>
      <c r="LUD132" s="91"/>
      <c r="LUE132" s="114"/>
      <c r="LUF132" s="91"/>
      <c r="LUG132" s="91"/>
      <c r="LUH132" s="114"/>
      <c r="LUI132" s="91"/>
      <c r="LUJ132" s="91"/>
      <c r="LUK132" s="114"/>
      <c r="LUL132" s="91"/>
      <c r="LUM132" s="91"/>
      <c r="LUN132" s="114"/>
      <c r="LUO132" s="91"/>
      <c r="LUP132" s="91"/>
      <c r="LUQ132" s="114"/>
      <c r="LUR132" s="91"/>
      <c r="LUS132" s="91"/>
      <c r="LUT132" s="114"/>
      <c r="LUU132" s="91"/>
      <c r="LUV132" s="91"/>
      <c r="LUW132" s="114"/>
      <c r="LUX132" s="91"/>
      <c r="LUY132" s="91"/>
      <c r="LUZ132" s="114"/>
      <c r="LVA132" s="91"/>
      <c r="LVB132" s="91"/>
      <c r="LVC132" s="114"/>
      <c r="LVD132" s="91"/>
      <c r="LVE132" s="91"/>
      <c r="LVF132" s="114"/>
      <c r="LVG132" s="91"/>
      <c r="LVH132" s="91"/>
      <c r="LVI132" s="114"/>
      <c r="LVJ132" s="91"/>
      <c r="LVK132" s="91"/>
      <c r="LVL132" s="114"/>
      <c r="LVM132" s="91"/>
      <c r="LVN132" s="91"/>
      <c r="LVO132" s="114"/>
      <c r="LVP132" s="91"/>
      <c r="LVQ132" s="91"/>
      <c r="LVR132" s="114"/>
      <c r="LVS132" s="91"/>
      <c r="LVT132" s="91"/>
      <c r="LVU132" s="114"/>
      <c r="LVV132" s="91"/>
      <c r="LVW132" s="91"/>
      <c r="LVX132" s="114"/>
      <c r="LVY132" s="91"/>
      <c r="LVZ132" s="91"/>
      <c r="LWA132" s="114"/>
      <c r="LWB132" s="91"/>
      <c r="LWC132" s="91"/>
      <c r="LWD132" s="114"/>
      <c r="LWE132" s="91"/>
      <c r="LWF132" s="91"/>
      <c r="LWG132" s="114"/>
      <c r="LWH132" s="91"/>
      <c r="LWI132" s="91"/>
      <c r="LWJ132" s="114"/>
      <c r="LWK132" s="91"/>
      <c r="LWL132" s="91"/>
      <c r="LWM132" s="114"/>
      <c r="LWN132" s="91"/>
      <c r="LWO132" s="91"/>
      <c r="LWP132" s="114"/>
      <c r="LWQ132" s="91"/>
      <c r="LWR132" s="91"/>
      <c r="LWS132" s="114"/>
      <c r="LWT132" s="91"/>
      <c r="LWU132" s="91"/>
      <c r="LWV132" s="114"/>
      <c r="LWW132" s="91"/>
      <c r="LWX132" s="91"/>
      <c r="LWY132" s="114"/>
      <c r="LWZ132" s="91"/>
      <c r="LXA132" s="91"/>
      <c r="LXB132" s="114"/>
      <c r="LXC132" s="91"/>
      <c r="LXD132" s="91"/>
      <c r="LXE132" s="114"/>
      <c r="LXF132" s="91"/>
      <c r="LXG132" s="91"/>
      <c r="LXH132" s="114"/>
      <c r="LXI132" s="91"/>
      <c r="LXJ132" s="91"/>
      <c r="LXK132" s="114"/>
      <c r="LXL132" s="91"/>
      <c r="LXM132" s="91"/>
      <c r="LXN132" s="114"/>
      <c r="LXO132" s="91"/>
      <c r="LXP132" s="91"/>
      <c r="LXQ132" s="114"/>
      <c r="LXR132" s="91"/>
      <c r="LXS132" s="91"/>
      <c r="LXT132" s="114"/>
      <c r="LXU132" s="91"/>
      <c r="LXV132" s="91"/>
      <c r="LXW132" s="114"/>
      <c r="LXX132" s="91"/>
      <c r="LXY132" s="91"/>
      <c r="LXZ132" s="114"/>
      <c r="LYA132" s="91"/>
      <c r="LYB132" s="91"/>
      <c r="LYC132" s="114"/>
      <c r="LYD132" s="91"/>
      <c r="LYE132" s="91"/>
      <c r="LYF132" s="114"/>
      <c r="LYG132" s="91"/>
      <c r="LYH132" s="91"/>
      <c r="LYI132" s="114"/>
      <c r="LYJ132" s="91"/>
      <c r="LYK132" s="91"/>
      <c r="LYL132" s="114"/>
      <c r="LYM132" s="91"/>
      <c r="LYN132" s="91"/>
      <c r="LYO132" s="114"/>
      <c r="LYP132" s="91"/>
      <c r="LYQ132" s="91"/>
      <c r="LYR132" s="114"/>
      <c r="LYS132" s="91"/>
      <c r="LYT132" s="91"/>
      <c r="LYU132" s="114"/>
      <c r="LYV132" s="91"/>
      <c r="LYW132" s="91"/>
      <c r="LYX132" s="114"/>
      <c r="LYY132" s="91"/>
      <c r="LYZ132" s="91"/>
      <c r="LZA132" s="114"/>
      <c r="LZB132" s="91"/>
      <c r="LZC132" s="91"/>
      <c r="LZD132" s="114"/>
      <c r="LZE132" s="91"/>
      <c r="LZF132" s="91"/>
      <c r="LZG132" s="114"/>
      <c r="LZH132" s="91"/>
      <c r="LZI132" s="91"/>
      <c r="LZJ132" s="114"/>
      <c r="LZK132" s="91"/>
      <c r="LZL132" s="91"/>
      <c r="LZM132" s="114"/>
      <c r="LZN132" s="91"/>
      <c r="LZO132" s="91"/>
      <c r="LZP132" s="114"/>
      <c r="LZQ132" s="91"/>
      <c r="LZR132" s="91"/>
      <c r="LZS132" s="114"/>
      <c r="LZT132" s="91"/>
      <c r="LZU132" s="91"/>
      <c r="LZV132" s="114"/>
      <c r="LZW132" s="91"/>
      <c r="LZX132" s="91"/>
      <c r="LZY132" s="114"/>
      <c r="LZZ132" s="91"/>
      <c r="MAA132" s="91"/>
      <c r="MAB132" s="114"/>
      <c r="MAC132" s="91"/>
      <c r="MAD132" s="91"/>
      <c r="MAE132" s="114"/>
      <c r="MAF132" s="91"/>
      <c r="MAG132" s="91"/>
      <c r="MAH132" s="114"/>
      <c r="MAI132" s="91"/>
      <c r="MAJ132" s="91"/>
      <c r="MAK132" s="114"/>
      <c r="MAL132" s="91"/>
      <c r="MAM132" s="91"/>
      <c r="MAN132" s="114"/>
      <c r="MAO132" s="91"/>
      <c r="MAP132" s="91"/>
      <c r="MAQ132" s="114"/>
      <c r="MAR132" s="91"/>
      <c r="MAS132" s="91"/>
      <c r="MAT132" s="114"/>
      <c r="MAU132" s="91"/>
      <c r="MAV132" s="91"/>
      <c r="MAW132" s="114"/>
      <c r="MAX132" s="91"/>
      <c r="MAY132" s="91"/>
      <c r="MAZ132" s="114"/>
      <c r="MBA132" s="91"/>
      <c r="MBB132" s="91"/>
      <c r="MBC132" s="114"/>
      <c r="MBD132" s="91"/>
      <c r="MBE132" s="91"/>
      <c r="MBF132" s="114"/>
      <c r="MBG132" s="91"/>
      <c r="MBH132" s="91"/>
      <c r="MBI132" s="114"/>
      <c r="MBJ132" s="91"/>
      <c r="MBK132" s="91"/>
      <c r="MBL132" s="114"/>
      <c r="MBM132" s="91"/>
      <c r="MBN132" s="91"/>
      <c r="MBO132" s="114"/>
      <c r="MBP132" s="91"/>
      <c r="MBQ132" s="91"/>
      <c r="MBR132" s="114"/>
      <c r="MBS132" s="91"/>
      <c r="MBT132" s="91"/>
      <c r="MBU132" s="114"/>
      <c r="MBV132" s="91"/>
      <c r="MBW132" s="91"/>
      <c r="MBX132" s="114"/>
      <c r="MBY132" s="91"/>
      <c r="MBZ132" s="91"/>
      <c r="MCA132" s="114"/>
      <c r="MCB132" s="91"/>
      <c r="MCC132" s="91"/>
      <c r="MCD132" s="114"/>
      <c r="MCE132" s="91"/>
      <c r="MCF132" s="91"/>
      <c r="MCG132" s="114"/>
      <c r="MCH132" s="91"/>
      <c r="MCI132" s="91"/>
      <c r="MCJ132" s="114"/>
      <c r="MCK132" s="91"/>
      <c r="MCL132" s="91"/>
      <c r="MCM132" s="114"/>
      <c r="MCN132" s="91"/>
      <c r="MCO132" s="91"/>
      <c r="MCP132" s="114"/>
      <c r="MCQ132" s="91"/>
      <c r="MCR132" s="91"/>
      <c r="MCS132" s="114"/>
      <c r="MCT132" s="91"/>
      <c r="MCU132" s="91"/>
      <c r="MCV132" s="114"/>
      <c r="MCW132" s="91"/>
      <c r="MCX132" s="91"/>
      <c r="MCY132" s="114"/>
      <c r="MCZ132" s="91"/>
      <c r="MDA132" s="91"/>
      <c r="MDB132" s="114"/>
      <c r="MDC132" s="91"/>
      <c r="MDD132" s="91"/>
      <c r="MDE132" s="114"/>
      <c r="MDF132" s="91"/>
      <c r="MDG132" s="91"/>
      <c r="MDH132" s="114"/>
      <c r="MDI132" s="91"/>
      <c r="MDJ132" s="91"/>
      <c r="MDK132" s="114"/>
      <c r="MDL132" s="91"/>
      <c r="MDM132" s="91"/>
      <c r="MDN132" s="114"/>
      <c r="MDO132" s="91"/>
      <c r="MDP132" s="91"/>
      <c r="MDQ132" s="114"/>
      <c r="MDR132" s="91"/>
      <c r="MDS132" s="91"/>
      <c r="MDT132" s="114"/>
      <c r="MDU132" s="91"/>
      <c r="MDV132" s="91"/>
      <c r="MDW132" s="114"/>
      <c r="MDX132" s="91"/>
      <c r="MDY132" s="91"/>
      <c r="MDZ132" s="114"/>
      <c r="MEA132" s="91"/>
      <c r="MEB132" s="91"/>
      <c r="MEC132" s="114"/>
      <c r="MED132" s="91"/>
      <c r="MEE132" s="91"/>
      <c r="MEF132" s="114"/>
      <c r="MEG132" s="91"/>
      <c r="MEH132" s="91"/>
      <c r="MEI132" s="114"/>
      <c r="MEJ132" s="91"/>
      <c r="MEK132" s="91"/>
      <c r="MEL132" s="114"/>
      <c r="MEM132" s="91"/>
      <c r="MEN132" s="91"/>
      <c r="MEO132" s="114"/>
      <c r="MEP132" s="91"/>
      <c r="MEQ132" s="91"/>
      <c r="MER132" s="114"/>
      <c r="MES132" s="91"/>
      <c r="MET132" s="91"/>
      <c r="MEU132" s="114"/>
      <c r="MEV132" s="91"/>
      <c r="MEW132" s="91"/>
      <c r="MEX132" s="114"/>
      <c r="MEY132" s="91"/>
      <c r="MEZ132" s="91"/>
      <c r="MFA132" s="114"/>
      <c r="MFB132" s="91"/>
      <c r="MFC132" s="91"/>
      <c r="MFD132" s="114"/>
      <c r="MFE132" s="91"/>
      <c r="MFF132" s="91"/>
      <c r="MFG132" s="114"/>
      <c r="MFH132" s="91"/>
      <c r="MFI132" s="91"/>
      <c r="MFJ132" s="114"/>
      <c r="MFK132" s="91"/>
      <c r="MFL132" s="91"/>
      <c r="MFM132" s="114"/>
      <c r="MFN132" s="91"/>
      <c r="MFO132" s="91"/>
      <c r="MFP132" s="114"/>
      <c r="MFQ132" s="91"/>
      <c r="MFR132" s="91"/>
      <c r="MFS132" s="114"/>
      <c r="MFT132" s="91"/>
      <c r="MFU132" s="91"/>
      <c r="MFV132" s="114"/>
      <c r="MFW132" s="91"/>
      <c r="MFX132" s="91"/>
      <c r="MFY132" s="114"/>
      <c r="MFZ132" s="91"/>
      <c r="MGA132" s="91"/>
      <c r="MGB132" s="114"/>
      <c r="MGC132" s="91"/>
      <c r="MGD132" s="91"/>
      <c r="MGE132" s="114"/>
      <c r="MGF132" s="91"/>
      <c r="MGG132" s="91"/>
      <c r="MGH132" s="114"/>
      <c r="MGI132" s="91"/>
      <c r="MGJ132" s="91"/>
      <c r="MGK132" s="114"/>
      <c r="MGL132" s="91"/>
      <c r="MGM132" s="91"/>
      <c r="MGN132" s="114"/>
      <c r="MGO132" s="91"/>
      <c r="MGP132" s="91"/>
      <c r="MGQ132" s="114"/>
      <c r="MGR132" s="91"/>
      <c r="MGS132" s="91"/>
      <c r="MGT132" s="114"/>
      <c r="MGU132" s="91"/>
      <c r="MGV132" s="91"/>
      <c r="MGW132" s="114"/>
      <c r="MGX132" s="91"/>
      <c r="MGY132" s="91"/>
      <c r="MGZ132" s="114"/>
      <c r="MHA132" s="91"/>
      <c r="MHB132" s="91"/>
      <c r="MHC132" s="114"/>
      <c r="MHD132" s="91"/>
      <c r="MHE132" s="91"/>
      <c r="MHF132" s="114"/>
      <c r="MHG132" s="91"/>
      <c r="MHH132" s="91"/>
      <c r="MHI132" s="114"/>
      <c r="MHJ132" s="91"/>
      <c r="MHK132" s="91"/>
      <c r="MHL132" s="114"/>
      <c r="MHM132" s="91"/>
      <c r="MHN132" s="91"/>
      <c r="MHO132" s="114"/>
      <c r="MHP132" s="91"/>
      <c r="MHQ132" s="91"/>
      <c r="MHR132" s="114"/>
      <c r="MHS132" s="91"/>
      <c r="MHT132" s="91"/>
      <c r="MHU132" s="114"/>
      <c r="MHV132" s="91"/>
      <c r="MHW132" s="91"/>
      <c r="MHX132" s="114"/>
      <c r="MHY132" s="91"/>
      <c r="MHZ132" s="91"/>
      <c r="MIA132" s="114"/>
      <c r="MIB132" s="91"/>
      <c r="MIC132" s="91"/>
      <c r="MID132" s="114"/>
      <c r="MIE132" s="91"/>
      <c r="MIF132" s="91"/>
      <c r="MIG132" s="114"/>
      <c r="MIH132" s="91"/>
      <c r="MII132" s="91"/>
      <c r="MIJ132" s="114"/>
      <c r="MIK132" s="91"/>
      <c r="MIL132" s="91"/>
      <c r="MIM132" s="114"/>
      <c r="MIN132" s="91"/>
      <c r="MIO132" s="91"/>
      <c r="MIP132" s="114"/>
      <c r="MIQ132" s="91"/>
      <c r="MIR132" s="91"/>
      <c r="MIS132" s="114"/>
      <c r="MIT132" s="91"/>
      <c r="MIU132" s="91"/>
      <c r="MIV132" s="114"/>
      <c r="MIW132" s="91"/>
      <c r="MIX132" s="91"/>
      <c r="MIY132" s="114"/>
      <c r="MIZ132" s="91"/>
      <c r="MJA132" s="91"/>
      <c r="MJB132" s="114"/>
      <c r="MJC132" s="91"/>
      <c r="MJD132" s="91"/>
      <c r="MJE132" s="114"/>
      <c r="MJF132" s="91"/>
      <c r="MJG132" s="91"/>
      <c r="MJH132" s="114"/>
      <c r="MJI132" s="91"/>
      <c r="MJJ132" s="91"/>
      <c r="MJK132" s="114"/>
      <c r="MJL132" s="91"/>
      <c r="MJM132" s="91"/>
      <c r="MJN132" s="114"/>
      <c r="MJO132" s="91"/>
      <c r="MJP132" s="91"/>
      <c r="MJQ132" s="114"/>
      <c r="MJR132" s="91"/>
      <c r="MJS132" s="91"/>
      <c r="MJT132" s="114"/>
      <c r="MJU132" s="91"/>
      <c r="MJV132" s="91"/>
      <c r="MJW132" s="114"/>
      <c r="MJX132" s="91"/>
      <c r="MJY132" s="91"/>
      <c r="MJZ132" s="114"/>
      <c r="MKA132" s="91"/>
      <c r="MKB132" s="91"/>
      <c r="MKC132" s="114"/>
      <c r="MKD132" s="91"/>
      <c r="MKE132" s="91"/>
      <c r="MKF132" s="114"/>
      <c r="MKG132" s="91"/>
      <c r="MKH132" s="91"/>
      <c r="MKI132" s="114"/>
      <c r="MKJ132" s="91"/>
      <c r="MKK132" s="91"/>
      <c r="MKL132" s="114"/>
      <c r="MKM132" s="91"/>
      <c r="MKN132" s="91"/>
      <c r="MKO132" s="114"/>
      <c r="MKP132" s="91"/>
      <c r="MKQ132" s="91"/>
      <c r="MKR132" s="114"/>
      <c r="MKS132" s="91"/>
      <c r="MKT132" s="91"/>
      <c r="MKU132" s="114"/>
      <c r="MKV132" s="91"/>
      <c r="MKW132" s="91"/>
      <c r="MKX132" s="114"/>
      <c r="MKY132" s="91"/>
      <c r="MKZ132" s="91"/>
      <c r="MLA132" s="114"/>
      <c r="MLB132" s="91"/>
      <c r="MLC132" s="91"/>
      <c r="MLD132" s="114"/>
      <c r="MLE132" s="91"/>
      <c r="MLF132" s="91"/>
      <c r="MLG132" s="114"/>
      <c r="MLH132" s="91"/>
      <c r="MLI132" s="91"/>
      <c r="MLJ132" s="114"/>
      <c r="MLK132" s="91"/>
      <c r="MLL132" s="91"/>
      <c r="MLM132" s="114"/>
      <c r="MLN132" s="91"/>
      <c r="MLO132" s="91"/>
      <c r="MLP132" s="114"/>
      <c r="MLQ132" s="91"/>
      <c r="MLR132" s="91"/>
      <c r="MLS132" s="114"/>
      <c r="MLT132" s="91"/>
      <c r="MLU132" s="91"/>
      <c r="MLV132" s="114"/>
      <c r="MLW132" s="91"/>
      <c r="MLX132" s="91"/>
      <c r="MLY132" s="114"/>
      <c r="MLZ132" s="91"/>
      <c r="MMA132" s="91"/>
      <c r="MMB132" s="114"/>
      <c r="MMC132" s="91"/>
      <c r="MMD132" s="91"/>
      <c r="MME132" s="114"/>
      <c r="MMF132" s="91"/>
      <c r="MMG132" s="91"/>
      <c r="MMH132" s="114"/>
      <c r="MMI132" s="91"/>
      <c r="MMJ132" s="91"/>
      <c r="MMK132" s="114"/>
      <c r="MML132" s="91"/>
      <c r="MMM132" s="91"/>
      <c r="MMN132" s="114"/>
      <c r="MMO132" s="91"/>
      <c r="MMP132" s="91"/>
      <c r="MMQ132" s="114"/>
      <c r="MMR132" s="91"/>
      <c r="MMS132" s="91"/>
      <c r="MMT132" s="114"/>
      <c r="MMU132" s="91"/>
      <c r="MMV132" s="91"/>
      <c r="MMW132" s="114"/>
      <c r="MMX132" s="91"/>
      <c r="MMY132" s="91"/>
      <c r="MMZ132" s="114"/>
      <c r="MNA132" s="91"/>
      <c r="MNB132" s="91"/>
      <c r="MNC132" s="114"/>
      <c r="MND132" s="91"/>
      <c r="MNE132" s="91"/>
      <c r="MNF132" s="114"/>
      <c r="MNG132" s="91"/>
      <c r="MNH132" s="91"/>
      <c r="MNI132" s="114"/>
      <c r="MNJ132" s="91"/>
      <c r="MNK132" s="91"/>
      <c r="MNL132" s="114"/>
      <c r="MNM132" s="91"/>
      <c r="MNN132" s="91"/>
      <c r="MNO132" s="114"/>
      <c r="MNP132" s="91"/>
      <c r="MNQ132" s="91"/>
      <c r="MNR132" s="114"/>
      <c r="MNS132" s="91"/>
      <c r="MNT132" s="91"/>
      <c r="MNU132" s="114"/>
      <c r="MNV132" s="91"/>
      <c r="MNW132" s="91"/>
      <c r="MNX132" s="114"/>
      <c r="MNY132" s="91"/>
      <c r="MNZ132" s="91"/>
      <c r="MOA132" s="114"/>
      <c r="MOB132" s="91"/>
      <c r="MOC132" s="91"/>
      <c r="MOD132" s="114"/>
      <c r="MOE132" s="91"/>
      <c r="MOF132" s="91"/>
      <c r="MOG132" s="114"/>
      <c r="MOH132" s="91"/>
      <c r="MOI132" s="91"/>
      <c r="MOJ132" s="114"/>
      <c r="MOK132" s="91"/>
      <c r="MOL132" s="91"/>
      <c r="MOM132" s="114"/>
      <c r="MON132" s="91"/>
      <c r="MOO132" s="91"/>
      <c r="MOP132" s="114"/>
      <c r="MOQ132" s="91"/>
      <c r="MOR132" s="91"/>
      <c r="MOS132" s="114"/>
      <c r="MOT132" s="91"/>
      <c r="MOU132" s="91"/>
      <c r="MOV132" s="114"/>
      <c r="MOW132" s="91"/>
      <c r="MOX132" s="91"/>
      <c r="MOY132" s="114"/>
      <c r="MOZ132" s="91"/>
      <c r="MPA132" s="91"/>
      <c r="MPB132" s="114"/>
      <c r="MPC132" s="91"/>
      <c r="MPD132" s="91"/>
      <c r="MPE132" s="114"/>
      <c r="MPF132" s="91"/>
      <c r="MPG132" s="91"/>
      <c r="MPH132" s="114"/>
      <c r="MPI132" s="91"/>
      <c r="MPJ132" s="91"/>
      <c r="MPK132" s="114"/>
      <c r="MPL132" s="91"/>
      <c r="MPM132" s="91"/>
      <c r="MPN132" s="114"/>
      <c r="MPO132" s="91"/>
      <c r="MPP132" s="91"/>
      <c r="MPQ132" s="114"/>
      <c r="MPR132" s="91"/>
      <c r="MPS132" s="91"/>
      <c r="MPT132" s="114"/>
      <c r="MPU132" s="91"/>
      <c r="MPV132" s="91"/>
      <c r="MPW132" s="114"/>
      <c r="MPX132" s="91"/>
      <c r="MPY132" s="91"/>
      <c r="MPZ132" s="114"/>
      <c r="MQA132" s="91"/>
      <c r="MQB132" s="91"/>
      <c r="MQC132" s="114"/>
      <c r="MQD132" s="91"/>
      <c r="MQE132" s="91"/>
      <c r="MQF132" s="114"/>
      <c r="MQG132" s="91"/>
      <c r="MQH132" s="91"/>
      <c r="MQI132" s="114"/>
      <c r="MQJ132" s="91"/>
      <c r="MQK132" s="91"/>
      <c r="MQL132" s="114"/>
      <c r="MQM132" s="91"/>
      <c r="MQN132" s="91"/>
      <c r="MQO132" s="114"/>
      <c r="MQP132" s="91"/>
      <c r="MQQ132" s="91"/>
      <c r="MQR132" s="114"/>
      <c r="MQS132" s="91"/>
      <c r="MQT132" s="91"/>
      <c r="MQU132" s="114"/>
      <c r="MQV132" s="91"/>
      <c r="MQW132" s="91"/>
      <c r="MQX132" s="114"/>
      <c r="MQY132" s="91"/>
      <c r="MQZ132" s="91"/>
      <c r="MRA132" s="114"/>
      <c r="MRB132" s="91"/>
      <c r="MRC132" s="91"/>
      <c r="MRD132" s="114"/>
      <c r="MRE132" s="91"/>
      <c r="MRF132" s="91"/>
      <c r="MRG132" s="114"/>
      <c r="MRH132" s="91"/>
      <c r="MRI132" s="91"/>
      <c r="MRJ132" s="114"/>
      <c r="MRK132" s="91"/>
      <c r="MRL132" s="91"/>
      <c r="MRM132" s="114"/>
      <c r="MRN132" s="91"/>
      <c r="MRO132" s="91"/>
      <c r="MRP132" s="114"/>
      <c r="MRQ132" s="91"/>
      <c r="MRR132" s="91"/>
      <c r="MRS132" s="114"/>
      <c r="MRT132" s="91"/>
      <c r="MRU132" s="91"/>
      <c r="MRV132" s="114"/>
      <c r="MRW132" s="91"/>
      <c r="MRX132" s="91"/>
      <c r="MRY132" s="114"/>
      <c r="MRZ132" s="91"/>
      <c r="MSA132" s="91"/>
      <c r="MSB132" s="114"/>
      <c r="MSC132" s="91"/>
      <c r="MSD132" s="91"/>
      <c r="MSE132" s="114"/>
      <c r="MSF132" s="91"/>
      <c r="MSG132" s="91"/>
      <c r="MSH132" s="114"/>
      <c r="MSI132" s="91"/>
      <c r="MSJ132" s="91"/>
      <c r="MSK132" s="114"/>
      <c r="MSL132" s="91"/>
      <c r="MSM132" s="91"/>
      <c r="MSN132" s="114"/>
      <c r="MSO132" s="91"/>
      <c r="MSP132" s="91"/>
      <c r="MSQ132" s="114"/>
      <c r="MSR132" s="91"/>
      <c r="MSS132" s="91"/>
      <c r="MST132" s="114"/>
      <c r="MSU132" s="91"/>
      <c r="MSV132" s="91"/>
      <c r="MSW132" s="114"/>
      <c r="MSX132" s="91"/>
      <c r="MSY132" s="91"/>
      <c r="MSZ132" s="114"/>
      <c r="MTA132" s="91"/>
      <c r="MTB132" s="91"/>
      <c r="MTC132" s="114"/>
      <c r="MTD132" s="91"/>
      <c r="MTE132" s="91"/>
      <c r="MTF132" s="114"/>
      <c r="MTG132" s="91"/>
      <c r="MTH132" s="91"/>
      <c r="MTI132" s="114"/>
      <c r="MTJ132" s="91"/>
      <c r="MTK132" s="91"/>
      <c r="MTL132" s="114"/>
      <c r="MTM132" s="91"/>
      <c r="MTN132" s="91"/>
      <c r="MTO132" s="114"/>
      <c r="MTP132" s="91"/>
      <c r="MTQ132" s="91"/>
      <c r="MTR132" s="114"/>
      <c r="MTS132" s="91"/>
      <c r="MTT132" s="91"/>
      <c r="MTU132" s="114"/>
      <c r="MTV132" s="91"/>
      <c r="MTW132" s="91"/>
      <c r="MTX132" s="114"/>
      <c r="MTY132" s="91"/>
      <c r="MTZ132" s="91"/>
      <c r="MUA132" s="114"/>
      <c r="MUB132" s="91"/>
      <c r="MUC132" s="91"/>
      <c r="MUD132" s="114"/>
      <c r="MUE132" s="91"/>
      <c r="MUF132" s="91"/>
      <c r="MUG132" s="114"/>
      <c r="MUH132" s="91"/>
      <c r="MUI132" s="91"/>
      <c r="MUJ132" s="114"/>
      <c r="MUK132" s="91"/>
      <c r="MUL132" s="91"/>
      <c r="MUM132" s="114"/>
      <c r="MUN132" s="91"/>
      <c r="MUO132" s="91"/>
      <c r="MUP132" s="114"/>
      <c r="MUQ132" s="91"/>
      <c r="MUR132" s="91"/>
      <c r="MUS132" s="114"/>
      <c r="MUT132" s="91"/>
      <c r="MUU132" s="91"/>
      <c r="MUV132" s="114"/>
      <c r="MUW132" s="91"/>
      <c r="MUX132" s="91"/>
      <c r="MUY132" s="114"/>
      <c r="MUZ132" s="91"/>
      <c r="MVA132" s="91"/>
      <c r="MVB132" s="114"/>
      <c r="MVC132" s="91"/>
      <c r="MVD132" s="91"/>
      <c r="MVE132" s="114"/>
      <c r="MVF132" s="91"/>
      <c r="MVG132" s="91"/>
      <c r="MVH132" s="114"/>
      <c r="MVI132" s="91"/>
      <c r="MVJ132" s="91"/>
      <c r="MVK132" s="114"/>
      <c r="MVL132" s="91"/>
      <c r="MVM132" s="91"/>
      <c r="MVN132" s="114"/>
      <c r="MVO132" s="91"/>
      <c r="MVP132" s="91"/>
      <c r="MVQ132" s="114"/>
      <c r="MVR132" s="91"/>
      <c r="MVS132" s="91"/>
      <c r="MVT132" s="114"/>
      <c r="MVU132" s="91"/>
      <c r="MVV132" s="91"/>
      <c r="MVW132" s="114"/>
      <c r="MVX132" s="91"/>
      <c r="MVY132" s="91"/>
      <c r="MVZ132" s="114"/>
      <c r="MWA132" s="91"/>
      <c r="MWB132" s="91"/>
      <c r="MWC132" s="114"/>
      <c r="MWD132" s="91"/>
      <c r="MWE132" s="91"/>
      <c r="MWF132" s="114"/>
      <c r="MWG132" s="91"/>
      <c r="MWH132" s="91"/>
      <c r="MWI132" s="114"/>
      <c r="MWJ132" s="91"/>
      <c r="MWK132" s="91"/>
      <c r="MWL132" s="114"/>
      <c r="MWM132" s="91"/>
      <c r="MWN132" s="91"/>
      <c r="MWO132" s="114"/>
      <c r="MWP132" s="91"/>
      <c r="MWQ132" s="91"/>
      <c r="MWR132" s="114"/>
      <c r="MWS132" s="91"/>
      <c r="MWT132" s="91"/>
      <c r="MWU132" s="114"/>
      <c r="MWV132" s="91"/>
      <c r="MWW132" s="91"/>
      <c r="MWX132" s="114"/>
      <c r="MWY132" s="91"/>
      <c r="MWZ132" s="91"/>
      <c r="MXA132" s="114"/>
      <c r="MXB132" s="91"/>
      <c r="MXC132" s="91"/>
      <c r="MXD132" s="114"/>
      <c r="MXE132" s="91"/>
      <c r="MXF132" s="91"/>
      <c r="MXG132" s="114"/>
      <c r="MXH132" s="91"/>
      <c r="MXI132" s="91"/>
      <c r="MXJ132" s="114"/>
      <c r="MXK132" s="91"/>
      <c r="MXL132" s="91"/>
      <c r="MXM132" s="114"/>
      <c r="MXN132" s="91"/>
      <c r="MXO132" s="91"/>
      <c r="MXP132" s="114"/>
      <c r="MXQ132" s="91"/>
      <c r="MXR132" s="91"/>
      <c r="MXS132" s="114"/>
      <c r="MXT132" s="91"/>
      <c r="MXU132" s="91"/>
      <c r="MXV132" s="114"/>
      <c r="MXW132" s="91"/>
      <c r="MXX132" s="91"/>
      <c r="MXY132" s="114"/>
      <c r="MXZ132" s="91"/>
      <c r="MYA132" s="91"/>
      <c r="MYB132" s="114"/>
      <c r="MYC132" s="91"/>
      <c r="MYD132" s="91"/>
      <c r="MYE132" s="114"/>
      <c r="MYF132" s="91"/>
      <c r="MYG132" s="91"/>
      <c r="MYH132" s="114"/>
      <c r="MYI132" s="91"/>
      <c r="MYJ132" s="91"/>
      <c r="MYK132" s="114"/>
      <c r="MYL132" s="91"/>
      <c r="MYM132" s="91"/>
      <c r="MYN132" s="114"/>
      <c r="MYO132" s="91"/>
      <c r="MYP132" s="91"/>
      <c r="MYQ132" s="114"/>
      <c r="MYR132" s="91"/>
      <c r="MYS132" s="91"/>
      <c r="MYT132" s="114"/>
      <c r="MYU132" s="91"/>
      <c r="MYV132" s="91"/>
      <c r="MYW132" s="114"/>
      <c r="MYX132" s="91"/>
      <c r="MYY132" s="91"/>
      <c r="MYZ132" s="114"/>
      <c r="MZA132" s="91"/>
      <c r="MZB132" s="91"/>
      <c r="MZC132" s="114"/>
      <c r="MZD132" s="91"/>
      <c r="MZE132" s="91"/>
      <c r="MZF132" s="114"/>
      <c r="MZG132" s="91"/>
      <c r="MZH132" s="91"/>
      <c r="MZI132" s="114"/>
      <c r="MZJ132" s="91"/>
      <c r="MZK132" s="91"/>
      <c r="MZL132" s="114"/>
      <c r="MZM132" s="91"/>
      <c r="MZN132" s="91"/>
      <c r="MZO132" s="114"/>
      <c r="MZP132" s="91"/>
      <c r="MZQ132" s="91"/>
      <c r="MZR132" s="114"/>
      <c r="MZS132" s="91"/>
      <c r="MZT132" s="91"/>
      <c r="MZU132" s="114"/>
      <c r="MZV132" s="91"/>
      <c r="MZW132" s="91"/>
      <c r="MZX132" s="114"/>
      <c r="MZY132" s="91"/>
      <c r="MZZ132" s="91"/>
      <c r="NAA132" s="114"/>
      <c r="NAB132" s="91"/>
      <c r="NAC132" s="91"/>
      <c r="NAD132" s="114"/>
      <c r="NAE132" s="91"/>
      <c r="NAF132" s="91"/>
      <c r="NAG132" s="114"/>
      <c r="NAH132" s="91"/>
      <c r="NAI132" s="91"/>
      <c r="NAJ132" s="114"/>
      <c r="NAK132" s="91"/>
      <c r="NAL132" s="91"/>
      <c r="NAM132" s="114"/>
      <c r="NAN132" s="91"/>
      <c r="NAO132" s="91"/>
      <c r="NAP132" s="114"/>
      <c r="NAQ132" s="91"/>
      <c r="NAR132" s="91"/>
      <c r="NAS132" s="114"/>
      <c r="NAT132" s="91"/>
      <c r="NAU132" s="91"/>
      <c r="NAV132" s="114"/>
      <c r="NAW132" s="91"/>
      <c r="NAX132" s="91"/>
      <c r="NAY132" s="114"/>
      <c r="NAZ132" s="91"/>
      <c r="NBA132" s="91"/>
      <c r="NBB132" s="114"/>
      <c r="NBC132" s="91"/>
      <c r="NBD132" s="91"/>
      <c r="NBE132" s="114"/>
      <c r="NBF132" s="91"/>
      <c r="NBG132" s="91"/>
      <c r="NBH132" s="114"/>
      <c r="NBI132" s="91"/>
      <c r="NBJ132" s="91"/>
      <c r="NBK132" s="114"/>
      <c r="NBL132" s="91"/>
      <c r="NBM132" s="91"/>
      <c r="NBN132" s="114"/>
      <c r="NBO132" s="91"/>
      <c r="NBP132" s="91"/>
      <c r="NBQ132" s="114"/>
      <c r="NBR132" s="91"/>
      <c r="NBS132" s="91"/>
      <c r="NBT132" s="114"/>
      <c r="NBU132" s="91"/>
      <c r="NBV132" s="91"/>
      <c r="NBW132" s="114"/>
      <c r="NBX132" s="91"/>
      <c r="NBY132" s="91"/>
      <c r="NBZ132" s="114"/>
      <c r="NCA132" s="91"/>
      <c r="NCB132" s="91"/>
      <c r="NCC132" s="114"/>
      <c r="NCD132" s="91"/>
      <c r="NCE132" s="91"/>
      <c r="NCF132" s="114"/>
      <c r="NCG132" s="91"/>
      <c r="NCH132" s="91"/>
      <c r="NCI132" s="114"/>
      <c r="NCJ132" s="91"/>
      <c r="NCK132" s="91"/>
      <c r="NCL132" s="114"/>
      <c r="NCM132" s="91"/>
      <c r="NCN132" s="91"/>
      <c r="NCO132" s="114"/>
      <c r="NCP132" s="91"/>
      <c r="NCQ132" s="91"/>
      <c r="NCR132" s="114"/>
      <c r="NCS132" s="91"/>
      <c r="NCT132" s="91"/>
      <c r="NCU132" s="114"/>
      <c r="NCV132" s="91"/>
      <c r="NCW132" s="91"/>
      <c r="NCX132" s="114"/>
      <c r="NCY132" s="91"/>
      <c r="NCZ132" s="91"/>
      <c r="NDA132" s="114"/>
      <c r="NDB132" s="91"/>
      <c r="NDC132" s="91"/>
      <c r="NDD132" s="114"/>
      <c r="NDE132" s="91"/>
      <c r="NDF132" s="91"/>
      <c r="NDG132" s="114"/>
      <c r="NDH132" s="91"/>
      <c r="NDI132" s="91"/>
      <c r="NDJ132" s="114"/>
      <c r="NDK132" s="91"/>
      <c r="NDL132" s="91"/>
      <c r="NDM132" s="114"/>
      <c r="NDN132" s="91"/>
      <c r="NDO132" s="91"/>
      <c r="NDP132" s="114"/>
      <c r="NDQ132" s="91"/>
      <c r="NDR132" s="91"/>
      <c r="NDS132" s="114"/>
      <c r="NDT132" s="91"/>
      <c r="NDU132" s="91"/>
      <c r="NDV132" s="114"/>
      <c r="NDW132" s="91"/>
      <c r="NDX132" s="91"/>
      <c r="NDY132" s="114"/>
      <c r="NDZ132" s="91"/>
      <c r="NEA132" s="91"/>
      <c r="NEB132" s="114"/>
      <c r="NEC132" s="91"/>
      <c r="NED132" s="91"/>
      <c r="NEE132" s="114"/>
      <c r="NEF132" s="91"/>
      <c r="NEG132" s="91"/>
      <c r="NEH132" s="114"/>
      <c r="NEI132" s="91"/>
      <c r="NEJ132" s="91"/>
      <c r="NEK132" s="114"/>
      <c r="NEL132" s="91"/>
      <c r="NEM132" s="91"/>
      <c r="NEN132" s="114"/>
      <c r="NEO132" s="91"/>
      <c r="NEP132" s="91"/>
      <c r="NEQ132" s="114"/>
      <c r="NER132" s="91"/>
      <c r="NES132" s="91"/>
      <c r="NET132" s="114"/>
      <c r="NEU132" s="91"/>
      <c r="NEV132" s="91"/>
      <c r="NEW132" s="114"/>
      <c r="NEX132" s="91"/>
      <c r="NEY132" s="91"/>
      <c r="NEZ132" s="114"/>
      <c r="NFA132" s="91"/>
      <c r="NFB132" s="91"/>
      <c r="NFC132" s="114"/>
      <c r="NFD132" s="91"/>
      <c r="NFE132" s="91"/>
      <c r="NFF132" s="114"/>
      <c r="NFG132" s="91"/>
      <c r="NFH132" s="91"/>
      <c r="NFI132" s="114"/>
      <c r="NFJ132" s="91"/>
      <c r="NFK132" s="91"/>
      <c r="NFL132" s="114"/>
      <c r="NFM132" s="91"/>
      <c r="NFN132" s="91"/>
      <c r="NFO132" s="114"/>
      <c r="NFP132" s="91"/>
      <c r="NFQ132" s="91"/>
      <c r="NFR132" s="114"/>
      <c r="NFS132" s="91"/>
      <c r="NFT132" s="91"/>
      <c r="NFU132" s="114"/>
      <c r="NFV132" s="91"/>
      <c r="NFW132" s="91"/>
      <c r="NFX132" s="114"/>
      <c r="NFY132" s="91"/>
      <c r="NFZ132" s="91"/>
      <c r="NGA132" s="114"/>
      <c r="NGB132" s="91"/>
      <c r="NGC132" s="91"/>
      <c r="NGD132" s="114"/>
      <c r="NGE132" s="91"/>
      <c r="NGF132" s="91"/>
      <c r="NGG132" s="114"/>
      <c r="NGH132" s="91"/>
      <c r="NGI132" s="91"/>
      <c r="NGJ132" s="114"/>
      <c r="NGK132" s="91"/>
      <c r="NGL132" s="91"/>
      <c r="NGM132" s="114"/>
      <c r="NGN132" s="91"/>
      <c r="NGO132" s="91"/>
      <c r="NGP132" s="114"/>
      <c r="NGQ132" s="91"/>
      <c r="NGR132" s="91"/>
      <c r="NGS132" s="114"/>
      <c r="NGT132" s="91"/>
      <c r="NGU132" s="91"/>
      <c r="NGV132" s="114"/>
      <c r="NGW132" s="91"/>
      <c r="NGX132" s="91"/>
      <c r="NGY132" s="114"/>
      <c r="NGZ132" s="91"/>
      <c r="NHA132" s="91"/>
      <c r="NHB132" s="114"/>
      <c r="NHC132" s="91"/>
      <c r="NHD132" s="91"/>
      <c r="NHE132" s="114"/>
      <c r="NHF132" s="91"/>
      <c r="NHG132" s="91"/>
      <c r="NHH132" s="114"/>
      <c r="NHI132" s="91"/>
      <c r="NHJ132" s="91"/>
      <c r="NHK132" s="114"/>
      <c r="NHL132" s="91"/>
      <c r="NHM132" s="91"/>
      <c r="NHN132" s="114"/>
      <c r="NHO132" s="91"/>
      <c r="NHP132" s="91"/>
      <c r="NHQ132" s="114"/>
      <c r="NHR132" s="91"/>
      <c r="NHS132" s="91"/>
      <c r="NHT132" s="114"/>
      <c r="NHU132" s="91"/>
      <c r="NHV132" s="91"/>
      <c r="NHW132" s="114"/>
      <c r="NHX132" s="91"/>
      <c r="NHY132" s="91"/>
      <c r="NHZ132" s="114"/>
      <c r="NIA132" s="91"/>
      <c r="NIB132" s="91"/>
      <c r="NIC132" s="114"/>
      <c r="NID132" s="91"/>
      <c r="NIE132" s="91"/>
      <c r="NIF132" s="114"/>
      <c r="NIG132" s="91"/>
      <c r="NIH132" s="91"/>
      <c r="NII132" s="114"/>
      <c r="NIJ132" s="91"/>
      <c r="NIK132" s="91"/>
      <c r="NIL132" s="114"/>
      <c r="NIM132" s="91"/>
      <c r="NIN132" s="91"/>
      <c r="NIO132" s="114"/>
      <c r="NIP132" s="91"/>
      <c r="NIQ132" s="91"/>
      <c r="NIR132" s="114"/>
      <c r="NIS132" s="91"/>
      <c r="NIT132" s="91"/>
      <c r="NIU132" s="114"/>
      <c r="NIV132" s="91"/>
      <c r="NIW132" s="91"/>
      <c r="NIX132" s="114"/>
      <c r="NIY132" s="91"/>
      <c r="NIZ132" s="91"/>
      <c r="NJA132" s="114"/>
      <c r="NJB132" s="91"/>
      <c r="NJC132" s="91"/>
      <c r="NJD132" s="114"/>
      <c r="NJE132" s="91"/>
      <c r="NJF132" s="91"/>
      <c r="NJG132" s="114"/>
      <c r="NJH132" s="91"/>
      <c r="NJI132" s="91"/>
      <c r="NJJ132" s="114"/>
      <c r="NJK132" s="91"/>
      <c r="NJL132" s="91"/>
      <c r="NJM132" s="114"/>
      <c r="NJN132" s="91"/>
      <c r="NJO132" s="91"/>
      <c r="NJP132" s="114"/>
      <c r="NJQ132" s="91"/>
      <c r="NJR132" s="91"/>
      <c r="NJS132" s="114"/>
      <c r="NJT132" s="91"/>
      <c r="NJU132" s="91"/>
      <c r="NJV132" s="114"/>
      <c r="NJW132" s="91"/>
      <c r="NJX132" s="91"/>
      <c r="NJY132" s="114"/>
      <c r="NJZ132" s="91"/>
      <c r="NKA132" s="91"/>
      <c r="NKB132" s="114"/>
      <c r="NKC132" s="91"/>
      <c r="NKD132" s="91"/>
      <c r="NKE132" s="114"/>
      <c r="NKF132" s="91"/>
      <c r="NKG132" s="91"/>
      <c r="NKH132" s="114"/>
      <c r="NKI132" s="91"/>
      <c r="NKJ132" s="91"/>
      <c r="NKK132" s="114"/>
      <c r="NKL132" s="91"/>
      <c r="NKM132" s="91"/>
      <c r="NKN132" s="114"/>
      <c r="NKO132" s="91"/>
      <c r="NKP132" s="91"/>
      <c r="NKQ132" s="114"/>
      <c r="NKR132" s="91"/>
      <c r="NKS132" s="91"/>
      <c r="NKT132" s="114"/>
      <c r="NKU132" s="91"/>
      <c r="NKV132" s="91"/>
      <c r="NKW132" s="114"/>
      <c r="NKX132" s="91"/>
      <c r="NKY132" s="91"/>
      <c r="NKZ132" s="114"/>
      <c r="NLA132" s="91"/>
      <c r="NLB132" s="91"/>
      <c r="NLC132" s="114"/>
      <c r="NLD132" s="91"/>
      <c r="NLE132" s="91"/>
      <c r="NLF132" s="114"/>
      <c r="NLG132" s="91"/>
      <c r="NLH132" s="91"/>
      <c r="NLI132" s="114"/>
      <c r="NLJ132" s="91"/>
      <c r="NLK132" s="91"/>
      <c r="NLL132" s="114"/>
      <c r="NLM132" s="91"/>
      <c r="NLN132" s="91"/>
      <c r="NLO132" s="114"/>
      <c r="NLP132" s="91"/>
      <c r="NLQ132" s="91"/>
      <c r="NLR132" s="114"/>
      <c r="NLS132" s="91"/>
      <c r="NLT132" s="91"/>
      <c r="NLU132" s="114"/>
      <c r="NLV132" s="91"/>
      <c r="NLW132" s="91"/>
      <c r="NLX132" s="114"/>
      <c r="NLY132" s="91"/>
      <c r="NLZ132" s="91"/>
      <c r="NMA132" s="114"/>
      <c r="NMB132" s="91"/>
      <c r="NMC132" s="91"/>
      <c r="NMD132" s="114"/>
      <c r="NME132" s="91"/>
      <c r="NMF132" s="91"/>
      <c r="NMG132" s="114"/>
      <c r="NMH132" s="91"/>
      <c r="NMI132" s="91"/>
      <c r="NMJ132" s="114"/>
      <c r="NMK132" s="91"/>
      <c r="NML132" s="91"/>
      <c r="NMM132" s="114"/>
      <c r="NMN132" s="91"/>
      <c r="NMO132" s="91"/>
      <c r="NMP132" s="114"/>
      <c r="NMQ132" s="91"/>
      <c r="NMR132" s="91"/>
      <c r="NMS132" s="114"/>
      <c r="NMT132" s="91"/>
      <c r="NMU132" s="91"/>
      <c r="NMV132" s="114"/>
      <c r="NMW132" s="91"/>
      <c r="NMX132" s="91"/>
      <c r="NMY132" s="114"/>
      <c r="NMZ132" s="91"/>
      <c r="NNA132" s="91"/>
      <c r="NNB132" s="114"/>
      <c r="NNC132" s="91"/>
      <c r="NND132" s="91"/>
      <c r="NNE132" s="114"/>
      <c r="NNF132" s="91"/>
      <c r="NNG132" s="91"/>
      <c r="NNH132" s="114"/>
      <c r="NNI132" s="91"/>
      <c r="NNJ132" s="91"/>
      <c r="NNK132" s="114"/>
      <c r="NNL132" s="91"/>
      <c r="NNM132" s="91"/>
      <c r="NNN132" s="114"/>
      <c r="NNO132" s="91"/>
      <c r="NNP132" s="91"/>
      <c r="NNQ132" s="114"/>
      <c r="NNR132" s="91"/>
      <c r="NNS132" s="91"/>
      <c r="NNT132" s="114"/>
      <c r="NNU132" s="91"/>
      <c r="NNV132" s="91"/>
      <c r="NNW132" s="114"/>
      <c r="NNX132" s="91"/>
      <c r="NNY132" s="91"/>
      <c r="NNZ132" s="114"/>
      <c r="NOA132" s="91"/>
      <c r="NOB132" s="91"/>
      <c r="NOC132" s="114"/>
      <c r="NOD132" s="91"/>
      <c r="NOE132" s="91"/>
      <c r="NOF132" s="114"/>
      <c r="NOG132" s="91"/>
      <c r="NOH132" s="91"/>
      <c r="NOI132" s="114"/>
      <c r="NOJ132" s="91"/>
      <c r="NOK132" s="91"/>
      <c r="NOL132" s="114"/>
      <c r="NOM132" s="91"/>
      <c r="NON132" s="91"/>
      <c r="NOO132" s="114"/>
      <c r="NOP132" s="91"/>
      <c r="NOQ132" s="91"/>
      <c r="NOR132" s="114"/>
      <c r="NOS132" s="91"/>
      <c r="NOT132" s="91"/>
      <c r="NOU132" s="114"/>
      <c r="NOV132" s="91"/>
      <c r="NOW132" s="91"/>
      <c r="NOX132" s="114"/>
      <c r="NOY132" s="91"/>
      <c r="NOZ132" s="91"/>
      <c r="NPA132" s="114"/>
      <c r="NPB132" s="91"/>
      <c r="NPC132" s="91"/>
      <c r="NPD132" s="114"/>
      <c r="NPE132" s="91"/>
      <c r="NPF132" s="91"/>
      <c r="NPG132" s="114"/>
      <c r="NPH132" s="91"/>
      <c r="NPI132" s="91"/>
      <c r="NPJ132" s="114"/>
      <c r="NPK132" s="91"/>
      <c r="NPL132" s="91"/>
      <c r="NPM132" s="114"/>
      <c r="NPN132" s="91"/>
      <c r="NPO132" s="91"/>
      <c r="NPP132" s="114"/>
      <c r="NPQ132" s="91"/>
      <c r="NPR132" s="91"/>
      <c r="NPS132" s="114"/>
      <c r="NPT132" s="91"/>
      <c r="NPU132" s="91"/>
      <c r="NPV132" s="114"/>
      <c r="NPW132" s="91"/>
      <c r="NPX132" s="91"/>
      <c r="NPY132" s="114"/>
      <c r="NPZ132" s="91"/>
      <c r="NQA132" s="91"/>
      <c r="NQB132" s="114"/>
      <c r="NQC132" s="91"/>
      <c r="NQD132" s="91"/>
      <c r="NQE132" s="114"/>
      <c r="NQF132" s="91"/>
      <c r="NQG132" s="91"/>
      <c r="NQH132" s="114"/>
      <c r="NQI132" s="91"/>
      <c r="NQJ132" s="91"/>
      <c r="NQK132" s="114"/>
      <c r="NQL132" s="91"/>
      <c r="NQM132" s="91"/>
      <c r="NQN132" s="114"/>
      <c r="NQO132" s="91"/>
      <c r="NQP132" s="91"/>
      <c r="NQQ132" s="114"/>
      <c r="NQR132" s="91"/>
      <c r="NQS132" s="91"/>
      <c r="NQT132" s="114"/>
      <c r="NQU132" s="91"/>
      <c r="NQV132" s="91"/>
      <c r="NQW132" s="114"/>
      <c r="NQX132" s="91"/>
      <c r="NQY132" s="91"/>
      <c r="NQZ132" s="114"/>
      <c r="NRA132" s="91"/>
      <c r="NRB132" s="91"/>
      <c r="NRC132" s="114"/>
      <c r="NRD132" s="91"/>
      <c r="NRE132" s="91"/>
      <c r="NRF132" s="114"/>
      <c r="NRG132" s="91"/>
      <c r="NRH132" s="91"/>
      <c r="NRI132" s="114"/>
      <c r="NRJ132" s="91"/>
      <c r="NRK132" s="91"/>
      <c r="NRL132" s="114"/>
      <c r="NRM132" s="91"/>
      <c r="NRN132" s="91"/>
      <c r="NRO132" s="114"/>
      <c r="NRP132" s="91"/>
      <c r="NRQ132" s="91"/>
      <c r="NRR132" s="114"/>
      <c r="NRS132" s="91"/>
      <c r="NRT132" s="91"/>
      <c r="NRU132" s="114"/>
      <c r="NRV132" s="91"/>
      <c r="NRW132" s="91"/>
      <c r="NRX132" s="114"/>
      <c r="NRY132" s="91"/>
      <c r="NRZ132" s="91"/>
      <c r="NSA132" s="114"/>
      <c r="NSB132" s="91"/>
      <c r="NSC132" s="91"/>
      <c r="NSD132" s="114"/>
      <c r="NSE132" s="91"/>
      <c r="NSF132" s="91"/>
      <c r="NSG132" s="114"/>
      <c r="NSH132" s="91"/>
      <c r="NSI132" s="91"/>
      <c r="NSJ132" s="114"/>
      <c r="NSK132" s="91"/>
      <c r="NSL132" s="91"/>
      <c r="NSM132" s="114"/>
      <c r="NSN132" s="91"/>
      <c r="NSO132" s="91"/>
      <c r="NSP132" s="114"/>
      <c r="NSQ132" s="91"/>
      <c r="NSR132" s="91"/>
      <c r="NSS132" s="114"/>
      <c r="NST132" s="91"/>
      <c r="NSU132" s="91"/>
      <c r="NSV132" s="114"/>
      <c r="NSW132" s="91"/>
      <c r="NSX132" s="91"/>
      <c r="NSY132" s="114"/>
      <c r="NSZ132" s="91"/>
      <c r="NTA132" s="91"/>
      <c r="NTB132" s="114"/>
      <c r="NTC132" s="91"/>
      <c r="NTD132" s="91"/>
      <c r="NTE132" s="114"/>
      <c r="NTF132" s="91"/>
      <c r="NTG132" s="91"/>
      <c r="NTH132" s="114"/>
      <c r="NTI132" s="91"/>
      <c r="NTJ132" s="91"/>
      <c r="NTK132" s="114"/>
      <c r="NTL132" s="91"/>
      <c r="NTM132" s="91"/>
      <c r="NTN132" s="114"/>
      <c r="NTO132" s="91"/>
      <c r="NTP132" s="91"/>
      <c r="NTQ132" s="114"/>
      <c r="NTR132" s="91"/>
      <c r="NTS132" s="91"/>
      <c r="NTT132" s="114"/>
      <c r="NTU132" s="91"/>
      <c r="NTV132" s="91"/>
      <c r="NTW132" s="114"/>
      <c r="NTX132" s="91"/>
      <c r="NTY132" s="91"/>
      <c r="NTZ132" s="114"/>
      <c r="NUA132" s="91"/>
      <c r="NUB132" s="91"/>
      <c r="NUC132" s="114"/>
      <c r="NUD132" s="91"/>
      <c r="NUE132" s="91"/>
      <c r="NUF132" s="114"/>
      <c r="NUG132" s="91"/>
      <c r="NUH132" s="91"/>
      <c r="NUI132" s="114"/>
      <c r="NUJ132" s="91"/>
      <c r="NUK132" s="91"/>
      <c r="NUL132" s="114"/>
      <c r="NUM132" s="91"/>
      <c r="NUN132" s="91"/>
      <c r="NUO132" s="114"/>
      <c r="NUP132" s="91"/>
      <c r="NUQ132" s="91"/>
      <c r="NUR132" s="114"/>
      <c r="NUS132" s="91"/>
      <c r="NUT132" s="91"/>
      <c r="NUU132" s="114"/>
      <c r="NUV132" s="91"/>
      <c r="NUW132" s="91"/>
      <c r="NUX132" s="114"/>
      <c r="NUY132" s="91"/>
      <c r="NUZ132" s="91"/>
      <c r="NVA132" s="114"/>
      <c r="NVB132" s="91"/>
      <c r="NVC132" s="91"/>
      <c r="NVD132" s="114"/>
      <c r="NVE132" s="91"/>
      <c r="NVF132" s="91"/>
      <c r="NVG132" s="114"/>
      <c r="NVH132" s="91"/>
      <c r="NVI132" s="91"/>
      <c r="NVJ132" s="114"/>
      <c r="NVK132" s="91"/>
      <c r="NVL132" s="91"/>
      <c r="NVM132" s="114"/>
      <c r="NVN132" s="91"/>
      <c r="NVO132" s="91"/>
      <c r="NVP132" s="114"/>
      <c r="NVQ132" s="91"/>
      <c r="NVR132" s="91"/>
      <c r="NVS132" s="114"/>
      <c r="NVT132" s="91"/>
      <c r="NVU132" s="91"/>
      <c r="NVV132" s="114"/>
      <c r="NVW132" s="91"/>
      <c r="NVX132" s="91"/>
      <c r="NVY132" s="114"/>
      <c r="NVZ132" s="91"/>
      <c r="NWA132" s="91"/>
      <c r="NWB132" s="114"/>
      <c r="NWC132" s="91"/>
      <c r="NWD132" s="91"/>
      <c r="NWE132" s="114"/>
      <c r="NWF132" s="91"/>
      <c r="NWG132" s="91"/>
      <c r="NWH132" s="114"/>
      <c r="NWI132" s="91"/>
      <c r="NWJ132" s="91"/>
      <c r="NWK132" s="114"/>
      <c r="NWL132" s="91"/>
      <c r="NWM132" s="91"/>
      <c r="NWN132" s="114"/>
      <c r="NWO132" s="91"/>
      <c r="NWP132" s="91"/>
      <c r="NWQ132" s="114"/>
      <c r="NWR132" s="91"/>
      <c r="NWS132" s="91"/>
      <c r="NWT132" s="114"/>
      <c r="NWU132" s="91"/>
      <c r="NWV132" s="91"/>
      <c r="NWW132" s="114"/>
      <c r="NWX132" s="91"/>
      <c r="NWY132" s="91"/>
      <c r="NWZ132" s="114"/>
      <c r="NXA132" s="91"/>
      <c r="NXB132" s="91"/>
      <c r="NXC132" s="114"/>
      <c r="NXD132" s="91"/>
      <c r="NXE132" s="91"/>
      <c r="NXF132" s="114"/>
      <c r="NXG132" s="91"/>
      <c r="NXH132" s="91"/>
      <c r="NXI132" s="114"/>
      <c r="NXJ132" s="91"/>
      <c r="NXK132" s="91"/>
      <c r="NXL132" s="114"/>
      <c r="NXM132" s="91"/>
      <c r="NXN132" s="91"/>
      <c r="NXO132" s="114"/>
      <c r="NXP132" s="91"/>
      <c r="NXQ132" s="91"/>
      <c r="NXR132" s="114"/>
      <c r="NXS132" s="91"/>
      <c r="NXT132" s="91"/>
      <c r="NXU132" s="114"/>
      <c r="NXV132" s="91"/>
      <c r="NXW132" s="91"/>
      <c r="NXX132" s="114"/>
      <c r="NXY132" s="91"/>
      <c r="NXZ132" s="91"/>
      <c r="NYA132" s="114"/>
      <c r="NYB132" s="91"/>
      <c r="NYC132" s="91"/>
      <c r="NYD132" s="114"/>
      <c r="NYE132" s="91"/>
      <c r="NYF132" s="91"/>
      <c r="NYG132" s="114"/>
      <c r="NYH132" s="91"/>
      <c r="NYI132" s="91"/>
      <c r="NYJ132" s="114"/>
      <c r="NYK132" s="91"/>
      <c r="NYL132" s="91"/>
      <c r="NYM132" s="114"/>
      <c r="NYN132" s="91"/>
      <c r="NYO132" s="91"/>
      <c r="NYP132" s="114"/>
      <c r="NYQ132" s="91"/>
      <c r="NYR132" s="91"/>
      <c r="NYS132" s="114"/>
      <c r="NYT132" s="91"/>
      <c r="NYU132" s="91"/>
      <c r="NYV132" s="114"/>
      <c r="NYW132" s="91"/>
      <c r="NYX132" s="91"/>
      <c r="NYY132" s="114"/>
      <c r="NYZ132" s="91"/>
      <c r="NZA132" s="91"/>
      <c r="NZB132" s="114"/>
      <c r="NZC132" s="91"/>
      <c r="NZD132" s="91"/>
      <c r="NZE132" s="114"/>
      <c r="NZF132" s="91"/>
      <c r="NZG132" s="91"/>
      <c r="NZH132" s="114"/>
      <c r="NZI132" s="91"/>
      <c r="NZJ132" s="91"/>
      <c r="NZK132" s="114"/>
      <c r="NZL132" s="91"/>
      <c r="NZM132" s="91"/>
      <c r="NZN132" s="114"/>
      <c r="NZO132" s="91"/>
      <c r="NZP132" s="91"/>
      <c r="NZQ132" s="114"/>
      <c r="NZR132" s="91"/>
      <c r="NZS132" s="91"/>
      <c r="NZT132" s="114"/>
      <c r="NZU132" s="91"/>
      <c r="NZV132" s="91"/>
      <c r="NZW132" s="114"/>
      <c r="NZX132" s="91"/>
      <c r="NZY132" s="91"/>
      <c r="NZZ132" s="114"/>
      <c r="OAA132" s="91"/>
      <c r="OAB132" s="91"/>
      <c r="OAC132" s="114"/>
      <c r="OAD132" s="91"/>
      <c r="OAE132" s="91"/>
      <c r="OAF132" s="114"/>
      <c r="OAG132" s="91"/>
      <c r="OAH132" s="91"/>
      <c r="OAI132" s="114"/>
      <c r="OAJ132" s="91"/>
      <c r="OAK132" s="91"/>
      <c r="OAL132" s="114"/>
      <c r="OAM132" s="91"/>
      <c r="OAN132" s="91"/>
      <c r="OAO132" s="114"/>
      <c r="OAP132" s="91"/>
      <c r="OAQ132" s="91"/>
      <c r="OAR132" s="114"/>
      <c r="OAS132" s="91"/>
      <c r="OAT132" s="91"/>
      <c r="OAU132" s="114"/>
      <c r="OAV132" s="91"/>
      <c r="OAW132" s="91"/>
      <c r="OAX132" s="114"/>
      <c r="OAY132" s="91"/>
      <c r="OAZ132" s="91"/>
      <c r="OBA132" s="114"/>
      <c r="OBB132" s="91"/>
      <c r="OBC132" s="91"/>
      <c r="OBD132" s="114"/>
      <c r="OBE132" s="91"/>
      <c r="OBF132" s="91"/>
      <c r="OBG132" s="114"/>
      <c r="OBH132" s="91"/>
      <c r="OBI132" s="91"/>
      <c r="OBJ132" s="114"/>
      <c r="OBK132" s="91"/>
      <c r="OBL132" s="91"/>
      <c r="OBM132" s="114"/>
      <c r="OBN132" s="91"/>
      <c r="OBO132" s="91"/>
      <c r="OBP132" s="114"/>
      <c r="OBQ132" s="91"/>
      <c r="OBR132" s="91"/>
      <c r="OBS132" s="114"/>
      <c r="OBT132" s="91"/>
      <c r="OBU132" s="91"/>
      <c r="OBV132" s="114"/>
      <c r="OBW132" s="91"/>
      <c r="OBX132" s="91"/>
      <c r="OBY132" s="114"/>
      <c r="OBZ132" s="91"/>
      <c r="OCA132" s="91"/>
      <c r="OCB132" s="114"/>
      <c r="OCC132" s="91"/>
      <c r="OCD132" s="91"/>
      <c r="OCE132" s="114"/>
      <c r="OCF132" s="91"/>
      <c r="OCG132" s="91"/>
      <c r="OCH132" s="114"/>
      <c r="OCI132" s="91"/>
      <c r="OCJ132" s="91"/>
      <c r="OCK132" s="114"/>
      <c r="OCL132" s="91"/>
      <c r="OCM132" s="91"/>
      <c r="OCN132" s="114"/>
      <c r="OCO132" s="91"/>
      <c r="OCP132" s="91"/>
      <c r="OCQ132" s="114"/>
      <c r="OCR132" s="91"/>
      <c r="OCS132" s="91"/>
      <c r="OCT132" s="114"/>
      <c r="OCU132" s="91"/>
      <c r="OCV132" s="91"/>
      <c r="OCW132" s="114"/>
      <c r="OCX132" s="91"/>
      <c r="OCY132" s="91"/>
      <c r="OCZ132" s="114"/>
      <c r="ODA132" s="91"/>
      <c r="ODB132" s="91"/>
      <c r="ODC132" s="114"/>
      <c r="ODD132" s="91"/>
      <c r="ODE132" s="91"/>
      <c r="ODF132" s="114"/>
      <c r="ODG132" s="91"/>
      <c r="ODH132" s="91"/>
      <c r="ODI132" s="114"/>
      <c r="ODJ132" s="91"/>
      <c r="ODK132" s="91"/>
      <c r="ODL132" s="114"/>
      <c r="ODM132" s="91"/>
      <c r="ODN132" s="91"/>
      <c r="ODO132" s="114"/>
      <c r="ODP132" s="91"/>
      <c r="ODQ132" s="91"/>
      <c r="ODR132" s="114"/>
      <c r="ODS132" s="91"/>
      <c r="ODT132" s="91"/>
      <c r="ODU132" s="114"/>
      <c r="ODV132" s="91"/>
      <c r="ODW132" s="91"/>
      <c r="ODX132" s="114"/>
      <c r="ODY132" s="91"/>
      <c r="ODZ132" s="91"/>
      <c r="OEA132" s="114"/>
      <c r="OEB132" s="91"/>
      <c r="OEC132" s="91"/>
      <c r="OED132" s="114"/>
      <c r="OEE132" s="91"/>
      <c r="OEF132" s="91"/>
      <c r="OEG132" s="114"/>
      <c r="OEH132" s="91"/>
      <c r="OEI132" s="91"/>
      <c r="OEJ132" s="114"/>
      <c r="OEK132" s="91"/>
      <c r="OEL132" s="91"/>
      <c r="OEM132" s="114"/>
      <c r="OEN132" s="91"/>
      <c r="OEO132" s="91"/>
      <c r="OEP132" s="114"/>
      <c r="OEQ132" s="91"/>
      <c r="OER132" s="91"/>
      <c r="OES132" s="114"/>
      <c r="OET132" s="91"/>
      <c r="OEU132" s="91"/>
      <c r="OEV132" s="114"/>
      <c r="OEW132" s="91"/>
      <c r="OEX132" s="91"/>
      <c r="OEY132" s="114"/>
      <c r="OEZ132" s="91"/>
      <c r="OFA132" s="91"/>
      <c r="OFB132" s="114"/>
      <c r="OFC132" s="91"/>
      <c r="OFD132" s="91"/>
      <c r="OFE132" s="114"/>
      <c r="OFF132" s="91"/>
      <c r="OFG132" s="91"/>
      <c r="OFH132" s="114"/>
      <c r="OFI132" s="91"/>
      <c r="OFJ132" s="91"/>
      <c r="OFK132" s="114"/>
      <c r="OFL132" s="91"/>
      <c r="OFM132" s="91"/>
      <c r="OFN132" s="114"/>
      <c r="OFO132" s="91"/>
      <c r="OFP132" s="91"/>
      <c r="OFQ132" s="114"/>
      <c r="OFR132" s="91"/>
      <c r="OFS132" s="91"/>
      <c r="OFT132" s="114"/>
      <c r="OFU132" s="91"/>
      <c r="OFV132" s="91"/>
      <c r="OFW132" s="114"/>
      <c r="OFX132" s="91"/>
      <c r="OFY132" s="91"/>
      <c r="OFZ132" s="114"/>
      <c r="OGA132" s="91"/>
      <c r="OGB132" s="91"/>
      <c r="OGC132" s="114"/>
      <c r="OGD132" s="91"/>
      <c r="OGE132" s="91"/>
      <c r="OGF132" s="114"/>
      <c r="OGG132" s="91"/>
      <c r="OGH132" s="91"/>
      <c r="OGI132" s="114"/>
      <c r="OGJ132" s="91"/>
      <c r="OGK132" s="91"/>
      <c r="OGL132" s="114"/>
      <c r="OGM132" s="91"/>
      <c r="OGN132" s="91"/>
      <c r="OGO132" s="114"/>
      <c r="OGP132" s="91"/>
      <c r="OGQ132" s="91"/>
      <c r="OGR132" s="114"/>
      <c r="OGS132" s="91"/>
      <c r="OGT132" s="91"/>
      <c r="OGU132" s="114"/>
      <c r="OGV132" s="91"/>
      <c r="OGW132" s="91"/>
      <c r="OGX132" s="114"/>
      <c r="OGY132" s="91"/>
      <c r="OGZ132" s="91"/>
      <c r="OHA132" s="114"/>
      <c r="OHB132" s="91"/>
      <c r="OHC132" s="91"/>
      <c r="OHD132" s="114"/>
      <c r="OHE132" s="91"/>
      <c r="OHF132" s="91"/>
      <c r="OHG132" s="114"/>
      <c r="OHH132" s="91"/>
      <c r="OHI132" s="91"/>
      <c r="OHJ132" s="114"/>
      <c r="OHK132" s="91"/>
      <c r="OHL132" s="91"/>
      <c r="OHM132" s="114"/>
      <c r="OHN132" s="91"/>
      <c r="OHO132" s="91"/>
      <c r="OHP132" s="114"/>
      <c r="OHQ132" s="91"/>
      <c r="OHR132" s="91"/>
      <c r="OHS132" s="114"/>
      <c r="OHT132" s="91"/>
      <c r="OHU132" s="91"/>
      <c r="OHV132" s="114"/>
      <c r="OHW132" s="91"/>
      <c r="OHX132" s="91"/>
      <c r="OHY132" s="114"/>
      <c r="OHZ132" s="91"/>
      <c r="OIA132" s="91"/>
      <c r="OIB132" s="114"/>
      <c r="OIC132" s="91"/>
      <c r="OID132" s="91"/>
      <c r="OIE132" s="114"/>
      <c r="OIF132" s="91"/>
      <c r="OIG132" s="91"/>
      <c r="OIH132" s="114"/>
      <c r="OII132" s="91"/>
      <c r="OIJ132" s="91"/>
      <c r="OIK132" s="114"/>
      <c r="OIL132" s="91"/>
      <c r="OIM132" s="91"/>
      <c r="OIN132" s="114"/>
      <c r="OIO132" s="91"/>
      <c r="OIP132" s="91"/>
      <c r="OIQ132" s="114"/>
      <c r="OIR132" s="91"/>
      <c r="OIS132" s="91"/>
      <c r="OIT132" s="114"/>
      <c r="OIU132" s="91"/>
      <c r="OIV132" s="91"/>
      <c r="OIW132" s="114"/>
      <c r="OIX132" s="91"/>
      <c r="OIY132" s="91"/>
      <c r="OIZ132" s="114"/>
      <c r="OJA132" s="91"/>
      <c r="OJB132" s="91"/>
      <c r="OJC132" s="114"/>
      <c r="OJD132" s="91"/>
      <c r="OJE132" s="91"/>
      <c r="OJF132" s="114"/>
      <c r="OJG132" s="91"/>
      <c r="OJH132" s="91"/>
      <c r="OJI132" s="114"/>
      <c r="OJJ132" s="91"/>
      <c r="OJK132" s="91"/>
      <c r="OJL132" s="114"/>
      <c r="OJM132" s="91"/>
      <c r="OJN132" s="91"/>
      <c r="OJO132" s="114"/>
      <c r="OJP132" s="91"/>
      <c r="OJQ132" s="91"/>
      <c r="OJR132" s="114"/>
      <c r="OJS132" s="91"/>
      <c r="OJT132" s="91"/>
      <c r="OJU132" s="114"/>
      <c r="OJV132" s="91"/>
      <c r="OJW132" s="91"/>
      <c r="OJX132" s="114"/>
      <c r="OJY132" s="91"/>
      <c r="OJZ132" s="91"/>
      <c r="OKA132" s="114"/>
      <c r="OKB132" s="91"/>
      <c r="OKC132" s="91"/>
      <c r="OKD132" s="114"/>
      <c r="OKE132" s="91"/>
      <c r="OKF132" s="91"/>
      <c r="OKG132" s="114"/>
      <c r="OKH132" s="91"/>
      <c r="OKI132" s="91"/>
      <c r="OKJ132" s="114"/>
      <c r="OKK132" s="91"/>
      <c r="OKL132" s="91"/>
      <c r="OKM132" s="114"/>
      <c r="OKN132" s="91"/>
      <c r="OKO132" s="91"/>
      <c r="OKP132" s="114"/>
      <c r="OKQ132" s="91"/>
      <c r="OKR132" s="91"/>
      <c r="OKS132" s="114"/>
      <c r="OKT132" s="91"/>
      <c r="OKU132" s="91"/>
      <c r="OKV132" s="114"/>
      <c r="OKW132" s="91"/>
      <c r="OKX132" s="91"/>
      <c r="OKY132" s="114"/>
      <c r="OKZ132" s="91"/>
      <c r="OLA132" s="91"/>
      <c r="OLB132" s="114"/>
      <c r="OLC132" s="91"/>
      <c r="OLD132" s="91"/>
      <c r="OLE132" s="114"/>
      <c r="OLF132" s="91"/>
      <c r="OLG132" s="91"/>
      <c r="OLH132" s="114"/>
      <c r="OLI132" s="91"/>
      <c r="OLJ132" s="91"/>
      <c r="OLK132" s="114"/>
      <c r="OLL132" s="91"/>
      <c r="OLM132" s="91"/>
      <c r="OLN132" s="114"/>
      <c r="OLO132" s="91"/>
      <c r="OLP132" s="91"/>
      <c r="OLQ132" s="114"/>
      <c r="OLR132" s="91"/>
      <c r="OLS132" s="91"/>
      <c r="OLT132" s="114"/>
      <c r="OLU132" s="91"/>
      <c r="OLV132" s="91"/>
      <c r="OLW132" s="114"/>
      <c r="OLX132" s="91"/>
      <c r="OLY132" s="91"/>
      <c r="OLZ132" s="114"/>
      <c r="OMA132" s="91"/>
      <c r="OMB132" s="91"/>
      <c r="OMC132" s="114"/>
      <c r="OMD132" s="91"/>
      <c r="OME132" s="91"/>
      <c r="OMF132" s="114"/>
      <c r="OMG132" s="91"/>
      <c r="OMH132" s="91"/>
      <c r="OMI132" s="114"/>
      <c r="OMJ132" s="91"/>
      <c r="OMK132" s="91"/>
      <c r="OML132" s="114"/>
      <c r="OMM132" s="91"/>
      <c r="OMN132" s="91"/>
      <c r="OMO132" s="114"/>
      <c r="OMP132" s="91"/>
      <c r="OMQ132" s="91"/>
      <c r="OMR132" s="114"/>
      <c r="OMS132" s="91"/>
      <c r="OMT132" s="91"/>
      <c r="OMU132" s="114"/>
      <c r="OMV132" s="91"/>
      <c r="OMW132" s="91"/>
      <c r="OMX132" s="114"/>
      <c r="OMY132" s="91"/>
      <c r="OMZ132" s="91"/>
      <c r="ONA132" s="114"/>
      <c r="ONB132" s="91"/>
      <c r="ONC132" s="91"/>
      <c r="OND132" s="114"/>
      <c r="ONE132" s="91"/>
      <c r="ONF132" s="91"/>
      <c r="ONG132" s="114"/>
      <c r="ONH132" s="91"/>
      <c r="ONI132" s="91"/>
      <c r="ONJ132" s="114"/>
      <c r="ONK132" s="91"/>
      <c r="ONL132" s="91"/>
      <c r="ONM132" s="114"/>
      <c r="ONN132" s="91"/>
      <c r="ONO132" s="91"/>
      <c r="ONP132" s="114"/>
      <c r="ONQ132" s="91"/>
      <c r="ONR132" s="91"/>
      <c r="ONS132" s="114"/>
      <c r="ONT132" s="91"/>
      <c r="ONU132" s="91"/>
      <c r="ONV132" s="114"/>
      <c r="ONW132" s="91"/>
      <c r="ONX132" s="91"/>
      <c r="ONY132" s="114"/>
      <c r="ONZ132" s="91"/>
      <c r="OOA132" s="91"/>
      <c r="OOB132" s="114"/>
      <c r="OOC132" s="91"/>
      <c r="OOD132" s="91"/>
      <c r="OOE132" s="114"/>
      <c r="OOF132" s="91"/>
      <c r="OOG132" s="91"/>
      <c r="OOH132" s="114"/>
      <c r="OOI132" s="91"/>
      <c r="OOJ132" s="91"/>
      <c r="OOK132" s="114"/>
      <c r="OOL132" s="91"/>
      <c r="OOM132" s="91"/>
      <c r="OON132" s="114"/>
      <c r="OOO132" s="91"/>
      <c r="OOP132" s="91"/>
      <c r="OOQ132" s="114"/>
      <c r="OOR132" s="91"/>
      <c r="OOS132" s="91"/>
      <c r="OOT132" s="114"/>
      <c r="OOU132" s="91"/>
      <c r="OOV132" s="91"/>
      <c r="OOW132" s="114"/>
      <c r="OOX132" s="91"/>
      <c r="OOY132" s="91"/>
      <c r="OOZ132" s="114"/>
      <c r="OPA132" s="91"/>
      <c r="OPB132" s="91"/>
      <c r="OPC132" s="114"/>
      <c r="OPD132" s="91"/>
      <c r="OPE132" s="91"/>
      <c r="OPF132" s="114"/>
      <c r="OPG132" s="91"/>
      <c r="OPH132" s="91"/>
      <c r="OPI132" s="114"/>
      <c r="OPJ132" s="91"/>
      <c r="OPK132" s="91"/>
      <c r="OPL132" s="114"/>
      <c r="OPM132" s="91"/>
      <c r="OPN132" s="91"/>
      <c r="OPO132" s="114"/>
      <c r="OPP132" s="91"/>
      <c r="OPQ132" s="91"/>
      <c r="OPR132" s="114"/>
      <c r="OPS132" s="91"/>
      <c r="OPT132" s="91"/>
      <c r="OPU132" s="114"/>
      <c r="OPV132" s="91"/>
      <c r="OPW132" s="91"/>
      <c r="OPX132" s="114"/>
      <c r="OPY132" s="91"/>
      <c r="OPZ132" s="91"/>
      <c r="OQA132" s="114"/>
      <c r="OQB132" s="91"/>
      <c r="OQC132" s="91"/>
      <c r="OQD132" s="114"/>
      <c r="OQE132" s="91"/>
      <c r="OQF132" s="91"/>
      <c r="OQG132" s="114"/>
      <c r="OQH132" s="91"/>
      <c r="OQI132" s="91"/>
      <c r="OQJ132" s="114"/>
      <c r="OQK132" s="91"/>
      <c r="OQL132" s="91"/>
      <c r="OQM132" s="114"/>
      <c r="OQN132" s="91"/>
      <c r="OQO132" s="91"/>
      <c r="OQP132" s="114"/>
      <c r="OQQ132" s="91"/>
      <c r="OQR132" s="91"/>
      <c r="OQS132" s="114"/>
      <c r="OQT132" s="91"/>
      <c r="OQU132" s="91"/>
      <c r="OQV132" s="114"/>
      <c r="OQW132" s="91"/>
      <c r="OQX132" s="91"/>
      <c r="OQY132" s="114"/>
      <c r="OQZ132" s="91"/>
      <c r="ORA132" s="91"/>
      <c r="ORB132" s="114"/>
      <c r="ORC132" s="91"/>
      <c r="ORD132" s="91"/>
      <c r="ORE132" s="114"/>
      <c r="ORF132" s="91"/>
      <c r="ORG132" s="91"/>
      <c r="ORH132" s="114"/>
      <c r="ORI132" s="91"/>
      <c r="ORJ132" s="91"/>
      <c r="ORK132" s="114"/>
      <c r="ORL132" s="91"/>
      <c r="ORM132" s="91"/>
      <c r="ORN132" s="114"/>
      <c r="ORO132" s="91"/>
      <c r="ORP132" s="91"/>
      <c r="ORQ132" s="114"/>
      <c r="ORR132" s="91"/>
      <c r="ORS132" s="91"/>
      <c r="ORT132" s="114"/>
      <c r="ORU132" s="91"/>
      <c r="ORV132" s="91"/>
      <c r="ORW132" s="114"/>
      <c r="ORX132" s="91"/>
      <c r="ORY132" s="91"/>
      <c r="ORZ132" s="114"/>
      <c r="OSA132" s="91"/>
      <c r="OSB132" s="91"/>
      <c r="OSC132" s="114"/>
      <c r="OSD132" s="91"/>
      <c r="OSE132" s="91"/>
      <c r="OSF132" s="114"/>
      <c r="OSG132" s="91"/>
      <c r="OSH132" s="91"/>
      <c r="OSI132" s="114"/>
      <c r="OSJ132" s="91"/>
      <c r="OSK132" s="91"/>
      <c r="OSL132" s="114"/>
      <c r="OSM132" s="91"/>
      <c r="OSN132" s="91"/>
      <c r="OSO132" s="114"/>
      <c r="OSP132" s="91"/>
      <c r="OSQ132" s="91"/>
      <c r="OSR132" s="114"/>
      <c r="OSS132" s="91"/>
      <c r="OST132" s="91"/>
      <c r="OSU132" s="114"/>
      <c r="OSV132" s="91"/>
      <c r="OSW132" s="91"/>
      <c r="OSX132" s="114"/>
      <c r="OSY132" s="91"/>
      <c r="OSZ132" s="91"/>
      <c r="OTA132" s="114"/>
      <c r="OTB132" s="91"/>
      <c r="OTC132" s="91"/>
      <c r="OTD132" s="114"/>
      <c r="OTE132" s="91"/>
      <c r="OTF132" s="91"/>
      <c r="OTG132" s="114"/>
      <c r="OTH132" s="91"/>
      <c r="OTI132" s="91"/>
      <c r="OTJ132" s="114"/>
      <c r="OTK132" s="91"/>
      <c r="OTL132" s="91"/>
      <c r="OTM132" s="114"/>
      <c r="OTN132" s="91"/>
      <c r="OTO132" s="91"/>
      <c r="OTP132" s="114"/>
      <c r="OTQ132" s="91"/>
      <c r="OTR132" s="91"/>
      <c r="OTS132" s="114"/>
      <c r="OTT132" s="91"/>
      <c r="OTU132" s="91"/>
      <c r="OTV132" s="114"/>
      <c r="OTW132" s="91"/>
      <c r="OTX132" s="91"/>
      <c r="OTY132" s="114"/>
      <c r="OTZ132" s="91"/>
      <c r="OUA132" s="91"/>
      <c r="OUB132" s="114"/>
      <c r="OUC132" s="91"/>
      <c r="OUD132" s="91"/>
      <c r="OUE132" s="114"/>
      <c r="OUF132" s="91"/>
      <c r="OUG132" s="91"/>
      <c r="OUH132" s="114"/>
      <c r="OUI132" s="91"/>
      <c r="OUJ132" s="91"/>
      <c r="OUK132" s="114"/>
      <c r="OUL132" s="91"/>
      <c r="OUM132" s="91"/>
      <c r="OUN132" s="114"/>
      <c r="OUO132" s="91"/>
      <c r="OUP132" s="91"/>
      <c r="OUQ132" s="114"/>
      <c r="OUR132" s="91"/>
      <c r="OUS132" s="91"/>
      <c r="OUT132" s="114"/>
      <c r="OUU132" s="91"/>
      <c r="OUV132" s="91"/>
      <c r="OUW132" s="114"/>
      <c r="OUX132" s="91"/>
      <c r="OUY132" s="91"/>
      <c r="OUZ132" s="114"/>
      <c r="OVA132" s="91"/>
      <c r="OVB132" s="91"/>
      <c r="OVC132" s="114"/>
      <c r="OVD132" s="91"/>
      <c r="OVE132" s="91"/>
      <c r="OVF132" s="114"/>
      <c r="OVG132" s="91"/>
      <c r="OVH132" s="91"/>
      <c r="OVI132" s="114"/>
      <c r="OVJ132" s="91"/>
      <c r="OVK132" s="91"/>
      <c r="OVL132" s="114"/>
      <c r="OVM132" s="91"/>
      <c r="OVN132" s="91"/>
      <c r="OVO132" s="114"/>
      <c r="OVP132" s="91"/>
      <c r="OVQ132" s="91"/>
      <c r="OVR132" s="114"/>
      <c r="OVS132" s="91"/>
      <c r="OVT132" s="91"/>
      <c r="OVU132" s="114"/>
      <c r="OVV132" s="91"/>
      <c r="OVW132" s="91"/>
      <c r="OVX132" s="114"/>
      <c r="OVY132" s="91"/>
      <c r="OVZ132" s="91"/>
      <c r="OWA132" s="114"/>
      <c r="OWB132" s="91"/>
      <c r="OWC132" s="91"/>
      <c r="OWD132" s="114"/>
      <c r="OWE132" s="91"/>
      <c r="OWF132" s="91"/>
      <c r="OWG132" s="114"/>
      <c r="OWH132" s="91"/>
      <c r="OWI132" s="91"/>
      <c r="OWJ132" s="114"/>
      <c r="OWK132" s="91"/>
      <c r="OWL132" s="91"/>
      <c r="OWM132" s="114"/>
      <c r="OWN132" s="91"/>
      <c r="OWO132" s="91"/>
      <c r="OWP132" s="114"/>
      <c r="OWQ132" s="91"/>
      <c r="OWR132" s="91"/>
      <c r="OWS132" s="114"/>
      <c r="OWT132" s="91"/>
      <c r="OWU132" s="91"/>
      <c r="OWV132" s="114"/>
      <c r="OWW132" s="91"/>
      <c r="OWX132" s="91"/>
      <c r="OWY132" s="114"/>
      <c r="OWZ132" s="91"/>
      <c r="OXA132" s="91"/>
      <c r="OXB132" s="114"/>
      <c r="OXC132" s="91"/>
      <c r="OXD132" s="91"/>
      <c r="OXE132" s="114"/>
      <c r="OXF132" s="91"/>
      <c r="OXG132" s="91"/>
      <c r="OXH132" s="114"/>
      <c r="OXI132" s="91"/>
      <c r="OXJ132" s="91"/>
      <c r="OXK132" s="114"/>
      <c r="OXL132" s="91"/>
      <c r="OXM132" s="91"/>
      <c r="OXN132" s="114"/>
      <c r="OXO132" s="91"/>
      <c r="OXP132" s="91"/>
      <c r="OXQ132" s="114"/>
      <c r="OXR132" s="91"/>
      <c r="OXS132" s="91"/>
      <c r="OXT132" s="114"/>
      <c r="OXU132" s="91"/>
      <c r="OXV132" s="91"/>
      <c r="OXW132" s="114"/>
      <c r="OXX132" s="91"/>
      <c r="OXY132" s="91"/>
      <c r="OXZ132" s="114"/>
      <c r="OYA132" s="91"/>
      <c r="OYB132" s="91"/>
      <c r="OYC132" s="114"/>
      <c r="OYD132" s="91"/>
      <c r="OYE132" s="91"/>
      <c r="OYF132" s="114"/>
      <c r="OYG132" s="91"/>
      <c r="OYH132" s="91"/>
      <c r="OYI132" s="114"/>
      <c r="OYJ132" s="91"/>
      <c r="OYK132" s="91"/>
      <c r="OYL132" s="114"/>
      <c r="OYM132" s="91"/>
      <c r="OYN132" s="91"/>
      <c r="OYO132" s="114"/>
      <c r="OYP132" s="91"/>
      <c r="OYQ132" s="91"/>
      <c r="OYR132" s="114"/>
      <c r="OYS132" s="91"/>
      <c r="OYT132" s="91"/>
      <c r="OYU132" s="114"/>
      <c r="OYV132" s="91"/>
      <c r="OYW132" s="91"/>
      <c r="OYX132" s="114"/>
      <c r="OYY132" s="91"/>
      <c r="OYZ132" s="91"/>
      <c r="OZA132" s="114"/>
      <c r="OZB132" s="91"/>
      <c r="OZC132" s="91"/>
      <c r="OZD132" s="114"/>
      <c r="OZE132" s="91"/>
      <c r="OZF132" s="91"/>
      <c r="OZG132" s="114"/>
      <c r="OZH132" s="91"/>
      <c r="OZI132" s="91"/>
      <c r="OZJ132" s="114"/>
      <c r="OZK132" s="91"/>
      <c r="OZL132" s="91"/>
      <c r="OZM132" s="114"/>
      <c r="OZN132" s="91"/>
      <c r="OZO132" s="91"/>
      <c r="OZP132" s="114"/>
      <c r="OZQ132" s="91"/>
      <c r="OZR132" s="91"/>
      <c r="OZS132" s="114"/>
      <c r="OZT132" s="91"/>
      <c r="OZU132" s="91"/>
      <c r="OZV132" s="114"/>
      <c r="OZW132" s="91"/>
      <c r="OZX132" s="91"/>
      <c r="OZY132" s="114"/>
      <c r="OZZ132" s="91"/>
      <c r="PAA132" s="91"/>
      <c r="PAB132" s="114"/>
      <c r="PAC132" s="91"/>
      <c r="PAD132" s="91"/>
      <c r="PAE132" s="114"/>
      <c r="PAF132" s="91"/>
      <c r="PAG132" s="91"/>
      <c r="PAH132" s="114"/>
      <c r="PAI132" s="91"/>
      <c r="PAJ132" s="91"/>
      <c r="PAK132" s="114"/>
      <c r="PAL132" s="91"/>
      <c r="PAM132" s="91"/>
      <c r="PAN132" s="114"/>
      <c r="PAO132" s="91"/>
      <c r="PAP132" s="91"/>
      <c r="PAQ132" s="114"/>
      <c r="PAR132" s="91"/>
      <c r="PAS132" s="91"/>
      <c r="PAT132" s="114"/>
      <c r="PAU132" s="91"/>
      <c r="PAV132" s="91"/>
      <c r="PAW132" s="114"/>
      <c r="PAX132" s="91"/>
      <c r="PAY132" s="91"/>
      <c r="PAZ132" s="114"/>
      <c r="PBA132" s="91"/>
      <c r="PBB132" s="91"/>
      <c r="PBC132" s="114"/>
      <c r="PBD132" s="91"/>
      <c r="PBE132" s="91"/>
      <c r="PBF132" s="114"/>
      <c r="PBG132" s="91"/>
      <c r="PBH132" s="91"/>
      <c r="PBI132" s="114"/>
      <c r="PBJ132" s="91"/>
      <c r="PBK132" s="91"/>
      <c r="PBL132" s="114"/>
      <c r="PBM132" s="91"/>
      <c r="PBN132" s="91"/>
      <c r="PBO132" s="114"/>
      <c r="PBP132" s="91"/>
      <c r="PBQ132" s="91"/>
      <c r="PBR132" s="114"/>
      <c r="PBS132" s="91"/>
      <c r="PBT132" s="91"/>
      <c r="PBU132" s="114"/>
      <c r="PBV132" s="91"/>
      <c r="PBW132" s="91"/>
      <c r="PBX132" s="114"/>
      <c r="PBY132" s="91"/>
      <c r="PBZ132" s="91"/>
      <c r="PCA132" s="114"/>
      <c r="PCB132" s="91"/>
      <c r="PCC132" s="91"/>
      <c r="PCD132" s="114"/>
      <c r="PCE132" s="91"/>
      <c r="PCF132" s="91"/>
      <c r="PCG132" s="114"/>
      <c r="PCH132" s="91"/>
      <c r="PCI132" s="91"/>
      <c r="PCJ132" s="114"/>
      <c r="PCK132" s="91"/>
      <c r="PCL132" s="91"/>
      <c r="PCM132" s="114"/>
      <c r="PCN132" s="91"/>
      <c r="PCO132" s="91"/>
      <c r="PCP132" s="114"/>
      <c r="PCQ132" s="91"/>
      <c r="PCR132" s="91"/>
      <c r="PCS132" s="114"/>
      <c r="PCT132" s="91"/>
      <c r="PCU132" s="91"/>
      <c r="PCV132" s="114"/>
      <c r="PCW132" s="91"/>
      <c r="PCX132" s="91"/>
      <c r="PCY132" s="114"/>
      <c r="PCZ132" s="91"/>
      <c r="PDA132" s="91"/>
      <c r="PDB132" s="114"/>
      <c r="PDC132" s="91"/>
      <c r="PDD132" s="91"/>
      <c r="PDE132" s="114"/>
      <c r="PDF132" s="91"/>
      <c r="PDG132" s="91"/>
      <c r="PDH132" s="114"/>
      <c r="PDI132" s="91"/>
      <c r="PDJ132" s="91"/>
      <c r="PDK132" s="114"/>
      <c r="PDL132" s="91"/>
      <c r="PDM132" s="91"/>
      <c r="PDN132" s="114"/>
      <c r="PDO132" s="91"/>
      <c r="PDP132" s="91"/>
      <c r="PDQ132" s="114"/>
      <c r="PDR132" s="91"/>
      <c r="PDS132" s="91"/>
      <c r="PDT132" s="114"/>
      <c r="PDU132" s="91"/>
      <c r="PDV132" s="91"/>
      <c r="PDW132" s="114"/>
      <c r="PDX132" s="91"/>
      <c r="PDY132" s="91"/>
      <c r="PDZ132" s="114"/>
      <c r="PEA132" s="91"/>
      <c r="PEB132" s="91"/>
      <c r="PEC132" s="114"/>
      <c r="PED132" s="91"/>
      <c r="PEE132" s="91"/>
      <c r="PEF132" s="114"/>
      <c r="PEG132" s="91"/>
      <c r="PEH132" s="91"/>
      <c r="PEI132" s="114"/>
      <c r="PEJ132" s="91"/>
      <c r="PEK132" s="91"/>
      <c r="PEL132" s="114"/>
      <c r="PEM132" s="91"/>
      <c r="PEN132" s="91"/>
      <c r="PEO132" s="114"/>
      <c r="PEP132" s="91"/>
      <c r="PEQ132" s="91"/>
      <c r="PER132" s="114"/>
      <c r="PES132" s="91"/>
      <c r="PET132" s="91"/>
      <c r="PEU132" s="114"/>
      <c r="PEV132" s="91"/>
      <c r="PEW132" s="91"/>
      <c r="PEX132" s="114"/>
      <c r="PEY132" s="91"/>
      <c r="PEZ132" s="91"/>
      <c r="PFA132" s="114"/>
      <c r="PFB132" s="91"/>
      <c r="PFC132" s="91"/>
      <c r="PFD132" s="114"/>
      <c r="PFE132" s="91"/>
      <c r="PFF132" s="91"/>
      <c r="PFG132" s="114"/>
      <c r="PFH132" s="91"/>
      <c r="PFI132" s="91"/>
      <c r="PFJ132" s="114"/>
      <c r="PFK132" s="91"/>
      <c r="PFL132" s="91"/>
      <c r="PFM132" s="114"/>
      <c r="PFN132" s="91"/>
      <c r="PFO132" s="91"/>
      <c r="PFP132" s="114"/>
      <c r="PFQ132" s="91"/>
      <c r="PFR132" s="91"/>
      <c r="PFS132" s="114"/>
      <c r="PFT132" s="91"/>
      <c r="PFU132" s="91"/>
      <c r="PFV132" s="114"/>
      <c r="PFW132" s="91"/>
      <c r="PFX132" s="91"/>
      <c r="PFY132" s="114"/>
      <c r="PFZ132" s="91"/>
      <c r="PGA132" s="91"/>
      <c r="PGB132" s="114"/>
      <c r="PGC132" s="91"/>
      <c r="PGD132" s="91"/>
      <c r="PGE132" s="114"/>
      <c r="PGF132" s="91"/>
      <c r="PGG132" s="91"/>
      <c r="PGH132" s="114"/>
      <c r="PGI132" s="91"/>
      <c r="PGJ132" s="91"/>
      <c r="PGK132" s="114"/>
      <c r="PGL132" s="91"/>
      <c r="PGM132" s="91"/>
      <c r="PGN132" s="114"/>
      <c r="PGO132" s="91"/>
      <c r="PGP132" s="91"/>
      <c r="PGQ132" s="114"/>
      <c r="PGR132" s="91"/>
      <c r="PGS132" s="91"/>
      <c r="PGT132" s="114"/>
      <c r="PGU132" s="91"/>
      <c r="PGV132" s="91"/>
      <c r="PGW132" s="114"/>
      <c r="PGX132" s="91"/>
      <c r="PGY132" s="91"/>
      <c r="PGZ132" s="114"/>
      <c r="PHA132" s="91"/>
      <c r="PHB132" s="91"/>
      <c r="PHC132" s="114"/>
      <c r="PHD132" s="91"/>
      <c r="PHE132" s="91"/>
      <c r="PHF132" s="114"/>
      <c r="PHG132" s="91"/>
      <c r="PHH132" s="91"/>
      <c r="PHI132" s="114"/>
      <c r="PHJ132" s="91"/>
      <c r="PHK132" s="91"/>
      <c r="PHL132" s="114"/>
      <c r="PHM132" s="91"/>
      <c r="PHN132" s="91"/>
      <c r="PHO132" s="114"/>
      <c r="PHP132" s="91"/>
      <c r="PHQ132" s="91"/>
      <c r="PHR132" s="114"/>
      <c r="PHS132" s="91"/>
      <c r="PHT132" s="91"/>
      <c r="PHU132" s="114"/>
      <c r="PHV132" s="91"/>
      <c r="PHW132" s="91"/>
      <c r="PHX132" s="114"/>
      <c r="PHY132" s="91"/>
      <c r="PHZ132" s="91"/>
      <c r="PIA132" s="114"/>
      <c r="PIB132" s="91"/>
      <c r="PIC132" s="91"/>
      <c r="PID132" s="114"/>
      <c r="PIE132" s="91"/>
      <c r="PIF132" s="91"/>
      <c r="PIG132" s="114"/>
      <c r="PIH132" s="91"/>
      <c r="PII132" s="91"/>
      <c r="PIJ132" s="114"/>
      <c r="PIK132" s="91"/>
      <c r="PIL132" s="91"/>
      <c r="PIM132" s="114"/>
      <c r="PIN132" s="91"/>
      <c r="PIO132" s="91"/>
      <c r="PIP132" s="114"/>
      <c r="PIQ132" s="91"/>
      <c r="PIR132" s="91"/>
      <c r="PIS132" s="114"/>
      <c r="PIT132" s="91"/>
      <c r="PIU132" s="91"/>
      <c r="PIV132" s="114"/>
      <c r="PIW132" s="91"/>
      <c r="PIX132" s="91"/>
      <c r="PIY132" s="114"/>
      <c r="PIZ132" s="91"/>
      <c r="PJA132" s="91"/>
      <c r="PJB132" s="114"/>
      <c r="PJC132" s="91"/>
      <c r="PJD132" s="91"/>
      <c r="PJE132" s="114"/>
      <c r="PJF132" s="91"/>
      <c r="PJG132" s="91"/>
      <c r="PJH132" s="114"/>
      <c r="PJI132" s="91"/>
      <c r="PJJ132" s="91"/>
      <c r="PJK132" s="114"/>
      <c r="PJL132" s="91"/>
      <c r="PJM132" s="91"/>
      <c r="PJN132" s="114"/>
      <c r="PJO132" s="91"/>
      <c r="PJP132" s="91"/>
      <c r="PJQ132" s="114"/>
      <c r="PJR132" s="91"/>
      <c r="PJS132" s="91"/>
      <c r="PJT132" s="114"/>
      <c r="PJU132" s="91"/>
      <c r="PJV132" s="91"/>
      <c r="PJW132" s="114"/>
      <c r="PJX132" s="91"/>
      <c r="PJY132" s="91"/>
      <c r="PJZ132" s="114"/>
      <c r="PKA132" s="91"/>
      <c r="PKB132" s="91"/>
      <c r="PKC132" s="114"/>
      <c r="PKD132" s="91"/>
      <c r="PKE132" s="91"/>
      <c r="PKF132" s="114"/>
      <c r="PKG132" s="91"/>
      <c r="PKH132" s="91"/>
      <c r="PKI132" s="114"/>
      <c r="PKJ132" s="91"/>
      <c r="PKK132" s="91"/>
      <c r="PKL132" s="114"/>
      <c r="PKM132" s="91"/>
      <c r="PKN132" s="91"/>
      <c r="PKO132" s="114"/>
      <c r="PKP132" s="91"/>
      <c r="PKQ132" s="91"/>
      <c r="PKR132" s="114"/>
      <c r="PKS132" s="91"/>
      <c r="PKT132" s="91"/>
      <c r="PKU132" s="114"/>
      <c r="PKV132" s="91"/>
      <c r="PKW132" s="91"/>
      <c r="PKX132" s="114"/>
      <c r="PKY132" s="91"/>
      <c r="PKZ132" s="91"/>
      <c r="PLA132" s="114"/>
      <c r="PLB132" s="91"/>
      <c r="PLC132" s="91"/>
      <c r="PLD132" s="114"/>
      <c r="PLE132" s="91"/>
      <c r="PLF132" s="91"/>
      <c r="PLG132" s="114"/>
      <c r="PLH132" s="91"/>
      <c r="PLI132" s="91"/>
      <c r="PLJ132" s="114"/>
      <c r="PLK132" s="91"/>
      <c r="PLL132" s="91"/>
      <c r="PLM132" s="114"/>
      <c r="PLN132" s="91"/>
      <c r="PLO132" s="91"/>
      <c r="PLP132" s="114"/>
      <c r="PLQ132" s="91"/>
      <c r="PLR132" s="91"/>
      <c r="PLS132" s="114"/>
      <c r="PLT132" s="91"/>
      <c r="PLU132" s="91"/>
      <c r="PLV132" s="114"/>
      <c r="PLW132" s="91"/>
      <c r="PLX132" s="91"/>
      <c r="PLY132" s="114"/>
      <c r="PLZ132" s="91"/>
      <c r="PMA132" s="91"/>
      <c r="PMB132" s="114"/>
      <c r="PMC132" s="91"/>
      <c r="PMD132" s="91"/>
      <c r="PME132" s="114"/>
      <c r="PMF132" s="91"/>
      <c r="PMG132" s="91"/>
      <c r="PMH132" s="114"/>
      <c r="PMI132" s="91"/>
      <c r="PMJ132" s="91"/>
      <c r="PMK132" s="114"/>
      <c r="PML132" s="91"/>
      <c r="PMM132" s="91"/>
      <c r="PMN132" s="114"/>
      <c r="PMO132" s="91"/>
      <c r="PMP132" s="91"/>
      <c r="PMQ132" s="114"/>
      <c r="PMR132" s="91"/>
      <c r="PMS132" s="91"/>
      <c r="PMT132" s="114"/>
      <c r="PMU132" s="91"/>
      <c r="PMV132" s="91"/>
      <c r="PMW132" s="114"/>
      <c r="PMX132" s="91"/>
      <c r="PMY132" s="91"/>
      <c r="PMZ132" s="114"/>
      <c r="PNA132" s="91"/>
      <c r="PNB132" s="91"/>
      <c r="PNC132" s="114"/>
      <c r="PND132" s="91"/>
      <c r="PNE132" s="91"/>
      <c r="PNF132" s="114"/>
      <c r="PNG132" s="91"/>
      <c r="PNH132" s="91"/>
      <c r="PNI132" s="114"/>
      <c r="PNJ132" s="91"/>
      <c r="PNK132" s="91"/>
      <c r="PNL132" s="114"/>
      <c r="PNM132" s="91"/>
      <c r="PNN132" s="91"/>
      <c r="PNO132" s="114"/>
      <c r="PNP132" s="91"/>
      <c r="PNQ132" s="91"/>
      <c r="PNR132" s="114"/>
      <c r="PNS132" s="91"/>
      <c r="PNT132" s="91"/>
      <c r="PNU132" s="114"/>
      <c r="PNV132" s="91"/>
      <c r="PNW132" s="91"/>
      <c r="PNX132" s="114"/>
      <c r="PNY132" s="91"/>
      <c r="PNZ132" s="91"/>
      <c r="POA132" s="114"/>
      <c r="POB132" s="91"/>
      <c r="POC132" s="91"/>
      <c r="POD132" s="114"/>
      <c r="POE132" s="91"/>
      <c r="POF132" s="91"/>
      <c r="POG132" s="114"/>
      <c r="POH132" s="91"/>
      <c r="POI132" s="91"/>
      <c r="POJ132" s="114"/>
      <c r="POK132" s="91"/>
      <c r="POL132" s="91"/>
      <c r="POM132" s="114"/>
      <c r="PON132" s="91"/>
      <c r="POO132" s="91"/>
      <c r="POP132" s="114"/>
      <c r="POQ132" s="91"/>
      <c r="POR132" s="91"/>
      <c r="POS132" s="114"/>
      <c r="POT132" s="91"/>
      <c r="POU132" s="91"/>
      <c r="POV132" s="114"/>
      <c r="POW132" s="91"/>
      <c r="POX132" s="91"/>
      <c r="POY132" s="114"/>
      <c r="POZ132" s="91"/>
      <c r="PPA132" s="91"/>
      <c r="PPB132" s="114"/>
      <c r="PPC132" s="91"/>
      <c r="PPD132" s="91"/>
      <c r="PPE132" s="114"/>
      <c r="PPF132" s="91"/>
      <c r="PPG132" s="91"/>
      <c r="PPH132" s="114"/>
      <c r="PPI132" s="91"/>
      <c r="PPJ132" s="91"/>
      <c r="PPK132" s="114"/>
      <c r="PPL132" s="91"/>
      <c r="PPM132" s="91"/>
      <c r="PPN132" s="114"/>
      <c r="PPO132" s="91"/>
      <c r="PPP132" s="91"/>
      <c r="PPQ132" s="114"/>
      <c r="PPR132" s="91"/>
      <c r="PPS132" s="91"/>
      <c r="PPT132" s="114"/>
      <c r="PPU132" s="91"/>
      <c r="PPV132" s="91"/>
      <c r="PPW132" s="114"/>
      <c r="PPX132" s="91"/>
      <c r="PPY132" s="91"/>
      <c r="PPZ132" s="114"/>
      <c r="PQA132" s="91"/>
      <c r="PQB132" s="91"/>
      <c r="PQC132" s="114"/>
      <c r="PQD132" s="91"/>
      <c r="PQE132" s="91"/>
      <c r="PQF132" s="114"/>
      <c r="PQG132" s="91"/>
      <c r="PQH132" s="91"/>
      <c r="PQI132" s="114"/>
      <c r="PQJ132" s="91"/>
      <c r="PQK132" s="91"/>
      <c r="PQL132" s="114"/>
      <c r="PQM132" s="91"/>
      <c r="PQN132" s="91"/>
      <c r="PQO132" s="114"/>
      <c r="PQP132" s="91"/>
      <c r="PQQ132" s="91"/>
      <c r="PQR132" s="114"/>
      <c r="PQS132" s="91"/>
      <c r="PQT132" s="91"/>
      <c r="PQU132" s="114"/>
      <c r="PQV132" s="91"/>
      <c r="PQW132" s="91"/>
      <c r="PQX132" s="114"/>
      <c r="PQY132" s="91"/>
      <c r="PQZ132" s="91"/>
      <c r="PRA132" s="114"/>
      <c r="PRB132" s="91"/>
      <c r="PRC132" s="91"/>
      <c r="PRD132" s="114"/>
      <c r="PRE132" s="91"/>
      <c r="PRF132" s="91"/>
      <c r="PRG132" s="114"/>
      <c r="PRH132" s="91"/>
      <c r="PRI132" s="91"/>
      <c r="PRJ132" s="114"/>
      <c r="PRK132" s="91"/>
      <c r="PRL132" s="91"/>
      <c r="PRM132" s="114"/>
      <c r="PRN132" s="91"/>
      <c r="PRO132" s="91"/>
      <c r="PRP132" s="114"/>
      <c r="PRQ132" s="91"/>
      <c r="PRR132" s="91"/>
      <c r="PRS132" s="114"/>
      <c r="PRT132" s="91"/>
      <c r="PRU132" s="91"/>
      <c r="PRV132" s="114"/>
      <c r="PRW132" s="91"/>
      <c r="PRX132" s="91"/>
      <c r="PRY132" s="114"/>
      <c r="PRZ132" s="91"/>
      <c r="PSA132" s="91"/>
      <c r="PSB132" s="114"/>
      <c r="PSC132" s="91"/>
      <c r="PSD132" s="91"/>
      <c r="PSE132" s="114"/>
      <c r="PSF132" s="91"/>
      <c r="PSG132" s="91"/>
      <c r="PSH132" s="114"/>
      <c r="PSI132" s="91"/>
      <c r="PSJ132" s="91"/>
      <c r="PSK132" s="114"/>
      <c r="PSL132" s="91"/>
      <c r="PSM132" s="91"/>
      <c r="PSN132" s="114"/>
      <c r="PSO132" s="91"/>
      <c r="PSP132" s="91"/>
      <c r="PSQ132" s="114"/>
      <c r="PSR132" s="91"/>
      <c r="PSS132" s="91"/>
      <c r="PST132" s="114"/>
      <c r="PSU132" s="91"/>
      <c r="PSV132" s="91"/>
      <c r="PSW132" s="114"/>
      <c r="PSX132" s="91"/>
      <c r="PSY132" s="91"/>
      <c r="PSZ132" s="114"/>
      <c r="PTA132" s="91"/>
      <c r="PTB132" s="91"/>
      <c r="PTC132" s="114"/>
      <c r="PTD132" s="91"/>
      <c r="PTE132" s="91"/>
      <c r="PTF132" s="114"/>
      <c r="PTG132" s="91"/>
      <c r="PTH132" s="91"/>
      <c r="PTI132" s="114"/>
      <c r="PTJ132" s="91"/>
      <c r="PTK132" s="91"/>
      <c r="PTL132" s="114"/>
      <c r="PTM132" s="91"/>
      <c r="PTN132" s="91"/>
      <c r="PTO132" s="114"/>
      <c r="PTP132" s="91"/>
      <c r="PTQ132" s="91"/>
      <c r="PTR132" s="114"/>
      <c r="PTS132" s="91"/>
      <c r="PTT132" s="91"/>
      <c r="PTU132" s="114"/>
      <c r="PTV132" s="91"/>
      <c r="PTW132" s="91"/>
      <c r="PTX132" s="114"/>
      <c r="PTY132" s="91"/>
      <c r="PTZ132" s="91"/>
      <c r="PUA132" s="114"/>
      <c r="PUB132" s="91"/>
      <c r="PUC132" s="91"/>
      <c r="PUD132" s="114"/>
      <c r="PUE132" s="91"/>
      <c r="PUF132" s="91"/>
      <c r="PUG132" s="114"/>
      <c r="PUH132" s="91"/>
      <c r="PUI132" s="91"/>
      <c r="PUJ132" s="114"/>
      <c r="PUK132" s="91"/>
      <c r="PUL132" s="91"/>
      <c r="PUM132" s="114"/>
      <c r="PUN132" s="91"/>
      <c r="PUO132" s="91"/>
      <c r="PUP132" s="114"/>
      <c r="PUQ132" s="91"/>
      <c r="PUR132" s="91"/>
      <c r="PUS132" s="114"/>
      <c r="PUT132" s="91"/>
      <c r="PUU132" s="91"/>
      <c r="PUV132" s="114"/>
      <c r="PUW132" s="91"/>
      <c r="PUX132" s="91"/>
      <c r="PUY132" s="114"/>
      <c r="PUZ132" s="91"/>
      <c r="PVA132" s="91"/>
      <c r="PVB132" s="114"/>
      <c r="PVC132" s="91"/>
      <c r="PVD132" s="91"/>
      <c r="PVE132" s="114"/>
      <c r="PVF132" s="91"/>
      <c r="PVG132" s="91"/>
      <c r="PVH132" s="114"/>
      <c r="PVI132" s="91"/>
      <c r="PVJ132" s="91"/>
      <c r="PVK132" s="114"/>
      <c r="PVL132" s="91"/>
      <c r="PVM132" s="91"/>
      <c r="PVN132" s="114"/>
      <c r="PVO132" s="91"/>
      <c r="PVP132" s="91"/>
      <c r="PVQ132" s="114"/>
      <c r="PVR132" s="91"/>
      <c r="PVS132" s="91"/>
      <c r="PVT132" s="114"/>
      <c r="PVU132" s="91"/>
      <c r="PVV132" s="91"/>
      <c r="PVW132" s="114"/>
      <c r="PVX132" s="91"/>
      <c r="PVY132" s="91"/>
      <c r="PVZ132" s="114"/>
      <c r="PWA132" s="91"/>
      <c r="PWB132" s="91"/>
      <c r="PWC132" s="114"/>
      <c r="PWD132" s="91"/>
      <c r="PWE132" s="91"/>
      <c r="PWF132" s="114"/>
      <c r="PWG132" s="91"/>
      <c r="PWH132" s="91"/>
      <c r="PWI132" s="114"/>
      <c r="PWJ132" s="91"/>
      <c r="PWK132" s="91"/>
      <c r="PWL132" s="114"/>
      <c r="PWM132" s="91"/>
      <c r="PWN132" s="91"/>
      <c r="PWO132" s="114"/>
      <c r="PWP132" s="91"/>
      <c r="PWQ132" s="91"/>
      <c r="PWR132" s="114"/>
      <c r="PWS132" s="91"/>
      <c r="PWT132" s="91"/>
      <c r="PWU132" s="114"/>
      <c r="PWV132" s="91"/>
      <c r="PWW132" s="91"/>
      <c r="PWX132" s="114"/>
      <c r="PWY132" s="91"/>
      <c r="PWZ132" s="91"/>
      <c r="PXA132" s="114"/>
      <c r="PXB132" s="91"/>
      <c r="PXC132" s="91"/>
      <c r="PXD132" s="114"/>
      <c r="PXE132" s="91"/>
      <c r="PXF132" s="91"/>
      <c r="PXG132" s="114"/>
      <c r="PXH132" s="91"/>
      <c r="PXI132" s="91"/>
      <c r="PXJ132" s="114"/>
      <c r="PXK132" s="91"/>
      <c r="PXL132" s="91"/>
      <c r="PXM132" s="114"/>
      <c r="PXN132" s="91"/>
      <c r="PXO132" s="91"/>
      <c r="PXP132" s="114"/>
      <c r="PXQ132" s="91"/>
      <c r="PXR132" s="91"/>
      <c r="PXS132" s="114"/>
      <c r="PXT132" s="91"/>
      <c r="PXU132" s="91"/>
      <c r="PXV132" s="114"/>
      <c r="PXW132" s="91"/>
      <c r="PXX132" s="91"/>
      <c r="PXY132" s="114"/>
      <c r="PXZ132" s="91"/>
      <c r="PYA132" s="91"/>
      <c r="PYB132" s="114"/>
      <c r="PYC132" s="91"/>
      <c r="PYD132" s="91"/>
      <c r="PYE132" s="114"/>
      <c r="PYF132" s="91"/>
      <c r="PYG132" s="91"/>
      <c r="PYH132" s="114"/>
      <c r="PYI132" s="91"/>
      <c r="PYJ132" s="91"/>
      <c r="PYK132" s="114"/>
      <c r="PYL132" s="91"/>
      <c r="PYM132" s="91"/>
      <c r="PYN132" s="114"/>
      <c r="PYO132" s="91"/>
      <c r="PYP132" s="91"/>
      <c r="PYQ132" s="114"/>
      <c r="PYR132" s="91"/>
      <c r="PYS132" s="91"/>
      <c r="PYT132" s="114"/>
      <c r="PYU132" s="91"/>
      <c r="PYV132" s="91"/>
      <c r="PYW132" s="114"/>
      <c r="PYX132" s="91"/>
      <c r="PYY132" s="91"/>
      <c r="PYZ132" s="114"/>
      <c r="PZA132" s="91"/>
      <c r="PZB132" s="91"/>
      <c r="PZC132" s="114"/>
      <c r="PZD132" s="91"/>
      <c r="PZE132" s="91"/>
      <c r="PZF132" s="114"/>
      <c r="PZG132" s="91"/>
      <c r="PZH132" s="91"/>
      <c r="PZI132" s="114"/>
      <c r="PZJ132" s="91"/>
      <c r="PZK132" s="91"/>
      <c r="PZL132" s="114"/>
      <c r="PZM132" s="91"/>
      <c r="PZN132" s="91"/>
      <c r="PZO132" s="114"/>
      <c r="PZP132" s="91"/>
      <c r="PZQ132" s="91"/>
      <c r="PZR132" s="114"/>
      <c r="PZS132" s="91"/>
      <c r="PZT132" s="91"/>
      <c r="PZU132" s="114"/>
      <c r="PZV132" s="91"/>
      <c r="PZW132" s="91"/>
      <c r="PZX132" s="114"/>
      <c r="PZY132" s="91"/>
      <c r="PZZ132" s="91"/>
      <c r="QAA132" s="114"/>
      <c r="QAB132" s="91"/>
      <c r="QAC132" s="91"/>
      <c r="QAD132" s="114"/>
      <c r="QAE132" s="91"/>
      <c r="QAF132" s="91"/>
      <c r="QAG132" s="114"/>
      <c r="QAH132" s="91"/>
      <c r="QAI132" s="91"/>
      <c r="QAJ132" s="114"/>
      <c r="QAK132" s="91"/>
      <c r="QAL132" s="91"/>
      <c r="QAM132" s="114"/>
      <c r="QAN132" s="91"/>
      <c r="QAO132" s="91"/>
      <c r="QAP132" s="114"/>
      <c r="QAQ132" s="91"/>
      <c r="QAR132" s="91"/>
      <c r="QAS132" s="114"/>
      <c r="QAT132" s="91"/>
      <c r="QAU132" s="91"/>
      <c r="QAV132" s="114"/>
      <c r="QAW132" s="91"/>
      <c r="QAX132" s="91"/>
      <c r="QAY132" s="114"/>
      <c r="QAZ132" s="91"/>
      <c r="QBA132" s="91"/>
      <c r="QBB132" s="114"/>
      <c r="QBC132" s="91"/>
      <c r="QBD132" s="91"/>
      <c r="QBE132" s="114"/>
      <c r="QBF132" s="91"/>
      <c r="QBG132" s="91"/>
      <c r="QBH132" s="114"/>
      <c r="QBI132" s="91"/>
      <c r="QBJ132" s="91"/>
      <c r="QBK132" s="114"/>
      <c r="QBL132" s="91"/>
      <c r="QBM132" s="91"/>
      <c r="QBN132" s="114"/>
      <c r="QBO132" s="91"/>
      <c r="QBP132" s="91"/>
      <c r="QBQ132" s="114"/>
      <c r="QBR132" s="91"/>
      <c r="QBS132" s="91"/>
      <c r="QBT132" s="114"/>
      <c r="QBU132" s="91"/>
      <c r="QBV132" s="91"/>
      <c r="QBW132" s="114"/>
      <c r="QBX132" s="91"/>
      <c r="QBY132" s="91"/>
      <c r="QBZ132" s="114"/>
      <c r="QCA132" s="91"/>
      <c r="QCB132" s="91"/>
      <c r="QCC132" s="114"/>
      <c r="QCD132" s="91"/>
      <c r="QCE132" s="91"/>
      <c r="QCF132" s="114"/>
      <c r="QCG132" s="91"/>
      <c r="QCH132" s="91"/>
      <c r="QCI132" s="114"/>
      <c r="QCJ132" s="91"/>
      <c r="QCK132" s="91"/>
      <c r="QCL132" s="114"/>
      <c r="QCM132" s="91"/>
      <c r="QCN132" s="91"/>
      <c r="QCO132" s="114"/>
      <c r="QCP132" s="91"/>
      <c r="QCQ132" s="91"/>
      <c r="QCR132" s="114"/>
      <c r="QCS132" s="91"/>
      <c r="QCT132" s="91"/>
      <c r="QCU132" s="114"/>
      <c r="QCV132" s="91"/>
      <c r="QCW132" s="91"/>
      <c r="QCX132" s="114"/>
      <c r="QCY132" s="91"/>
      <c r="QCZ132" s="91"/>
      <c r="QDA132" s="114"/>
      <c r="QDB132" s="91"/>
      <c r="QDC132" s="91"/>
      <c r="QDD132" s="114"/>
      <c r="QDE132" s="91"/>
      <c r="QDF132" s="91"/>
      <c r="QDG132" s="114"/>
      <c r="QDH132" s="91"/>
      <c r="QDI132" s="91"/>
      <c r="QDJ132" s="114"/>
      <c r="QDK132" s="91"/>
      <c r="QDL132" s="91"/>
      <c r="QDM132" s="114"/>
      <c r="QDN132" s="91"/>
      <c r="QDO132" s="91"/>
      <c r="QDP132" s="114"/>
      <c r="QDQ132" s="91"/>
      <c r="QDR132" s="91"/>
      <c r="QDS132" s="114"/>
      <c r="QDT132" s="91"/>
      <c r="QDU132" s="91"/>
      <c r="QDV132" s="114"/>
      <c r="QDW132" s="91"/>
      <c r="QDX132" s="91"/>
      <c r="QDY132" s="114"/>
      <c r="QDZ132" s="91"/>
      <c r="QEA132" s="91"/>
      <c r="QEB132" s="114"/>
      <c r="QEC132" s="91"/>
      <c r="QED132" s="91"/>
      <c r="QEE132" s="114"/>
      <c r="QEF132" s="91"/>
      <c r="QEG132" s="91"/>
      <c r="QEH132" s="114"/>
      <c r="QEI132" s="91"/>
      <c r="QEJ132" s="91"/>
      <c r="QEK132" s="114"/>
      <c r="QEL132" s="91"/>
      <c r="QEM132" s="91"/>
      <c r="QEN132" s="114"/>
      <c r="QEO132" s="91"/>
      <c r="QEP132" s="91"/>
      <c r="QEQ132" s="114"/>
      <c r="QER132" s="91"/>
      <c r="QES132" s="91"/>
      <c r="QET132" s="114"/>
      <c r="QEU132" s="91"/>
      <c r="QEV132" s="91"/>
      <c r="QEW132" s="114"/>
      <c r="QEX132" s="91"/>
      <c r="QEY132" s="91"/>
      <c r="QEZ132" s="114"/>
      <c r="QFA132" s="91"/>
      <c r="QFB132" s="91"/>
      <c r="QFC132" s="114"/>
      <c r="QFD132" s="91"/>
      <c r="QFE132" s="91"/>
      <c r="QFF132" s="114"/>
      <c r="QFG132" s="91"/>
      <c r="QFH132" s="91"/>
      <c r="QFI132" s="114"/>
      <c r="QFJ132" s="91"/>
      <c r="QFK132" s="91"/>
      <c r="QFL132" s="114"/>
      <c r="QFM132" s="91"/>
      <c r="QFN132" s="91"/>
      <c r="QFO132" s="114"/>
      <c r="QFP132" s="91"/>
      <c r="QFQ132" s="91"/>
      <c r="QFR132" s="114"/>
      <c r="QFS132" s="91"/>
      <c r="QFT132" s="91"/>
      <c r="QFU132" s="114"/>
      <c r="QFV132" s="91"/>
      <c r="QFW132" s="91"/>
      <c r="QFX132" s="114"/>
      <c r="QFY132" s="91"/>
      <c r="QFZ132" s="91"/>
      <c r="QGA132" s="114"/>
      <c r="QGB132" s="91"/>
      <c r="QGC132" s="91"/>
      <c r="QGD132" s="114"/>
      <c r="QGE132" s="91"/>
      <c r="QGF132" s="91"/>
      <c r="QGG132" s="114"/>
      <c r="QGH132" s="91"/>
      <c r="QGI132" s="91"/>
      <c r="QGJ132" s="114"/>
      <c r="QGK132" s="91"/>
      <c r="QGL132" s="91"/>
      <c r="QGM132" s="114"/>
      <c r="QGN132" s="91"/>
      <c r="QGO132" s="91"/>
      <c r="QGP132" s="114"/>
      <c r="QGQ132" s="91"/>
      <c r="QGR132" s="91"/>
      <c r="QGS132" s="114"/>
      <c r="QGT132" s="91"/>
      <c r="QGU132" s="91"/>
      <c r="QGV132" s="114"/>
      <c r="QGW132" s="91"/>
      <c r="QGX132" s="91"/>
      <c r="QGY132" s="114"/>
      <c r="QGZ132" s="91"/>
      <c r="QHA132" s="91"/>
      <c r="QHB132" s="114"/>
      <c r="QHC132" s="91"/>
      <c r="QHD132" s="91"/>
      <c r="QHE132" s="114"/>
      <c r="QHF132" s="91"/>
      <c r="QHG132" s="91"/>
      <c r="QHH132" s="114"/>
      <c r="QHI132" s="91"/>
      <c r="QHJ132" s="91"/>
      <c r="QHK132" s="114"/>
      <c r="QHL132" s="91"/>
      <c r="QHM132" s="91"/>
      <c r="QHN132" s="114"/>
      <c r="QHO132" s="91"/>
      <c r="QHP132" s="91"/>
      <c r="QHQ132" s="114"/>
      <c r="QHR132" s="91"/>
      <c r="QHS132" s="91"/>
      <c r="QHT132" s="114"/>
      <c r="QHU132" s="91"/>
      <c r="QHV132" s="91"/>
      <c r="QHW132" s="114"/>
      <c r="QHX132" s="91"/>
      <c r="QHY132" s="91"/>
      <c r="QHZ132" s="114"/>
      <c r="QIA132" s="91"/>
      <c r="QIB132" s="91"/>
      <c r="QIC132" s="114"/>
      <c r="QID132" s="91"/>
      <c r="QIE132" s="91"/>
      <c r="QIF132" s="114"/>
      <c r="QIG132" s="91"/>
      <c r="QIH132" s="91"/>
      <c r="QII132" s="114"/>
      <c r="QIJ132" s="91"/>
      <c r="QIK132" s="91"/>
      <c r="QIL132" s="114"/>
      <c r="QIM132" s="91"/>
      <c r="QIN132" s="91"/>
      <c r="QIO132" s="114"/>
      <c r="QIP132" s="91"/>
      <c r="QIQ132" s="91"/>
      <c r="QIR132" s="114"/>
      <c r="QIS132" s="91"/>
      <c r="QIT132" s="91"/>
      <c r="QIU132" s="114"/>
      <c r="QIV132" s="91"/>
      <c r="QIW132" s="91"/>
      <c r="QIX132" s="114"/>
      <c r="QIY132" s="91"/>
      <c r="QIZ132" s="91"/>
      <c r="QJA132" s="114"/>
      <c r="QJB132" s="91"/>
      <c r="QJC132" s="91"/>
      <c r="QJD132" s="114"/>
      <c r="QJE132" s="91"/>
      <c r="QJF132" s="91"/>
      <c r="QJG132" s="114"/>
      <c r="QJH132" s="91"/>
      <c r="QJI132" s="91"/>
      <c r="QJJ132" s="114"/>
      <c r="QJK132" s="91"/>
      <c r="QJL132" s="91"/>
      <c r="QJM132" s="114"/>
      <c r="QJN132" s="91"/>
      <c r="QJO132" s="91"/>
      <c r="QJP132" s="114"/>
      <c r="QJQ132" s="91"/>
      <c r="QJR132" s="91"/>
      <c r="QJS132" s="114"/>
      <c r="QJT132" s="91"/>
      <c r="QJU132" s="91"/>
      <c r="QJV132" s="114"/>
      <c r="QJW132" s="91"/>
      <c r="QJX132" s="91"/>
      <c r="QJY132" s="114"/>
      <c r="QJZ132" s="91"/>
      <c r="QKA132" s="91"/>
      <c r="QKB132" s="114"/>
      <c r="QKC132" s="91"/>
      <c r="QKD132" s="91"/>
      <c r="QKE132" s="114"/>
      <c r="QKF132" s="91"/>
      <c r="QKG132" s="91"/>
      <c r="QKH132" s="114"/>
      <c r="QKI132" s="91"/>
      <c r="QKJ132" s="91"/>
      <c r="QKK132" s="114"/>
      <c r="QKL132" s="91"/>
      <c r="QKM132" s="91"/>
      <c r="QKN132" s="114"/>
      <c r="QKO132" s="91"/>
      <c r="QKP132" s="91"/>
      <c r="QKQ132" s="114"/>
      <c r="QKR132" s="91"/>
      <c r="QKS132" s="91"/>
      <c r="QKT132" s="114"/>
      <c r="QKU132" s="91"/>
      <c r="QKV132" s="91"/>
      <c r="QKW132" s="114"/>
      <c r="QKX132" s="91"/>
      <c r="QKY132" s="91"/>
      <c r="QKZ132" s="114"/>
      <c r="QLA132" s="91"/>
      <c r="QLB132" s="91"/>
      <c r="QLC132" s="114"/>
      <c r="QLD132" s="91"/>
      <c r="QLE132" s="91"/>
      <c r="QLF132" s="114"/>
      <c r="QLG132" s="91"/>
      <c r="QLH132" s="91"/>
      <c r="QLI132" s="114"/>
      <c r="QLJ132" s="91"/>
      <c r="QLK132" s="91"/>
      <c r="QLL132" s="114"/>
      <c r="QLM132" s="91"/>
      <c r="QLN132" s="91"/>
      <c r="QLO132" s="114"/>
      <c r="QLP132" s="91"/>
      <c r="QLQ132" s="91"/>
      <c r="QLR132" s="114"/>
      <c r="QLS132" s="91"/>
      <c r="QLT132" s="91"/>
      <c r="QLU132" s="114"/>
      <c r="QLV132" s="91"/>
      <c r="QLW132" s="91"/>
      <c r="QLX132" s="114"/>
      <c r="QLY132" s="91"/>
      <c r="QLZ132" s="91"/>
      <c r="QMA132" s="114"/>
      <c r="QMB132" s="91"/>
      <c r="QMC132" s="91"/>
      <c r="QMD132" s="114"/>
      <c r="QME132" s="91"/>
      <c r="QMF132" s="91"/>
      <c r="QMG132" s="114"/>
      <c r="QMH132" s="91"/>
      <c r="QMI132" s="91"/>
      <c r="QMJ132" s="114"/>
      <c r="QMK132" s="91"/>
      <c r="QML132" s="91"/>
      <c r="QMM132" s="114"/>
      <c r="QMN132" s="91"/>
      <c r="QMO132" s="91"/>
      <c r="QMP132" s="114"/>
      <c r="QMQ132" s="91"/>
      <c r="QMR132" s="91"/>
      <c r="QMS132" s="114"/>
      <c r="QMT132" s="91"/>
      <c r="QMU132" s="91"/>
      <c r="QMV132" s="114"/>
      <c r="QMW132" s="91"/>
      <c r="QMX132" s="91"/>
      <c r="QMY132" s="114"/>
      <c r="QMZ132" s="91"/>
      <c r="QNA132" s="91"/>
      <c r="QNB132" s="114"/>
      <c r="QNC132" s="91"/>
      <c r="QND132" s="91"/>
      <c r="QNE132" s="114"/>
      <c r="QNF132" s="91"/>
      <c r="QNG132" s="91"/>
      <c r="QNH132" s="114"/>
      <c r="QNI132" s="91"/>
      <c r="QNJ132" s="91"/>
      <c r="QNK132" s="114"/>
      <c r="QNL132" s="91"/>
      <c r="QNM132" s="91"/>
      <c r="QNN132" s="114"/>
      <c r="QNO132" s="91"/>
      <c r="QNP132" s="91"/>
      <c r="QNQ132" s="114"/>
      <c r="QNR132" s="91"/>
      <c r="QNS132" s="91"/>
      <c r="QNT132" s="114"/>
      <c r="QNU132" s="91"/>
      <c r="QNV132" s="91"/>
      <c r="QNW132" s="114"/>
      <c r="QNX132" s="91"/>
      <c r="QNY132" s="91"/>
      <c r="QNZ132" s="114"/>
      <c r="QOA132" s="91"/>
      <c r="QOB132" s="91"/>
      <c r="QOC132" s="114"/>
      <c r="QOD132" s="91"/>
      <c r="QOE132" s="91"/>
      <c r="QOF132" s="114"/>
      <c r="QOG132" s="91"/>
      <c r="QOH132" s="91"/>
      <c r="QOI132" s="114"/>
      <c r="QOJ132" s="91"/>
      <c r="QOK132" s="91"/>
      <c r="QOL132" s="114"/>
      <c r="QOM132" s="91"/>
      <c r="QON132" s="91"/>
      <c r="QOO132" s="114"/>
      <c r="QOP132" s="91"/>
      <c r="QOQ132" s="91"/>
      <c r="QOR132" s="114"/>
      <c r="QOS132" s="91"/>
      <c r="QOT132" s="91"/>
      <c r="QOU132" s="114"/>
      <c r="QOV132" s="91"/>
      <c r="QOW132" s="91"/>
      <c r="QOX132" s="114"/>
      <c r="QOY132" s="91"/>
      <c r="QOZ132" s="91"/>
      <c r="QPA132" s="114"/>
      <c r="QPB132" s="91"/>
      <c r="QPC132" s="91"/>
      <c r="QPD132" s="114"/>
      <c r="QPE132" s="91"/>
      <c r="QPF132" s="91"/>
      <c r="QPG132" s="114"/>
      <c r="QPH132" s="91"/>
      <c r="QPI132" s="91"/>
      <c r="QPJ132" s="114"/>
      <c r="QPK132" s="91"/>
      <c r="QPL132" s="91"/>
      <c r="QPM132" s="114"/>
      <c r="QPN132" s="91"/>
      <c r="QPO132" s="91"/>
      <c r="QPP132" s="114"/>
      <c r="QPQ132" s="91"/>
      <c r="QPR132" s="91"/>
      <c r="QPS132" s="114"/>
      <c r="QPT132" s="91"/>
      <c r="QPU132" s="91"/>
      <c r="QPV132" s="114"/>
      <c r="QPW132" s="91"/>
      <c r="QPX132" s="91"/>
      <c r="QPY132" s="114"/>
      <c r="QPZ132" s="91"/>
      <c r="QQA132" s="91"/>
      <c r="QQB132" s="114"/>
      <c r="QQC132" s="91"/>
      <c r="QQD132" s="91"/>
      <c r="QQE132" s="114"/>
      <c r="QQF132" s="91"/>
      <c r="QQG132" s="91"/>
      <c r="QQH132" s="114"/>
      <c r="QQI132" s="91"/>
      <c r="QQJ132" s="91"/>
      <c r="QQK132" s="114"/>
      <c r="QQL132" s="91"/>
      <c r="QQM132" s="91"/>
      <c r="QQN132" s="114"/>
      <c r="QQO132" s="91"/>
      <c r="QQP132" s="91"/>
      <c r="QQQ132" s="114"/>
      <c r="QQR132" s="91"/>
      <c r="QQS132" s="91"/>
      <c r="QQT132" s="114"/>
      <c r="QQU132" s="91"/>
      <c r="QQV132" s="91"/>
      <c r="QQW132" s="114"/>
      <c r="QQX132" s="91"/>
      <c r="QQY132" s="91"/>
      <c r="QQZ132" s="114"/>
      <c r="QRA132" s="91"/>
      <c r="QRB132" s="91"/>
      <c r="QRC132" s="114"/>
      <c r="QRD132" s="91"/>
      <c r="QRE132" s="91"/>
      <c r="QRF132" s="114"/>
      <c r="QRG132" s="91"/>
      <c r="QRH132" s="91"/>
      <c r="QRI132" s="114"/>
      <c r="QRJ132" s="91"/>
      <c r="QRK132" s="91"/>
      <c r="QRL132" s="114"/>
      <c r="QRM132" s="91"/>
      <c r="QRN132" s="91"/>
      <c r="QRO132" s="114"/>
      <c r="QRP132" s="91"/>
      <c r="QRQ132" s="91"/>
      <c r="QRR132" s="114"/>
      <c r="QRS132" s="91"/>
      <c r="QRT132" s="91"/>
      <c r="QRU132" s="114"/>
      <c r="QRV132" s="91"/>
      <c r="QRW132" s="91"/>
      <c r="QRX132" s="114"/>
      <c r="QRY132" s="91"/>
      <c r="QRZ132" s="91"/>
      <c r="QSA132" s="114"/>
      <c r="QSB132" s="91"/>
      <c r="QSC132" s="91"/>
      <c r="QSD132" s="114"/>
      <c r="QSE132" s="91"/>
      <c r="QSF132" s="91"/>
      <c r="QSG132" s="114"/>
      <c r="QSH132" s="91"/>
      <c r="QSI132" s="91"/>
      <c r="QSJ132" s="114"/>
      <c r="QSK132" s="91"/>
      <c r="QSL132" s="91"/>
      <c r="QSM132" s="114"/>
      <c r="QSN132" s="91"/>
      <c r="QSO132" s="91"/>
      <c r="QSP132" s="114"/>
      <c r="QSQ132" s="91"/>
      <c r="QSR132" s="91"/>
      <c r="QSS132" s="114"/>
      <c r="QST132" s="91"/>
      <c r="QSU132" s="91"/>
      <c r="QSV132" s="114"/>
      <c r="QSW132" s="91"/>
      <c r="QSX132" s="91"/>
      <c r="QSY132" s="114"/>
      <c r="QSZ132" s="91"/>
      <c r="QTA132" s="91"/>
      <c r="QTB132" s="114"/>
      <c r="QTC132" s="91"/>
      <c r="QTD132" s="91"/>
      <c r="QTE132" s="114"/>
      <c r="QTF132" s="91"/>
      <c r="QTG132" s="91"/>
      <c r="QTH132" s="114"/>
      <c r="QTI132" s="91"/>
      <c r="QTJ132" s="91"/>
      <c r="QTK132" s="114"/>
      <c r="QTL132" s="91"/>
      <c r="QTM132" s="91"/>
      <c r="QTN132" s="114"/>
      <c r="QTO132" s="91"/>
      <c r="QTP132" s="91"/>
      <c r="QTQ132" s="114"/>
      <c r="QTR132" s="91"/>
      <c r="QTS132" s="91"/>
      <c r="QTT132" s="114"/>
      <c r="QTU132" s="91"/>
      <c r="QTV132" s="91"/>
      <c r="QTW132" s="114"/>
      <c r="QTX132" s="91"/>
      <c r="QTY132" s="91"/>
      <c r="QTZ132" s="114"/>
      <c r="QUA132" s="91"/>
      <c r="QUB132" s="91"/>
      <c r="QUC132" s="114"/>
      <c r="QUD132" s="91"/>
      <c r="QUE132" s="91"/>
      <c r="QUF132" s="114"/>
      <c r="QUG132" s="91"/>
      <c r="QUH132" s="91"/>
      <c r="QUI132" s="114"/>
      <c r="QUJ132" s="91"/>
      <c r="QUK132" s="91"/>
      <c r="QUL132" s="114"/>
      <c r="QUM132" s="91"/>
      <c r="QUN132" s="91"/>
      <c r="QUO132" s="114"/>
      <c r="QUP132" s="91"/>
      <c r="QUQ132" s="91"/>
      <c r="QUR132" s="114"/>
      <c r="QUS132" s="91"/>
      <c r="QUT132" s="91"/>
      <c r="QUU132" s="114"/>
      <c r="QUV132" s="91"/>
      <c r="QUW132" s="91"/>
      <c r="QUX132" s="114"/>
      <c r="QUY132" s="91"/>
      <c r="QUZ132" s="91"/>
      <c r="QVA132" s="114"/>
      <c r="QVB132" s="91"/>
      <c r="QVC132" s="91"/>
      <c r="QVD132" s="114"/>
      <c r="QVE132" s="91"/>
      <c r="QVF132" s="91"/>
      <c r="QVG132" s="114"/>
      <c r="QVH132" s="91"/>
      <c r="QVI132" s="91"/>
      <c r="QVJ132" s="114"/>
      <c r="QVK132" s="91"/>
      <c r="QVL132" s="91"/>
      <c r="QVM132" s="114"/>
      <c r="QVN132" s="91"/>
      <c r="QVO132" s="91"/>
      <c r="QVP132" s="114"/>
      <c r="QVQ132" s="91"/>
      <c r="QVR132" s="91"/>
      <c r="QVS132" s="114"/>
      <c r="QVT132" s="91"/>
      <c r="QVU132" s="91"/>
      <c r="QVV132" s="114"/>
      <c r="QVW132" s="91"/>
      <c r="QVX132" s="91"/>
      <c r="QVY132" s="114"/>
      <c r="QVZ132" s="91"/>
      <c r="QWA132" s="91"/>
      <c r="QWB132" s="114"/>
      <c r="QWC132" s="91"/>
      <c r="QWD132" s="91"/>
      <c r="QWE132" s="114"/>
      <c r="QWF132" s="91"/>
      <c r="QWG132" s="91"/>
      <c r="QWH132" s="114"/>
      <c r="QWI132" s="91"/>
      <c r="QWJ132" s="91"/>
      <c r="QWK132" s="114"/>
      <c r="QWL132" s="91"/>
      <c r="QWM132" s="91"/>
      <c r="QWN132" s="114"/>
      <c r="QWO132" s="91"/>
      <c r="QWP132" s="91"/>
      <c r="QWQ132" s="114"/>
      <c r="QWR132" s="91"/>
      <c r="QWS132" s="91"/>
      <c r="QWT132" s="114"/>
      <c r="QWU132" s="91"/>
      <c r="QWV132" s="91"/>
      <c r="QWW132" s="114"/>
      <c r="QWX132" s="91"/>
      <c r="QWY132" s="91"/>
      <c r="QWZ132" s="114"/>
      <c r="QXA132" s="91"/>
      <c r="QXB132" s="91"/>
      <c r="QXC132" s="114"/>
      <c r="QXD132" s="91"/>
      <c r="QXE132" s="91"/>
      <c r="QXF132" s="114"/>
      <c r="QXG132" s="91"/>
      <c r="QXH132" s="91"/>
      <c r="QXI132" s="114"/>
      <c r="QXJ132" s="91"/>
      <c r="QXK132" s="91"/>
      <c r="QXL132" s="114"/>
      <c r="QXM132" s="91"/>
      <c r="QXN132" s="91"/>
      <c r="QXO132" s="114"/>
      <c r="QXP132" s="91"/>
      <c r="QXQ132" s="91"/>
      <c r="QXR132" s="114"/>
      <c r="QXS132" s="91"/>
      <c r="QXT132" s="91"/>
      <c r="QXU132" s="114"/>
      <c r="QXV132" s="91"/>
      <c r="QXW132" s="91"/>
      <c r="QXX132" s="114"/>
      <c r="QXY132" s="91"/>
      <c r="QXZ132" s="91"/>
      <c r="QYA132" s="114"/>
      <c r="QYB132" s="91"/>
      <c r="QYC132" s="91"/>
      <c r="QYD132" s="114"/>
      <c r="QYE132" s="91"/>
      <c r="QYF132" s="91"/>
      <c r="QYG132" s="114"/>
      <c r="QYH132" s="91"/>
      <c r="QYI132" s="91"/>
      <c r="QYJ132" s="114"/>
      <c r="QYK132" s="91"/>
      <c r="QYL132" s="91"/>
      <c r="QYM132" s="114"/>
      <c r="QYN132" s="91"/>
      <c r="QYO132" s="91"/>
      <c r="QYP132" s="114"/>
      <c r="QYQ132" s="91"/>
      <c r="QYR132" s="91"/>
      <c r="QYS132" s="114"/>
      <c r="QYT132" s="91"/>
      <c r="QYU132" s="91"/>
      <c r="QYV132" s="114"/>
      <c r="QYW132" s="91"/>
      <c r="QYX132" s="91"/>
      <c r="QYY132" s="114"/>
      <c r="QYZ132" s="91"/>
      <c r="QZA132" s="91"/>
      <c r="QZB132" s="114"/>
      <c r="QZC132" s="91"/>
      <c r="QZD132" s="91"/>
      <c r="QZE132" s="114"/>
      <c r="QZF132" s="91"/>
      <c r="QZG132" s="91"/>
      <c r="QZH132" s="114"/>
      <c r="QZI132" s="91"/>
      <c r="QZJ132" s="91"/>
      <c r="QZK132" s="114"/>
      <c r="QZL132" s="91"/>
      <c r="QZM132" s="91"/>
      <c r="QZN132" s="114"/>
      <c r="QZO132" s="91"/>
      <c r="QZP132" s="91"/>
      <c r="QZQ132" s="114"/>
      <c r="QZR132" s="91"/>
      <c r="QZS132" s="91"/>
      <c r="QZT132" s="114"/>
      <c r="QZU132" s="91"/>
      <c r="QZV132" s="91"/>
      <c r="QZW132" s="114"/>
      <c r="QZX132" s="91"/>
      <c r="QZY132" s="91"/>
      <c r="QZZ132" s="114"/>
      <c r="RAA132" s="91"/>
      <c r="RAB132" s="91"/>
      <c r="RAC132" s="114"/>
      <c r="RAD132" s="91"/>
      <c r="RAE132" s="91"/>
      <c r="RAF132" s="114"/>
      <c r="RAG132" s="91"/>
      <c r="RAH132" s="91"/>
      <c r="RAI132" s="114"/>
      <c r="RAJ132" s="91"/>
      <c r="RAK132" s="91"/>
      <c r="RAL132" s="114"/>
      <c r="RAM132" s="91"/>
      <c r="RAN132" s="91"/>
      <c r="RAO132" s="114"/>
      <c r="RAP132" s="91"/>
      <c r="RAQ132" s="91"/>
      <c r="RAR132" s="114"/>
      <c r="RAS132" s="91"/>
      <c r="RAT132" s="91"/>
      <c r="RAU132" s="114"/>
      <c r="RAV132" s="91"/>
      <c r="RAW132" s="91"/>
      <c r="RAX132" s="114"/>
      <c r="RAY132" s="91"/>
      <c r="RAZ132" s="91"/>
      <c r="RBA132" s="114"/>
      <c r="RBB132" s="91"/>
      <c r="RBC132" s="91"/>
      <c r="RBD132" s="114"/>
      <c r="RBE132" s="91"/>
      <c r="RBF132" s="91"/>
      <c r="RBG132" s="114"/>
      <c r="RBH132" s="91"/>
      <c r="RBI132" s="91"/>
      <c r="RBJ132" s="114"/>
      <c r="RBK132" s="91"/>
      <c r="RBL132" s="91"/>
      <c r="RBM132" s="114"/>
      <c r="RBN132" s="91"/>
      <c r="RBO132" s="91"/>
      <c r="RBP132" s="114"/>
      <c r="RBQ132" s="91"/>
      <c r="RBR132" s="91"/>
      <c r="RBS132" s="114"/>
      <c r="RBT132" s="91"/>
      <c r="RBU132" s="91"/>
      <c r="RBV132" s="114"/>
      <c r="RBW132" s="91"/>
      <c r="RBX132" s="91"/>
      <c r="RBY132" s="114"/>
      <c r="RBZ132" s="91"/>
      <c r="RCA132" s="91"/>
      <c r="RCB132" s="114"/>
      <c r="RCC132" s="91"/>
      <c r="RCD132" s="91"/>
      <c r="RCE132" s="114"/>
      <c r="RCF132" s="91"/>
      <c r="RCG132" s="91"/>
      <c r="RCH132" s="114"/>
      <c r="RCI132" s="91"/>
      <c r="RCJ132" s="91"/>
      <c r="RCK132" s="114"/>
      <c r="RCL132" s="91"/>
      <c r="RCM132" s="91"/>
      <c r="RCN132" s="114"/>
      <c r="RCO132" s="91"/>
      <c r="RCP132" s="91"/>
      <c r="RCQ132" s="114"/>
      <c r="RCR132" s="91"/>
      <c r="RCS132" s="91"/>
      <c r="RCT132" s="114"/>
      <c r="RCU132" s="91"/>
      <c r="RCV132" s="91"/>
      <c r="RCW132" s="114"/>
      <c r="RCX132" s="91"/>
      <c r="RCY132" s="91"/>
      <c r="RCZ132" s="114"/>
      <c r="RDA132" s="91"/>
      <c r="RDB132" s="91"/>
      <c r="RDC132" s="114"/>
      <c r="RDD132" s="91"/>
      <c r="RDE132" s="91"/>
      <c r="RDF132" s="114"/>
      <c r="RDG132" s="91"/>
      <c r="RDH132" s="91"/>
      <c r="RDI132" s="114"/>
      <c r="RDJ132" s="91"/>
      <c r="RDK132" s="91"/>
      <c r="RDL132" s="114"/>
      <c r="RDM132" s="91"/>
      <c r="RDN132" s="91"/>
      <c r="RDO132" s="114"/>
      <c r="RDP132" s="91"/>
      <c r="RDQ132" s="91"/>
      <c r="RDR132" s="114"/>
      <c r="RDS132" s="91"/>
      <c r="RDT132" s="91"/>
      <c r="RDU132" s="114"/>
      <c r="RDV132" s="91"/>
      <c r="RDW132" s="91"/>
      <c r="RDX132" s="114"/>
      <c r="RDY132" s="91"/>
      <c r="RDZ132" s="91"/>
      <c r="REA132" s="114"/>
      <c r="REB132" s="91"/>
      <c r="REC132" s="91"/>
      <c r="RED132" s="114"/>
      <c r="REE132" s="91"/>
      <c r="REF132" s="91"/>
      <c r="REG132" s="114"/>
      <c r="REH132" s="91"/>
      <c r="REI132" s="91"/>
      <c r="REJ132" s="114"/>
      <c r="REK132" s="91"/>
      <c r="REL132" s="91"/>
      <c r="REM132" s="114"/>
      <c r="REN132" s="91"/>
      <c r="REO132" s="91"/>
      <c r="REP132" s="114"/>
      <c r="REQ132" s="91"/>
      <c r="RER132" s="91"/>
      <c r="RES132" s="114"/>
      <c r="RET132" s="91"/>
      <c r="REU132" s="91"/>
      <c r="REV132" s="114"/>
      <c r="REW132" s="91"/>
      <c r="REX132" s="91"/>
      <c r="REY132" s="114"/>
      <c r="REZ132" s="91"/>
      <c r="RFA132" s="91"/>
      <c r="RFB132" s="114"/>
      <c r="RFC132" s="91"/>
      <c r="RFD132" s="91"/>
      <c r="RFE132" s="114"/>
      <c r="RFF132" s="91"/>
      <c r="RFG132" s="91"/>
      <c r="RFH132" s="114"/>
      <c r="RFI132" s="91"/>
      <c r="RFJ132" s="91"/>
      <c r="RFK132" s="114"/>
      <c r="RFL132" s="91"/>
      <c r="RFM132" s="91"/>
      <c r="RFN132" s="114"/>
      <c r="RFO132" s="91"/>
      <c r="RFP132" s="91"/>
      <c r="RFQ132" s="114"/>
      <c r="RFR132" s="91"/>
      <c r="RFS132" s="91"/>
      <c r="RFT132" s="114"/>
      <c r="RFU132" s="91"/>
      <c r="RFV132" s="91"/>
      <c r="RFW132" s="114"/>
      <c r="RFX132" s="91"/>
      <c r="RFY132" s="91"/>
      <c r="RFZ132" s="114"/>
      <c r="RGA132" s="91"/>
      <c r="RGB132" s="91"/>
      <c r="RGC132" s="114"/>
      <c r="RGD132" s="91"/>
      <c r="RGE132" s="91"/>
      <c r="RGF132" s="114"/>
      <c r="RGG132" s="91"/>
      <c r="RGH132" s="91"/>
      <c r="RGI132" s="114"/>
      <c r="RGJ132" s="91"/>
      <c r="RGK132" s="91"/>
      <c r="RGL132" s="114"/>
      <c r="RGM132" s="91"/>
      <c r="RGN132" s="91"/>
      <c r="RGO132" s="114"/>
      <c r="RGP132" s="91"/>
      <c r="RGQ132" s="91"/>
      <c r="RGR132" s="114"/>
      <c r="RGS132" s="91"/>
      <c r="RGT132" s="91"/>
      <c r="RGU132" s="114"/>
      <c r="RGV132" s="91"/>
      <c r="RGW132" s="91"/>
      <c r="RGX132" s="114"/>
      <c r="RGY132" s="91"/>
      <c r="RGZ132" s="91"/>
      <c r="RHA132" s="114"/>
      <c r="RHB132" s="91"/>
      <c r="RHC132" s="91"/>
      <c r="RHD132" s="114"/>
      <c r="RHE132" s="91"/>
      <c r="RHF132" s="91"/>
      <c r="RHG132" s="114"/>
      <c r="RHH132" s="91"/>
      <c r="RHI132" s="91"/>
      <c r="RHJ132" s="114"/>
      <c r="RHK132" s="91"/>
      <c r="RHL132" s="91"/>
      <c r="RHM132" s="114"/>
      <c r="RHN132" s="91"/>
      <c r="RHO132" s="91"/>
      <c r="RHP132" s="114"/>
      <c r="RHQ132" s="91"/>
      <c r="RHR132" s="91"/>
      <c r="RHS132" s="114"/>
      <c r="RHT132" s="91"/>
      <c r="RHU132" s="91"/>
      <c r="RHV132" s="114"/>
      <c r="RHW132" s="91"/>
      <c r="RHX132" s="91"/>
      <c r="RHY132" s="114"/>
      <c r="RHZ132" s="91"/>
      <c r="RIA132" s="91"/>
      <c r="RIB132" s="114"/>
      <c r="RIC132" s="91"/>
      <c r="RID132" s="91"/>
      <c r="RIE132" s="114"/>
      <c r="RIF132" s="91"/>
      <c r="RIG132" s="91"/>
      <c r="RIH132" s="114"/>
      <c r="RII132" s="91"/>
      <c r="RIJ132" s="91"/>
      <c r="RIK132" s="114"/>
      <c r="RIL132" s="91"/>
      <c r="RIM132" s="91"/>
      <c r="RIN132" s="114"/>
      <c r="RIO132" s="91"/>
      <c r="RIP132" s="91"/>
      <c r="RIQ132" s="114"/>
      <c r="RIR132" s="91"/>
      <c r="RIS132" s="91"/>
      <c r="RIT132" s="114"/>
      <c r="RIU132" s="91"/>
      <c r="RIV132" s="91"/>
      <c r="RIW132" s="114"/>
      <c r="RIX132" s="91"/>
      <c r="RIY132" s="91"/>
      <c r="RIZ132" s="114"/>
      <c r="RJA132" s="91"/>
      <c r="RJB132" s="91"/>
      <c r="RJC132" s="114"/>
      <c r="RJD132" s="91"/>
      <c r="RJE132" s="91"/>
      <c r="RJF132" s="114"/>
      <c r="RJG132" s="91"/>
      <c r="RJH132" s="91"/>
      <c r="RJI132" s="114"/>
      <c r="RJJ132" s="91"/>
      <c r="RJK132" s="91"/>
      <c r="RJL132" s="114"/>
      <c r="RJM132" s="91"/>
      <c r="RJN132" s="91"/>
      <c r="RJO132" s="114"/>
      <c r="RJP132" s="91"/>
      <c r="RJQ132" s="91"/>
      <c r="RJR132" s="114"/>
      <c r="RJS132" s="91"/>
      <c r="RJT132" s="91"/>
      <c r="RJU132" s="114"/>
      <c r="RJV132" s="91"/>
      <c r="RJW132" s="91"/>
      <c r="RJX132" s="114"/>
      <c r="RJY132" s="91"/>
      <c r="RJZ132" s="91"/>
      <c r="RKA132" s="114"/>
      <c r="RKB132" s="91"/>
      <c r="RKC132" s="91"/>
      <c r="RKD132" s="114"/>
      <c r="RKE132" s="91"/>
      <c r="RKF132" s="91"/>
      <c r="RKG132" s="114"/>
      <c r="RKH132" s="91"/>
      <c r="RKI132" s="91"/>
      <c r="RKJ132" s="114"/>
      <c r="RKK132" s="91"/>
      <c r="RKL132" s="91"/>
      <c r="RKM132" s="114"/>
      <c r="RKN132" s="91"/>
      <c r="RKO132" s="91"/>
      <c r="RKP132" s="114"/>
      <c r="RKQ132" s="91"/>
      <c r="RKR132" s="91"/>
      <c r="RKS132" s="114"/>
      <c r="RKT132" s="91"/>
      <c r="RKU132" s="91"/>
      <c r="RKV132" s="114"/>
      <c r="RKW132" s="91"/>
      <c r="RKX132" s="91"/>
      <c r="RKY132" s="114"/>
      <c r="RKZ132" s="91"/>
      <c r="RLA132" s="91"/>
      <c r="RLB132" s="114"/>
      <c r="RLC132" s="91"/>
      <c r="RLD132" s="91"/>
      <c r="RLE132" s="114"/>
      <c r="RLF132" s="91"/>
      <c r="RLG132" s="91"/>
      <c r="RLH132" s="114"/>
      <c r="RLI132" s="91"/>
      <c r="RLJ132" s="91"/>
      <c r="RLK132" s="114"/>
      <c r="RLL132" s="91"/>
      <c r="RLM132" s="91"/>
      <c r="RLN132" s="114"/>
      <c r="RLO132" s="91"/>
      <c r="RLP132" s="91"/>
      <c r="RLQ132" s="114"/>
      <c r="RLR132" s="91"/>
      <c r="RLS132" s="91"/>
      <c r="RLT132" s="114"/>
      <c r="RLU132" s="91"/>
      <c r="RLV132" s="91"/>
      <c r="RLW132" s="114"/>
      <c r="RLX132" s="91"/>
      <c r="RLY132" s="91"/>
      <c r="RLZ132" s="114"/>
      <c r="RMA132" s="91"/>
      <c r="RMB132" s="91"/>
      <c r="RMC132" s="114"/>
      <c r="RMD132" s="91"/>
      <c r="RME132" s="91"/>
      <c r="RMF132" s="114"/>
      <c r="RMG132" s="91"/>
      <c r="RMH132" s="91"/>
      <c r="RMI132" s="114"/>
      <c r="RMJ132" s="91"/>
      <c r="RMK132" s="91"/>
      <c r="RML132" s="114"/>
      <c r="RMM132" s="91"/>
      <c r="RMN132" s="91"/>
      <c r="RMO132" s="114"/>
      <c r="RMP132" s="91"/>
      <c r="RMQ132" s="91"/>
      <c r="RMR132" s="114"/>
      <c r="RMS132" s="91"/>
      <c r="RMT132" s="91"/>
      <c r="RMU132" s="114"/>
      <c r="RMV132" s="91"/>
      <c r="RMW132" s="91"/>
      <c r="RMX132" s="114"/>
      <c r="RMY132" s="91"/>
      <c r="RMZ132" s="91"/>
      <c r="RNA132" s="114"/>
      <c r="RNB132" s="91"/>
      <c r="RNC132" s="91"/>
      <c r="RND132" s="114"/>
      <c r="RNE132" s="91"/>
      <c r="RNF132" s="91"/>
      <c r="RNG132" s="114"/>
      <c r="RNH132" s="91"/>
      <c r="RNI132" s="91"/>
      <c r="RNJ132" s="114"/>
      <c r="RNK132" s="91"/>
      <c r="RNL132" s="91"/>
      <c r="RNM132" s="114"/>
      <c r="RNN132" s="91"/>
      <c r="RNO132" s="91"/>
      <c r="RNP132" s="114"/>
      <c r="RNQ132" s="91"/>
      <c r="RNR132" s="91"/>
      <c r="RNS132" s="114"/>
      <c r="RNT132" s="91"/>
      <c r="RNU132" s="91"/>
      <c r="RNV132" s="114"/>
      <c r="RNW132" s="91"/>
      <c r="RNX132" s="91"/>
      <c r="RNY132" s="114"/>
      <c r="RNZ132" s="91"/>
      <c r="ROA132" s="91"/>
      <c r="ROB132" s="114"/>
      <c r="ROC132" s="91"/>
      <c r="ROD132" s="91"/>
      <c r="ROE132" s="114"/>
      <c r="ROF132" s="91"/>
      <c r="ROG132" s="91"/>
      <c r="ROH132" s="114"/>
      <c r="ROI132" s="91"/>
      <c r="ROJ132" s="91"/>
      <c r="ROK132" s="114"/>
      <c r="ROL132" s="91"/>
      <c r="ROM132" s="91"/>
      <c r="RON132" s="114"/>
      <c r="ROO132" s="91"/>
      <c r="ROP132" s="91"/>
      <c r="ROQ132" s="114"/>
      <c r="ROR132" s="91"/>
      <c r="ROS132" s="91"/>
      <c r="ROT132" s="114"/>
      <c r="ROU132" s="91"/>
      <c r="ROV132" s="91"/>
      <c r="ROW132" s="114"/>
      <c r="ROX132" s="91"/>
      <c r="ROY132" s="91"/>
      <c r="ROZ132" s="114"/>
      <c r="RPA132" s="91"/>
      <c r="RPB132" s="91"/>
      <c r="RPC132" s="114"/>
      <c r="RPD132" s="91"/>
      <c r="RPE132" s="91"/>
      <c r="RPF132" s="114"/>
      <c r="RPG132" s="91"/>
      <c r="RPH132" s="91"/>
      <c r="RPI132" s="114"/>
      <c r="RPJ132" s="91"/>
      <c r="RPK132" s="91"/>
      <c r="RPL132" s="114"/>
      <c r="RPM132" s="91"/>
      <c r="RPN132" s="91"/>
      <c r="RPO132" s="114"/>
      <c r="RPP132" s="91"/>
      <c r="RPQ132" s="91"/>
      <c r="RPR132" s="114"/>
      <c r="RPS132" s="91"/>
      <c r="RPT132" s="91"/>
      <c r="RPU132" s="114"/>
      <c r="RPV132" s="91"/>
      <c r="RPW132" s="91"/>
      <c r="RPX132" s="114"/>
      <c r="RPY132" s="91"/>
      <c r="RPZ132" s="91"/>
      <c r="RQA132" s="114"/>
      <c r="RQB132" s="91"/>
      <c r="RQC132" s="91"/>
      <c r="RQD132" s="114"/>
      <c r="RQE132" s="91"/>
      <c r="RQF132" s="91"/>
      <c r="RQG132" s="114"/>
      <c r="RQH132" s="91"/>
      <c r="RQI132" s="91"/>
      <c r="RQJ132" s="114"/>
      <c r="RQK132" s="91"/>
      <c r="RQL132" s="91"/>
      <c r="RQM132" s="114"/>
      <c r="RQN132" s="91"/>
      <c r="RQO132" s="91"/>
      <c r="RQP132" s="114"/>
      <c r="RQQ132" s="91"/>
      <c r="RQR132" s="91"/>
      <c r="RQS132" s="114"/>
      <c r="RQT132" s="91"/>
      <c r="RQU132" s="91"/>
      <c r="RQV132" s="114"/>
      <c r="RQW132" s="91"/>
      <c r="RQX132" s="91"/>
      <c r="RQY132" s="114"/>
      <c r="RQZ132" s="91"/>
      <c r="RRA132" s="91"/>
      <c r="RRB132" s="114"/>
      <c r="RRC132" s="91"/>
      <c r="RRD132" s="91"/>
      <c r="RRE132" s="114"/>
      <c r="RRF132" s="91"/>
      <c r="RRG132" s="91"/>
      <c r="RRH132" s="114"/>
      <c r="RRI132" s="91"/>
      <c r="RRJ132" s="91"/>
      <c r="RRK132" s="114"/>
      <c r="RRL132" s="91"/>
      <c r="RRM132" s="91"/>
      <c r="RRN132" s="114"/>
      <c r="RRO132" s="91"/>
      <c r="RRP132" s="91"/>
      <c r="RRQ132" s="114"/>
      <c r="RRR132" s="91"/>
      <c r="RRS132" s="91"/>
      <c r="RRT132" s="114"/>
      <c r="RRU132" s="91"/>
      <c r="RRV132" s="91"/>
      <c r="RRW132" s="114"/>
      <c r="RRX132" s="91"/>
      <c r="RRY132" s="91"/>
      <c r="RRZ132" s="114"/>
      <c r="RSA132" s="91"/>
      <c r="RSB132" s="91"/>
      <c r="RSC132" s="114"/>
      <c r="RSD132" s="91"/>
      <c r="RSE132" s="91"/>
      <c r="RSF132" s="114"/>
      <c r="RSG132" s="91"/>
      <c r="RSH132" s="91"/>
      <c r="RSI132" s="114"/>
      <c r="RSJ132" s="91"/>
      <c r="RSK132" s="91"/>
      <c r="RSL132" s="114"/>
      <c r="RSM132" s="91"/>
      <c r="RSN132" s="91"/>
      <c r="RSO132" s="114"/>
      <c r="RSP132" s="91"/>
      <c r="RSQ132" s="91"/>
      <c r="RSR132" s="114"/>
      <c r="RSS132" s="91"/>
      <c r="RST132" s="91"/>
      <c r="RSU132" s="114"/>
      <c r="RSV132" s="91"/>
      <c r="RSW132" s="91"/>
      <c r="RSX132" s="114"/>
      <c r="RSY132" s="91"/>
      <c r="RSZ132" s="91"/>
      <c r="RTA132" s="114"/>
      <c r="RTB132" s="91"/>
      <c r="RTC132" s="91"/>
      <c r="RTD132" s="114"/>
      <c r="RTE132" s="91"/>
      <c r="RTF132" s="91"/>
      <c r="RTG132" s="114"/>
      <c r="RTH132" s="91"/>
      <c r="RTI132" s="91"/>
      <c r="RTJ132" s="114"/>
      <c r="RTK132" s="91"/>
      <c r="RTL132" s="91"/>
      <c r="RTM132" s="114"/>
      <c r="RTN132" s="91"/>
      <c r="RTO132" s="91"/>
      <c r="RTP132" s="114"/>
      <c r="RTQ132" s="91"/>
      <c r="RTR132" s="91"/>
      <c r="RTS132" s="114"/>
      <c r="RTT132" s="91"/>
      <c r="RTU132" s="91"/>
      <c r="RTV132" s="114"/>
      <c r="RTW132" s="91"/>
      <c r="RTX132" s="91"/>
      <c r="RTY132" s="114"/>
      <c r="RTZ132" s="91"/>
      <c r="RUA132" s="91"/>
      <c r="RUB132" s="114"/>
      <c r="RUC132" s="91"/>
      <c r="RUD132" s="91"/>
      <c r="RUE132" s="114"/>
      <c r="RUF132" s="91"/>
      <c r="RUG132" s="91"/>
      <c r="RUH132" s="114"/>
      <c r="RUI132" s="91"/>
      <c r="RUJ132" s="91"/>
      <c r="RUK132" s="114"/>
      <c r="RUL132" s="91"/>
      <c r="RUM132" s="91"/>
      <c r="RUN132" s="114"/>
      <c r="RUO132" s="91"/>
      <c r="RUP132" s="91"/>
      <c r="RUQ132" s="114"/>
      <c r="RUR132" s="91"/>
      <c r="RUS132" s="91"/>
      <c r="RUT132" s="114"/>
      <c r="RUU132" s="91"/>
      <c r="RUV132" s="91"/>
      <c r="RUW132" s="114"/>
      <c r="RUX132" s="91"/>
      <c r="RUY132" s="91"/>
      <c r="RUZ132" s="114"/>
      <c r="RVA132" s="91"/>
      <c r="RVB132" s="91"/>
      <c r="RVC132" s="114"/>
      <c r="RVD132" s="91"/>
      <c r="RVE132" s="91"/>
      <c r="RVF132" s="114"/>
      <c r="RVG132" s="91"/>
      <c r="RVH132" s="91"/>
      <c r="RVI132" s="114"/>
      <c r="RVJ132" s="91"/>
      <c r="RVK132" s="91"/>
      <c r="RVL132" s="114"/>
      <c r="RVM132" s="91"/>
      <c r="RVN132" s="91"/>
      <c r="RVO132" s="114"/>
      <c r="RVP132" s="91"/>
      <c r="RVQ132" s="91"/>
      <c r="RVR132" s="114"/>
      <c r="RVS132" s="91"/>
      <c r="RVT132" s="91"/>
      <c r="RVU132" s="114"/>
      <c r="RVV132" s="91"/>
      <c r="RVW132" s="91"/>
      <c r="RVX132" s="114"/>
      <c r="RVY132" s="91"/>
      <c r="RVZ132" s="91"/>
      <c r="RWA132" s="114"/>
      <c r="RWB132" s="91"/>
      <c r="RWC132" s="91"/>
      <c r="RWD132" s="114"/>
      <c r="RWE132" s="91"/>
      <c r="RWF132" s="91"/>
      <c r="RWG132" s="114"/>
      <c r="RWH132" s="91"/>
      <c r="RWI132" s="91"/>
      <c r="RWJ132" s="114"/>
      <c r="RWK132" s="91"/>
      <c r="RWL132" s="91"/>
      <c r="RWM132" s="114"/>
      <c r="RWN132" s="91"/>
      <c r="RWO132" s="91"/>
      <c r="RWP132" s="114"/>
      <c r="RWQ132" s="91"/>
      <c r="RWR132" s="91"/>
      <c r="RWS132" s="114"/>
      <c r="RWT132" s="91"/>
      <c r="RWU132" s="91"/>
      <c r="RWV132" s="114"/>
      <c r="RWW132" s="91"/>
      <c r="RWX132" s="91"/>
      <c r="RWY132" s="114"/>
      <c r="RWZ132" s="91"/>
      <c r="RXA132" s="91"/>
      <c r="RXB132" s="114"/>
      <c r="RXC132" s="91"/>
      <c r="RXD132" s="91"/>
      <c r="RXE132" s="114"/>
      <c r="RXF132" s="91"/>
      <c r="RXG132" s="91"/>
      <c r="RXH132" s="114"/>
      <c r="RXI132" s="91"/>
      <c r="RXJ132" s="91"/>
      <c r="RXK132" s="114"/>
      <c r="RXL132" s="91"/>
      <c r="RXM132" s="91"/>
      <c r="RXN132" s="114"/>
      <c r="RXO132" s="91"/>
      <c r="RXP132" s="91"/>
      <c r="RXQ132" s="114"/>
      <c r="RXR132" s="91"/>
      <c r="RXS132" s="91"/>
      <c r="RXT132" s="114"/>
      <c r="RXU132" s="91"/>
      <c r="RXV132" s="91"/>
      <c r="RXW132" s="114"/>
      <c r="RXX132" s="91"/>
      <c r="RXY132" s="91"/>
      <c r="RXZ132" s="114"/>
      <c r="RYA132" s="91"/>
      <c r="RYB132" s="91"/>
      <c r="RYC132" s="114"/>
      <c r="RYD132" s="91"/>
      <c r="RYE132" s="91"/>
      <c r="RYF132" s="114"/>
      <c r="RYG132" s="91"/>
      <c r="RYH132" s="91"/>
      <c r="RYI132" s="114"/>
      <c r="RYJ132" s="91"/>
      <c r="RYK132" s="91"/>
      <c r="RYL132" s="114"/>
      <c r="RYM132" s="91"/>
      <c r="RYN132" s="91"/>
      <c r="RYO132" s="114"/>
      <c r="RYP132" s="91"/>
      <c r="RYQ132" s="91"/>
      <c r="RYR132" s="114"/>
      <c r="RYS132" s="91"/>
      <c r="RYT132" s="91"/>
      <c r="RYU132" s="114"/>
      <c r="RYV132" s="91"/>
      <c r="RYW132" s="91"/>
      <c r="RYX132" s="114"/>
      <c r="RYY132" s="91"/>
      <c r="RYZ132" s="91"/>
      <c r="RZA132" s="114"/>
      <c r="RZB132" s="91"/>
      <c r="RZC132" s="91"/>
      <c r="RZD132" s="114"/>
      <c r="RZE132" s="91"/>
      <c r="RZF132" s="91"/>
      <c r="RZG132" s="114"/>
      <c r="RZH132" s="91"/>
      <c r="RZI132" s="91"/>
      <c r="RZJ132" s="114"/>
      <c r="RZK132" s="91"/>
      <c r="RZL132" s="91"/>
      <c r="RZM132" s="114"/>
      <c r="RZN132" s="91"/>
      <c r="RZO132" s="91"/>
      <c r="RZP132" s="114"/>
      <c r="RZQ132" s="91"/>
      <c r="RZR132" s="91"/>
      <c r="RZS132" s="114"/>
      <c r="RZT132" s="91"/>
      <c r="RZU132" s="91"/>
      <c r="RZV132" s="114"/>
      <c r="RZW132" s="91"/>
      <c r="RZX132" s="91"/>
      <c r="RZY132" s="114"/>
      <c r="RZZ132" s="91"/>
      <c r="SAA132" s="91"/>
      <c r="SAB132" s="114"/>
      <c r="SAC132" s="91"/>
      <c r="SAD132" s="91"/>
      <c r="SAE132" s="114"/>
      <c r="SAF132" s="91"/>
      <c r="SAG132" s="91"/>
      <c r="SAH132" s="114"/>
      <c r="SAI132" s="91"/>
      <c r="SAJ132" s="91"/>
      <c r="SAK132" s="114"/>
      <c r="SAL132" s="91"/>
      <c r="SAM132" s="91"/>
      <c r="SAN132" s="114"/>
      <c r="SAO132" s="91"/>
      <c r="SAP132" s="91"/>
      <c r="SAQ132" s="114"/>
      <c r="SAR132" s="91"/>
      <c r="SAS132" s="91"/>
      <c r="SAT132" s="114"/>
      <c r="SAU132" s="91"/>
      <c r="SAV132" s="91"/>
      <c r="SAW132" s="114"/>
      <c r="SAX132" s="91"/>
      <c r="SAY132" s="91"/>
      <c r="SAZ132" s="114"/>
      <c r="SBA132" s="91"/>
      <c r="SBB132" s="91"/>
      <c r="SBC132" s="114"/>
      <c r="SBD132" s="91"/>
      <c r="SBE132" s="91"/>
      <c r="SBF132" s="114"/>
      <c r="SBG132" s="91"/>
      <c r="SBH132" s="91"/>
      <c r="SBI132" s="114"/>
      <c r="SBJ132" s="91"/>
      <c r="SBK132" s="91"/>
      <c r="SBL132" s="114"/>
      <c r="SBM132" s="91"/>
      <c r="SBN132" s="91"/>
      <c r="SBO132" s="114"/>
      <c r="SBP132" s="91"/>
      <c r="SBQ132" s="91"/>
      <c r="SBR132" s="114"/>
      <c r="SBS132" s="91"/>
      <c r="SBT132" s="91"/>
      <c r="SBU132" s="114"/>
      <c r="SBV132" s="91"/>
      <c r="SBW132" s="91"/>
      <c r="SBX132" s="114"/>
      <c r="SBY132" s="91"/>
      <c r="SBZ132" s="91"/>
      <c r="SCA132" s="114"/>
      <c r="SCB132" s="91"/>
      <c r="SCC132" s="91"/>
      <c r="SCD132" s="114"/>
      <c r="SCE132" s="91"/>
      <c r="SCF132" s="91"/>
      <c r="SCG132" s="114"/>
      <c r="SCH132" s="91"/>
      <c r="SCI132" s="91"/>
      <c r="SCJ132" s="114"/>
      <c r="SCK132" s="91"/>
      <c r="SCL132" s="91"/>
      <c r="SCM132" s="114"/>
      <c r="SCN132" s="91"/>
      <c r="SCO132" s="91"/>
      <c r="SCP132" s="114"/>
      <c r="SCQ132" s="91"/>
      <c r="SCR132" s="91"/>
      <c r="SCS132" s="114"/>
      <c r="SCT132" s="91"/>
      <c r="SCU132" s="91"/>
      <c r="SCV132" s="114"/>
      <c r="SCW132" s="91"/>
      <c r="SCX132" s="91"/>
      <c r="SCY132" s="114"/>
      <c r="SCZ132" s="91"/>
      <c r="SDA132" s="91"/>
      <c r="SDB132" s="114"/>
      <c r="SDC132" s="91"/>
      <c r="SDD132" s="91"/>
      <c r="SDE132" s="114"/>
      <c r="SDF132" s="91"/>
      <c r="SDG132" s="91"/>
      <c r="SDH132" s="114"/>
      <c r="SDI132" s="91"/>
      <c r="SDJ132" s="91"/>
      <c r="SDK132" s="114"/>
      <c r="SDL132" s="91"/>
      <c r="SDM132" s="91"/>
      <c r="SDN132" s="114"/>
      <c r="SDO132" s="91"/>
      <c r="SDP132" s="91"/>
      <c r="SDQ132" s="114"/>
      <c r="SDR132" s="91"/>
      <c r="SDS132" s="91"/>
      <c r="SDT132" s="114"/>
      <c r="SDU132" s="91"/>
      <c r="SDV132" s="91"/>
      <c r="SDW132" s="114"/>
      <c r="SDX132" s="91"/>
      <c r="SDY132" s="91"/>
      <c r="SDZ132" s="114"/>
      <c r="SEA132" s="91"/>
      <c r="SEB132" s="91"/>
      <c r="SEC132" s="114"/>
      <c r="SED132" s="91"/>
      <c r="SEE132" s="91"/>
      <c r="SEF132" s="114"/>
      <c r="SEG132" s="91"/>
      <c r="SEH132" s="91"/>
      <c r="SEI132" s="114"/>
      <c r="SEJ132" s="91"/>
      <c r="SEK132" s="91"/>
      <c r="SEL132" s="114"/>
      <c r="SEM132" s="91"/>
      <c r="SEN132" s="91"/>
      <c r="SEO132" s="114"/>
      <c r="SEP132" s="91"/>
      <c r="SEQ132" s="91"/>
      <c r="SER132" s="114"/>
      <c r="SES132" s="91"/>
      <c r="SET132" s="91"/>
      <c r="SEU132" s="114"/>
      <c r="SEV132" s="91"/>
      <c r="SEW132" s="91"/>
      <c r="SEX132" s="114"/>
      <c r="SEY132" s="91"/>
      <c r="SEZ132" s="91"/>
      <c r="SFA132" s="114"/>
      <c r="SFB132" s="91"/>
      <c r="SFC132" s="91"/>
      <c r="SFD132" s="114"/>
      <c r="SFE132" s="91"/>
      <c r="SFF132" s="91"/>
      <c r="SFG132" s="114"/>
      <c r="SFH132" s="91"/>
      <c r="SFI132" s="91"/>
      <c r="SFJ132" s="114"/>
      <c r="SFK132" s="91"/>
      <c r="SFL132" s="91"/>
      <c r="SFM132" s="114"/>
      <c r="SFN132" s="91"/>
      <c r="SFO132" s="91"/>
      <c r="SFP132" s="114"/>
      <c r="SFQ132" s="91"/>
      <c r="SFR132" s="91"/>
      <c r="SFS132" s="114"/>
      <c r="SFT132" s="91"/>
      <c r="SFU132" s="91"/>
      <c r="SFV132" s="114"/>
      <c r="SFW132" s="91"/>
      <c r="SFX132" s="91"/>
      <c r="SFY132" s="114"/>
      <c r="SFZ132" s="91"/>
      <c r="SGA132" s="91"/>
      <c r="SGB132" s="114"/>
      <c r="SGC132" s="91"/>
      <c r="SGD132" s="91"/>
      <c r="SGE132" s="114"/>
      <c r="SGF132" s="91"/>
      <c r="SGG132" s="91"/>
      <c r="SGH132" s="114"/>
      <c r="SGI132" s="91"/>
      <c r="SGJ132" s="91"/>
      <c r="SGK132" s="114"/>
      <c r="SGL132" s="91"/>
      <c r="SGM132" s="91"/>
      <c r="SGN132" s="114"/>
      <c r="SGO132" s="91"/>
      <c r="SGP132" s="91"/>
      <c r="SGQ132" s="114"/>
      <c r="SGR132" s="91"/>
      <c r="SGS132" s="91"/>
      <c r="SGT132" s="114"/>
      <c r="SGU132" s="91"/>
      <c r="SGV132" s="91"/>
      <c r="SGW132" s="114"/>
      <c r="SGX132" s="91"/>
      <c r="SGY132" s="91"/>
      <c r="SGZ132" s="114"/>
      <c r="SHA132" s="91"/>
      <c r="SHB132" s="91"/>
      <c r="SHC132" s="114"/>
      <c r="SHD132" s="91"/>
      <c r="SHE132" s="91"/>
      <c r="SHF132" s="114"/>
      <c r="SHG132" s="91"/>
      <c r="SHH132" s="91"/>
      <c r="SHI132" s="114"/>
      <c r="SHJ132" s="91"/>
      <c r="SHK132" s="91"/>
      <c r="SHL132" s="114"/>
      <c r="SHM132" s="91"/>
      <c r="SHN132" s="91"/>
      <c r="SHO132" s="114"/>
      <c r="SHP132" s="91"/>
      <c r="SHQ132" s="91"/>
      <c r="SHR132" s="114"/>
      <c r="SHS132" s="91"/>
      <c r="SHT132" s="91"/>
      <c r="SHU132" s="114"/>
      <c r="SHV132" s="91"/>
      <c r="SHW132" s="91"/>
      <c r="SHX132" s="114"/>
      <c r="SHY132" s="91"/>
      <c r="SHZ132" s="91"/>
      <c r="SIA132" s="114"/>
      <c r="SIB132" s="91"/>
      <c r="SIC132" s="91"/>
      <c r="SID132" s="114"/>
      <c r="SIE132" s="91"/>
      <c r="SIF132" s="91"/>
      <c r="SIG132" s="114"/>
      <c r="SIH132" s="91"/>
      <c r="SII132" s="91"/>
      <c r="SIJ132" s="114"/>
      <c r="SIK132" s="91"/>
      <c r="SIL132" s="91"/>
      <c r="SIM132" s="114"/>
      <c r="SIN132" s="91"/>
      <c r="SIO132" s="91"/>
      <c r="SIP132" s="114"/>
      <c r="SIQ132" s="91"/>
      <c r="SIR132" s="91"/>
      <c r="SIS132" s="114"/>
      <c r="SIT132" s="91"/>
      <c r="SIU132" s="91"/>
      <c r="SIV132" s="114"/>
      <c r="SIW132" s="91"/>
      <c r="SIX132" s="91"/>
      <c r="SIY132" s="114"/>
      <c r="SIZ132" s="91"/>
      <c r="SJA132" s="91"/>
      <c r="SJB132" s="114"/>
      <c r="SJC132" s="91"/>
      <c r="SJD132" s="91"/>
      <c r="SJE132" s="114"/>
      <c r="SJF132" s="91"/>
      <c r="SJG132" s="91"/>
      <c r="SJH132" s="114"/>
      <c r="SJI132" s="91"/>
      <c r="SJJ132" s="91"/>
      <c r="SJK132" s="114"/>
      <c r="SJL132" s="91"/>
      <c r="SJM132" s="91"/>
      <c r="SJN132" s="114"/>
      <c r="SJO132" s="91"/>
      <c r="SJP132" s="91"/>
      <c r="SJQ132" s="114"/>
      <c r="SJR132" s="91"/>
      <c r="SJS132" s="91"/>
      <c r="SJT132" s="114"/>
      <c r="SJU132" s="91"/>
      <c r="SJV132" s="91"/>
      <c r="SJW132" s="114"/>
      <c r="SJX132" s="91"/>
      <c r="SJY132" s="91"/>
      <c r="SJZ132" s="114"/>
      <c r="SKA132" s="91"/>
      <c r="SKB132" s="91"/>
      <c r="SKC132" s="114"/>
      <c r="SKD132" s="91"/>
      <c r="SKE132" s="91"/>
      <c r="SKF132" s="114"/>
      <c r="SKG132" s="91"/>
      <c r="SKH132" s="91"/>
      <c r="SKI132" s="114"/>
      <c r="SKJ132" s="91"/>
      <c r="SKK132" s="91"/>
      <c r="SKL132" s="114"/>
      <c r="SKM132" s="91"/>
      <c r="SKN132" s="91"/>
      <c r="SKO132" s="114"/>
      <c r="SKP132" s="91"/>
      <c r="SKQ132" s="91"/>
      <c r="SKR132" s="114"/>
      <c r="SKS132" s="91"/>
      <c r="SKT132" s="91"/>
      <c r="SKU132" s="114"/>
      <c r="SKV132" s="91"/>
      <c r="SKW132" s="91"/>
      <c r="SKX132" s="114"/>
      <c r="SKY132" s="91"/>
      <c r="SKZ132" s="91"/>
      <c r="SLA132" s="114"/>
      <c r="SLB132" s="91"/>
      <c r="SLC132" s="91"/>
      <c r="SLD132" s="114"/>
      <c r="SLE132" s="91"/>
      <c r="SLF132" s="91"/>
      <c r="SLG132" s="114"/>
      <c r="SLH132" s="91"/>
      <c r="SLI132" s="91"/>
      <c r="SLJ132" s="114"/>
      <c r="SLK132" s="91"/>
      <c r="SLL132" s="91"/>
      <c r="SLM132" s="114"/>
      <c r="SLN132" s="91"/>
      <c r="SLO132" s="91"/>
      <c r="SLP132" s="114"/>
      <c r="SLQ132" s="91"/>
      <c r="SLR132" s="91"/>
      <c r="SLS132" s="114"/>
      <c r="SLT132" s="91"/>
      <c r="SLU132" s="91"/>
      <c r="SLV132" s="114"/>
      <c r="SLW132" s="91"/>
      <c r="SLX132" s="91"/>
      <c r="SLY132" s="114"/>
      <c r="SLZ132" s="91"/>
      <c r="SMA132" s="91"/>
      <c r="SMB132" s="114"/>
      <c r="SMC132" s="91"/>
      <c r="SMD132" s="91"/>
      <c r="SME132" s="114"/>
      <c r="SMF132" s="91"/>
      <c r="SMG132" s="91"/>
      <c r="SMH132" s="114"/>
      <c r="SMI132" s="91"/>
      <c r="SMJ132" s="91"/>
      <c r="SMK132" s="114"/>
      <c r="SML132" s="91"/>
      <c r="SMM132" s="91"/>
      <c r="SMN132" s="114"/>
      <c r="SMO132" s="91"/>
      <c r="SMP132" s="91"/>
      <c r="SMQ132" s="114"/>
      <c r="SMR132" s="91"/>
      <c r="SMS132" s="91"/>
      <c r="SMT132" s="114"/>
      <c r="SMU132" s="91"/>
      <c r="SMV132" s="91"/>
      <c r="SMW132" s="114"/>
      <c r="SMX132" s="91"/>
      <c r="SMY132" s="91"/>
      <c r="SMZ132" s="114"/>
      <c r="SNA132" s="91"/>
      <c r="SNB132" s="91"/>
      <c r="SNC132" s="114"/>
      <c r="SND132" s="91"/>
      <c r="SNE132" s="91"/>
      <c r="SNF132" s="114"/>
      <c r="SNG132" s="91"/>
      <c r="SNH132" s="91"/>
      <c r="SNI132" s="114"/>
      <c r="SNJ132" s="91"/>
      <c r="SNK132" s="91"/>
      <c r="SNL132" s="114"/>
      <c r="SNM132" s="91"/>
      <c r="SNN132" s="91"/>
      <c r="SNO132" s="114"/>
      <c r="SNP132" s="91"/>
      <c r="SNQ132" s="91"/>
      <c r="SNR132" s="114"/>
      <c r="SNS132" s="91"/>
      <c r="SNT132" s="91"/>
      <c r="SNU132" s="114"/>
      <c r="SNV132" s="91"/>
      <c r="SNW132" s="91"/>
      <c r="SNX132" s="114"/>
      <c r="SNY132" s="91"/>
      <c r="SNZ132" s="91"/>
      <c r="SOA132" s="114"/>
      <c r="SOB132" s="91"/>
      <c r="SOC132" s="91"/>
      <c r="SOD132" s="114"/>
      <c r="SOE132" s="91"/>
      <c r="SOF132" s="91"/>
      <c r="SOG132" s="114"/>
      <c r="SOH132" s="91"/>
      <c r="SOI132" s="91"/>
      <c r="SOJ132" s="114"/>
      <c r="SOK132" s="91"/>
      <c r="SOL132" s="91"/>
      <c r="SOM132" s="114"/>
      <c r="SON132" s="91"/>
      <c r="SOO132" s="91"/>
      <c r="SOP132" s="114"/>
      <c r="SOQ132" s="91"/>
      <c r="SOR132" s="91"/>
      <c r="SOS132" s="114"/>
      <c r="SOT132" s="91"/>
      <c r="SOU132" s="91"/>
      <c r="SOV132" s="114"/>
      <c r="SOW132" s="91"/>
      <c r="SOX132" s="91"/>
      <c r="SOY132" s="114"/>
      <c r="SOZ132" s="91"/>
      <c r="SPA132" s="91"/>
      <c r="SPB132" s="114"/>
      <c r="SPC132" s="91"/>
      <c r="SPD132" s="91"/>
      <c r="SPE132" s="114"/>
      <c r="SPF132" s="91"/>
      <c r="SPG132" s="91"/>
      <c r="SPH132" s="114"/>
      <c r="SPI132" s="91"/>
      <c r="SPJ132" s="91"/>
      <c r="SPK132" s="114"/>
      <c r="SPL132" s="91"/>
      <c r="SPM132" s="91"/>
      <c r="SPN132" s="114"/>
      <c r="SPO132" s="91"/>
      <c r="SPP132" s="91"/>
      <c r="SPQ132" s="114"/>
      <c r="SPR132" s="91"/>
      <c r="SPS132" s="91"/>
      <c r="SPT132" s="114"/>
      <c r="SPU132" s="91"/>
      <c r="SPV132" s="91"/>
      <c r="SPW132" s="114"/>
      <c r="SPX132" s="91"/>
      <c r="SPY132" s="91"/>
      <c r="SPZ132" s="114"/>
      <c r="SQA132" s="91"/>
      <c r="SQB132" s="91"/>
      <c r="SQC132" s="114"/>
      <c r="SQD132" s="91"/>
      <c r="SQE132" s="91"/>
      <c r="SQF132" s="114"/>
      <c r="SQG132" s="91"/>
      <c r="SQH132" s="91"/>
      <c r="SQI132" s="114"/>
      <c r="SQJ132" s="91"/>
      <c r="SQK132" s="91"/>
      <c r="SQL132" s="114"/>
      <c r="SQM132" s="91"/>
      <c r="SQN132" s="91"/>
      <c r="SQO132" s="114"/>
      <c r="SQP132" s="91"/>
      <c r="SQQ132" s="91"/>
      <c r="SQR132" s="114"/>
      <c r="SQS132" s="91"/>
      <c r="SQT132" s="91"/>
      <c r="SQU132" s="114"/>
      <c r="SQV132" s="91"/>
      <c r="SQW132" s="91"/>
      <c r="SQX132" s="114"/>
      <c r="SQY132" s="91"/>
      <c r="SQZ132" s="91"/>
      <c r="SRA132" s="114"/>
      <c r="SRB132" s="91"/>
      <c r="SRC132" s="91"/>
      <c r="SRD132" s="114"/>
      <c r="SRE132" s="91"/>
      <c r="SRF132" s="91"/>
      <c r="SRG132" s="114"/>
      <c r="SRH132" s="91"/>
      <c r="SRI132" s="91"/>
      <c r="SRJ132" s="114"/>
      <c r="SRK132" s="91"/>
      <c r="SRL132" s="91"/>
      <c r="SRM132" s="114"/>
      <c r="SRN132" s="91"/>
      <c r="SRO132" s="91"/>
      <c r="SRP132" s="114"/>
      <c r="SRQ132" s="91"/>
      <c r="SRR132" s="91"/>
      <c r="SRS132" s="114"/>
      <c r="SRT132" s="91"/>
      <c r="SRU132" s="91"/>
      <c r="SRV132" s="114"/>
      <c r="SRW132" s="91"/>
      <c r="SRX132" s="91"/>
      <c r="SRY132" s="114"/>
      <c r="SRZ132" s="91"/>
      <c r="SSA132" s="91"/>
      <c r="SSB132" s="114"/>
      <c r="SSC132" s="91"/>
      <c r="SSD132" s="91"/>
      <c r="SSE132" s="114"/>
      <c r="SSF132" s="91"/>
      <c r="SSG132" s="91"/>
      <c r="SSH132" s="114"/>
      <c r="SSI132" s="91"/>
      <c r="SSJ132" s="91"/>
      <c r="SSK132" s="114"/>
      <c r="SSL132" s="91"/>
      <c r="SSM132" s="91"/>
      <c r="SSN132" s="114"/>
      <c r="SSO132" s="91"/>
      <c r="SSP132" s="91"/>
      <c r="SSQ132" s="114"/>
      <c r="SSR132" s="91"/>
      <c r="SSS132" s="91"/>
      <c r="SST132" s="114"/>
      <c r="SSU132" s="91"/>
      <c r="SSV132" s="91"/>
      <c r="SSW132" s="114"/>
      <c r="SSX132" s="91"/>
      <c r="SSY132" s="91"/>
      <c r="SSZ132" s="114"/>
      <c r="STA132" s="91"/>
      <c r="STB132" s="91"/>
      <c r="STC132" s="114"/>
      <c r="STD132" s="91"/>
      <c r="STE132" s="91"/>
      <c r="STF132" s="114"/>
      <c r="STG132" s="91"/>
      <c r="STH132" s="91"/>
      <c r="STI132" s="114"/>
      <c r="STJ132" s="91"/>
      <c r="STK132" s="91"/>
      <c r="STL132" s="114"/>
      <c r="STM132" s="91"/>
      <c r="STN132" s="91"/>
      <c r="STO132" s="114"/>
      <c r="STP132" s="91"/>
      <c r="STQ132" s="91"/>
      <c r="STR132" s="114"/>
      <c r="STS132" s="91"/>
      <c r="STT132" s="91"/>
      <c r="STU132" s="114"/>
      <c r="STV132" s="91"/>
      <c r="STW132" s="91"/>
      <c r="STX132" s="114"/>
      <c r="STY132" s="91"/>
      <c r="STZ132" s="91"/>
      <c r="SUA132" s="114"/>
      <c r="SUB132" s="91"/>
      <c r="SUC132" s="91"/>
      <c r="SUD132" s="114"/>
      <c r="SUE132" s="91"/>
      <c r="SUF132" s="91"/>
      <c r="SUG132" s="114"/>
      <c r="SUH132" s="91"/>
      <c r="SUI132" s="91"/>
      <c r="SUJ132" s="114"/>
      <c r="SUK132" s="91"/>
      <c r="SUL132" s="91"/>
      <c r="SUM132" s="114"/>
      <c r="SUN132" s="91"/>
      <c r="SUO132" s="91"/>
      <c r="SUP132" s="114"/>
      <c r="SUQ132" s="91"/>
      <c r="SUR132" s="91"/>
      <c r="SUS132" s="114"/>
      <c r="SUT132" s="91"/>
      <c r="SUU132" s="91"/>
      <c r="SUV132" s="114"/>
      <c r="SUW132" s="91"/>
      <c r="SUX132" s="91"/>
      <c r="SUY132" s="114"/>
      <c r="SUZ132" s="91"/>
      <c r="SVA132" s="91"/>
      <c r="SVB132" s="114"/>
      <c r="SVC132" s="91"/>
      <c r="SVD132" s="91"/>
      <c r="SVE132" s="114"/>
      <c r="SVF132" s="91"/>
      <c r="SVG132" s="91"/>
      <c r="SVH132" s="114"/>
      <c r="SVI132" s="91"/>
      <c r="SVJ132" s="91"/>
      <c r="SVK132" s="114"/>
      <c r="SVL132" s="91"/>
      <c r="SVM132" s="91"/>
      <c r="SVN132" s="114"/>
      <c r="SVO132" s="91"/>
      <c r="SVP132" s="91"/>
      <c r="SVQ132" s="114"/>
      <c r="SVR132" s="91"/>
      <c r="SVS132" s="91"/>
      <c r="SVT132" s="114"/>
      <c r="SVU132" s="91"/>
      <c r="SVV132" s="91"/>
      <c r="SVW132" s="114"/>
      <c r="SVX132" s="91"/>
      <c r="SVY132" s="91"/>
      <c r="SVZ132" s="114"/>
      <c r="SWA132" s="91"/>
      <c r="SWB132" s="91"/>
      <c r="SWC132" s="114"/>
      <c r="SWD132" s="91"/>
      <c r="SWE132" s="91"/>
      <c r="SWF132" s="114"/>
      <c r="SWG132" s="91"/>
      <c r="SWH132" s="91"/>
      <c r="SWI132" s="114"/>
      <c r="SWJ132" s="91"/>
      <c r="SWK132" s="91"/>
      <c r="SWL132" s="114"/>
      <c r="SWM132" s="91"/>
      <c r="SWN132" s="91"/>
      <c r="SWO132" s="114"/>
      <c r="SWP132" s="91"/>
      <c r="SWQ132" s="91"/>
      <c r="SWR132" s="114"/>
      <c r="SWS132" s="91"/>
      <c r="SWT132" s="91"/>
      <c r="SWU132" s="114"/>
      <c r="SWV132" s="91"/>
      <c r="SWW132" s="91"/>
      <c r="SWX132" s="114"/>
      <c r="SWY132" s="91"/>
      <c r="SWZ132" s="91"/>
      <c r="SXA132" s="114"/>
      <c r="SXB132" s="91"/>
      <c r="SXC132" s="91"/>
      <c r="SXD132" s="114"/>
      <c r="SXE132" s="91"/>
      <c r="SXF132" s="91"/>
      <c r="SXG132" s="114"/>
      <c r="SXH132" s="91"/>
      <c r="SXI132" s="91"/>
      <c r="SXJ132" s="114"/>
      <c r="SXK132" s="91"/>
      <c r="SXL132" s="91"/>
      <c r="SXM132" s="114"/>
      <c r="SXN132" s="91"/>
      <c r="SXO132" s="91"/>
      <c r="SXP132" s="114"/>
      <c r="SXQ132" s="91"/>
      <c r="SXR132" s="91"/>
      <c r="SXS132" s="114"/>
      <c r="SXT132" s="91"/>
      <c r="SXU132" s="91"/>
      <c r="SXV132" s="114"/>
      <c r="SXW132" s="91"/>
      <c r="SXX132" s="91"/>
      <c r="SXY132" s="114"/>
      <c r="SXZ132" s="91"/>
      <c r="SYA132" s="91"/>
      <c r="SYB132" s="114"/>
      <c r="SYC132" s="91"/>
      <c r="SYD132" s="91"/>
      <c r="SYE132" s="114"/>
      <c r="SYF132" s="91"/>
      <c r="SYG132" s="91"/>
      <c r="SYH132" s="114"/>
      <c r="SYI132" s="91"/>
      <c r="SYJ132" s="91"/>
      <c r="SYK132" s="114"/>
      <c r="SYL132" s="91"/>
      <c r="SYM132" s="91"/>
      <c r="SYN132" s="114"/>
      <c r="SYO132" s="91"/>
      <c r="SYP132" s="91"/>
      <c r="SYQ132" s="114"/>
      <c r="SYR132" s="91"/>
      <c r="SYS132" s="91"/>
      <c r="SYT132" s="114"/>
      <c r="SYU132" s="91"/>
      <c r="SYV132" s="91"/>
      <c r="SYW132" s="114"/>
      <c r="SYX132" s="91"/>
      <c r="SYY132" s="91"/>
      <c r="SYZ132" s="114"/>
      <c r="SZA132" s="91"/>
      <c r="SZB132" s="91"/>
      <c r="SZC132" s="114"/>
      <c r="SZD132" s="91"/>
      <c r="SZE132" s="91"/>
      <c r="SZF132" s="114"/>
      <c r="SZG132" s="91"/>
      <c r="SZH132" s="91"/>
      <c r="SZI132" s="114"/>
      <c r="SZJ132" s="91"/>
      <c r="SZK132" s="91"/>
      <c r="SZL132" s="114"/>
      <c r="SZM132" s="91"/>
      <c r="SZN132" s="91"/>
      <c r="SZO132" s="114"/>
      <c r="SZP132" s="91"/>
      <c r="SZQ132" s="91"/>
      <c r="SZR132" s="114"/>
      <c r="SZS132" s="91"/>
      <c r="SZT132" s="91"/>
      <c r="SZU132" s="114"/>
      <c r="SZV132" s="91"/>
      <c r="SZW132" s="91"/>
      <c r="SZX132" s="114"/>
      <c r="SZY132" s="91"/>
      <c r="SZZ132" s="91"/>
      <c r="TAA132" s="114"/>
      <c r="TAB132" s="91"/>
      <c r="TAC132" s="91"/>
      <c r="TAD132" s="114"/>
      <c r="TAE132" s="91"/>
      <c r="TAF132" s="91"/>
      <c r="TAG132" s="114"/>
      <c r="TAH132" s="91"/>
      <c r="TAI132" s="91"/>
      <c r="TAJ132" s="114"/>
      <c r="TAK132" s="91"/>
      <c r="TAL132" s="91"/>
      <c r="TAM132" s="114"/>
      <c r="TAN132" s="91"/>
      <c r="TAO132" s="91"/>
      <c r="TAP132" s="114"/>
      <c r="TAQ132" s="91"/>
      <c r="TAR132" s="91"/>
      <c r="TAS132" s="114"/>
      <c r="TAT132" s="91"/>
      <c r="TAU132" s="91"/>
      <c r="TAV132" s="114"/>
      <c r="TAW132" s="91"/>
      <c r="TAX132" s="91"/>
      <c r="TAY132" s="114"/>
      <c r="TAZ132" s="91"/>
      <c r="TBA132" s="91"/>
      <c r="TBB132" s="114"/>
      <c r="TBC132" s="91"/>
      <c r="TBD132" s="91"/>
      <c r="TBE132" s="114"/>
      <c r="TBF132" s="91"/>
      <c r="TBG132" s="91"/>
      <c r="TBH132" s="114"/>
      <c r="TBI132" s="91"/>
      <c r="TBJ132" s="91"/>
      <c r="TBK132" s="114"/>
      <c r="TBL132" s="91"/>
      <c r="TBM132" s="91"/>
      <c r="TBN132" s="114"/>
      <c r="TBO132" s="91"/>
      <c r="TBP132" s="91"/>
      <c r="TBQ132" s="114"/>
      <c r="TBR132" s="91"/>
      <c r="TBS132" s="91"/>
      <c r="TBT132" s="114"/>
      <c r="TBU132" s="91"/>
      <c r="TBV132" s="91"/>
      <c r="TBW132" s="114"/>
      <c r="TBX132" s="91"/>
      <c r="TBY132" s="91"/>
      <c r="TBZ132" s="114"/>
      <c r="TCA132" s="91"/>
      <c r="TCB132" s="91"/>
      <c r="TCC132" s="114"/>
      <c r="TCD132" s="91"/>
      <c r="TCE132" s="91"/>
      <c r="TCF132" s="114"/>
      <c r="TCG132" s="91"/>
      <c r="TCH132" s="91"/>
      <c r="TCI132" s="114"/>
      <c r="TCJ132" s="91"/>
      <c r="TCK132" s="91"/>
      <c r="TCL132" s="114"/>
      <c r="TCM132" s="91"/>
      <c r="TCN132" s="91"/>
      <c r="TCO132" s="114"/>
      <c r="TCP132" s="91"/>
      <c r="TCQ132" s="91"/>
      <c r="TCR132" s="114"/>
      <c r="TCS132" s="91"/>
      <c r="TCT132" s="91"/>
      <c r="TCU132" s="114"/>
      <c r="TCV132" s="91"/>
      <c r="TCW132" s="91"/>
      <c r="TCX132" s="114"/>
      <c r="TCY132" s="91"/>
      <c r="TCZ132" s="91"/>
      <c r="TDA132" s="114"/>
      <c r="TDB132" s="91"/>
      <c r="TDC132" s="91"/>
      <c r="TDD132" s="114"/>
      <c r="TDE132" s="91"/>
      <c r="TDF132" s="91"/>
      <c r="TDG132" s="114"/>
      <c r="TDH132" s="91"/>
      <c r="TDI132" s="91"/>
      <c r="TDJ132" s="114"/>
      <c r="TDK132" s="91"/>
      <c r="TDL132" s="91"/>
      <c r="TDM132" s="114"/>
      <c r="TDN132" s="91"/>
      <c r="TDO132" s="91"/>
      <c r="TDP132" s="114"/>
      <c r="TDQ132" s="91"/>
      <c r="TDR132" s="91"/>
      <c r="TDS132" s="114"/>
      <c r="TDT132" s="91"/>
      <c r="TDU132" s="91"/>
      <c r="TDV132" s="114"/>
      <c r="TDW132" s="91"/>
      <c r="TDX132" s="91"/>
      <c r="TDY132" s="114"/>
      <c r="TDZ132" s="91"/>
      <c r="TEA132" s="91"/>
      <c r="TEB132" s="114"/>
      <c r="TEC132" s="91"/>
      <c r="TED132" s="91"/>
      <c r="TEE132" s="114"/>
      <c r="TEF132" s="91"/>
      <c r="TEG132" s="91"/>
      <c r="TEH132" s="114"/>
      <c r="TEI132" s="91"/>
      <c r="TEJ132" s="91"/>
      <c r="TEK132" s="114"/>
      <c r="TEL132" s="91"/>
      <c r="TEM132" s="91"/>
      <c r="TEN132" s="114"/>
      <c r="TEO132" s="91"/>
      <c r="TEP132" s="91"/>
      <c r="TEQ132" s="114"/>
      <c r="TER132" s="91"/>
      <c r="TES132" s="91"/>
      <c r="TET132" s="114"/>
      <c r="TEU132" s="91"/>
      <c r="TEV132" s="91"/>
      <c r="TEW132" s="114"/>
      <c r="TEX132" s="91"/>
      <c r="TEY132" s="91"/>
      <c r="TEZ132" s="114"/>
      <c r="TFA132" s="91"/>
      <c r="TFB132" s="91"/>
      <c r="TFC132" s="114"/>
      <c r="TFD132" s="91"/>
      <c r="TFE132" s="91"/>
      <c r="TFF132" s="114"/>
      <c r="TFG132" s="91"/>
      <c r="TFH132" s="91"/>
      <c r="TFI132" s="114"/>
      <c r="TFJ132" s="91"/>
      <c r="TFK132" s="91"/>
      <c r="TFL132" s="114"/>
      <c r="TFM132" s="91"/>
      <c r="TFN132" s="91"/>
      <c r="TFO132" s="114"/>
      <c r="TFP132" s="91"/>
      <c r="TFQ132" s="91"/>
      <c r="TFR132" s="114"/>
      <c r="TFS132" s="91"/>
      <c r="TFT132" s="91"/>
      <c r="TFU132" s="114"/>
      <c r="TFV132" s="91"/>
      <c r="TFW132" s="91"/>
      <c r="TFX132" s="114"/>
      <c r="TFY132" s="91"/>
      <c r="TFZ132" s="91"/>
      <c r="TGA132" s="114"/>
      <c r="TGB132" s="91"/>
      <c r="TGC132" s="91"/>
      <c r="TGD132" s="114"/>
      <c r="TGE132" s="91"/>
      <c r="TGF132" s="91"/>
      <c r="TGG132" s="114"/>
      <c r="TGH132" s="91"/>
      <c r="TGI132" s="91"/>
      <c r="TGJ132" s="114"/>
      <c r="TGK132" s="91"/>
      <c r="TGL132" s="91"/>
      <c r="TGM132" s="114"/>
      <c r="TGN132" s="91"/>
      <c r="TGO132" s="91"/>
      <c r="TGP132" s="114"/>
      <c r="TGQ132" s="91"/>
      <c r="TGR132" s="91"/>
      <c r="TGS132" s="114"/>
      <c r="TGT132" s="91"/>
      <c r="TGU132" s="91"/>
      <c r="TGV132" s="114"/>
      <c r="TGW132" s="91"/>
      <c r="TGX132" s="91"/>
      <c r="TGY132" s="114"/>
      <c r="TGZ132" s="91"/>
      <c r="THA132" s="91"/>
      <c r="THB132" s="114"/>
      <c r="THC132" s="91"/>
      <c r="THD132" s="91"/>
      <c r="THE132" s="114"/>
      <c r="THF132" s="91"/>
      <c r="THG132" s="91"/>
      <c r="THH132" s="114"/>
      <c r="THI132" s="91"/>
      <c r="THJ132" s="91"/>
      <c r="THK132" s="114"/>
      <c r="THL132" s="91"/>
      <c r="THM132" s="91"/>
      <c r="THN132" s="114"/>
      <c r="THO132" s="91"/>
      <c r="THP132" s="91"/>
      <c r="THQ132" s="114"/>
      <c r="THR132" s="91"/>
      <c r="THS132" s="91"/>
      <c r="THT132" s="114"/>
      <c r="THU132" s="91"/>
      <c r="THV132" s="91"/>
      <c r="THW132" s="114"/>
      <c r="THX132" s="91"/>
      <c r="THY132" s="91"/>
      <c r="THZ132" s="114"/>
      <c r="TIA132" s="91"/>
      <c r="TIB132" s="91"/>
      <c r="TIC132" s="114"/>
      <c r="TID132" s="91"/>
      <c r="TIE132" s="91"/>
      <c r="TIF132" s="114"/>
      <c r="TIG132" s="91"/>
      <c r="TIH132" s="91"/>
      <c r="TII132" s="114"/>
      <c r="TIJ132" s="91"/>
      <c r="TIK132" s="91"/>
      <c r="TIL132" s="114"/>
      <c r="TIM132" s="91"/>
      <c r="TIN132" s="91"/>
      <c r="TIO132" s="114"/>
      <c r="TIP132" s="91"/>
      <c r="TIQ132" s="91"/>
      <c r="TIR132" s="114"/>
      <c r="TIS132" s="91"/>
      <c r="TIT132" s="91"/>
      <c r="TIU132" s="114"/>
      <c r="TIV132" s="91"/>
      <c r="TIW132" s="91"/>
      <c r="TIX132" s="114"/>
      <c r="TIY132" s="91"/>
      <c r="TIZ132" s="91"/>
      <c r="TJA132" s="114"/>
      <c r="TJB132" s="91"/>
      <c r="TJC132" s="91"/>
      <c r="TJD132" s="114"/>
      <c r="TJE132" s="91"/>
      <c r="TJF132" s="91"/>
      <c r="TJG132" s="114"/>
      <c r="TJH132" s="91"/>
      <c r="TJI132" s="91"/>
      <c r="TJJ132" s="114"/>
      <c r="TJK132" s="91"/>
      <c r="TJL132" s="91"/>
      <c r="TJM132" s="114"/>
      <c r="TJN132" s="91"/>
      <c r="TJO132" s="91"/>
      <c r="TJP132" s="114"/>
      <c r="TJQ132" s="91"/>
      <c r="TJR132" s="91"/>
      <c r="TJS132" s="114"/>
      <c r="TJT132" s="91"/>
      <c r="TJU132" s="91"/>
      <c r="TJV132" s="114"/>
      <c r="TJW132" s="91"/>
      <c r="TJX132" s="91"/>
      <c r="TJY132" s="114"/>
      <c r="TJZ132" s="91"/>
      <c r="TKA132" s="91"/>
      <c r="TKB132" s="114"/>
      <c r="TKC132" s="91"/>
      <c r="TKD132" s="91"/>
      <c r="TKE132" s="114"/>
      <c r="TKF132" s="91"/>
      <c r="TKG132" s="91"/>
      <c r="TKH132" s="114"/>
      <c r="TKI132" s="91"/>
      <c r="TKJ132" s="91"/>
      <c r="TKK132" s="114"/>
      <c r="TKL132" s="91"/>
      <c r="TKM132" s="91"/>
      <c r="TKN132" s="114"/>
      <c r="TKO132" s="91"/>
      <c r="TKP132" s="91"/>
      <c r="TKQ132" s="114"/>
      <c r="TKR132" s="91"/>
      <c r="TKS132" s="91"/>
      <c r="TKT132" s="114"/>
      <c r="TKU132" s="91"/>
      <c r="TKV132" s="91"/>
      <c r="TKW132" s="114"/>
      <c r="TKX132" s="91"/>
      <c r="TKY132" s="91"/>
      <c r="TKZ132" s="114"/>
      <c r="TLA132" s="91"/>
      <c r="TLB132" s="91"/>
      <c r="TLC132" s="114"/>
      <c r="TLD132" s="91"/>
      <c r="TLE132" s="91"/>
      <c r="TLF132" s="114"/>
      <c r="TLG132" s="91"/>
      <c r="TLH132" s="91"/>
      <c r="TLI132" s="114"/>
      <c r="TLJ132" s="91"/>
      <c r="TLK132" s="91"/>
      <c r="TLL132" s="114"/>
      <c r="TLM132" s="91"/>
      <c r="TLN132" s="91"/>
      <c r="TLO132" s="114"/>
      <c r="TLP132" s="91"/>
      <c r="TLQ132" s="91"/>
      <c r="TLR132" s="114"/>
      <c r="TLS132" s="91"/>
      <c r="TLT132" s="91"/>
      <c r="TLU132" s="114"/>
      <c r="TLV132" s="91"/>
      <c r="TLW132" s="91"/>
      <c r="TLX132" s="114"/>
      <c r="TLY132" s="91"/>
      <c r="TLZ132" s="91"/>
      <c r="TMA132" s="114"/>
      <c r="TMB132" s="91"/>
      <c r="TMC132" s="91"/>
      <c r="TMD132" s="114"/>
      <c r="TME132" s="91"/>
      <c r="TMF132" s="91"/>
      <c r="TMG132" s="114"/>
      <c r="TMH132" s="91"/>
      <c r="TMI132" s="91"/>
      <c r="TMJ132" s="114"/>
      <c r="TMK132" s="91"/>
      <c r="TML132" s="91"/>
      <c r="TMM132" s="114"/>
      <c r="TMN132" s="91"/>
      <c r="TMO132" s="91"/>
      <c r="TMP132" s="114"/>
      <c r="TMQ132" s="91"/>
      <c r="TMR132" s="91"/>
      <c r="TMS132" s="114"/>
      <c r="TMT132" s="91"/>
      <c r="TMU132" s="91"/>
      <c r="TMV132" s="114"/>
      <c r="TMW132" s="91"/>
      <c r="TMX132" s="91"/>
      <c r="TMY132" s="114"/>
      <c r="TMZ132" s="91"/>
      <c r="TNA132" s="91"/>
      <c r="TNB132" s="114"/>
      <c r="TNC132" s="91"/>
      <c r="TND132" s="91"/>
      <c r="TNE132" s="114"/>
      <c r="TNF132" s="91"/>
      <c r="TNG132" s="91"/>
      <c r="TNH132" s="114"/>
      <c r="TNI132" s="91"/>
      <c r="TNJ132" s="91"/>
      <c r="TNK132" s="114"/>
      <c r="TNL132" s="91"/>
      <c r="TNM132" s="91"/>
      <c r="TNN132" s="114"/>
      <c r="TNO132" s="91"/>
      <c r="TNP132" s="91"/>
      <c r="TNQ132" s="114"/>
      <c r="TNR132" s="91"/>
      <c r="TNS132" s="91"/>
      <c r="TNT132" s="114"/>
      <c r="TNU132" s="91"/>
      <c r="TNV132" s="91"/>
      <c r="TNW132" s="114"/>
      <c r="TNX132" s="91"/>
      <c r="TNY132" s="91"/>
      <c r="TNZ132" s="114"/>
      <c r="TOA132" s="91"/>
      <c r="TOB132" s="91"/>
      <c r="TOC132" s="114"/>
      <c r="TOD132" s="91"/>
      <c r="TOE132" s="91"/>
      <c r="TOF132" s="114"/>
      <c r="TOG132" s="91"/>
      <c r="TOH132" s="91"/>
      <c r="TOI132" s="114"/>
      <c r="TOJ132" s="91"/>
      <c r="TOK132" s="91"/>
      <c r="TOL132" s="114"/>
      <c r="TOM132" s="91"/>
      <c r="TON132" s="91"/>
      <c r="TOO132" s="114"/>
      <c r="TOP132" s="91"/>
      <c r="TOQ132" s="91"/>
      <c r="TOR132" s="114"/>
      <c r="TOS132" s="91"/>
      <c r="TOT132" s="91"/>
      <c r="TOU132" s="114"/>
      <c r="TOV132" s="91"/>
      <c r="TOW132" s="91"/>
      <c r="TOX132" s="114"/>
      <c r="TOY132" s="91"/>
      <c r="TOZ132" s="91"/>
      <c r="TPA132" s="114"/>
      <c r="TPB132" s="91"/>
      <c r="TPC132" s="91"/>
      <c r="TPD132" s="114"/>
      <c r="TPE132" s="91"/>
      <c r="TPF132" s="91"/>
      <c r="TPG132" s="114"/>
      <c r="TPH132" s="91"/>
      <c r="TPI132" s="91"/>
      <c r="TPJ132" s="114"/>
      <c r="TPK132" s="91"/>
      <c r="TPL132" s="91"/>
      <c r="TPM132" s="114"/>
      <c r="TPN132" s="91"/>
      <c r="TPO132" s="91"/>
      <c r="TPP132" s="114"/>
      <c r="TPQ132" s="91"/>
      <c r="TPR132" s="91"/>
      <c r="TPS132" s="114"/>
      <c r="TPT132" s="91"/>
      <c r="TPU132" s="91"/>
      <c r="TPV132" s="114"/>
      <c r="TPW132" s="91"/>
      <c r="TPX132" s="91"/>
      <c r="TPY132" s="114"/>
      <c r="TPZ132" s="91"/>
      <c r="TQA132" s="91"/>
      <c r="TQB132" s="114"/>
      <c r="TQC132" s="91"/>
      <c r="TQD132" s="91"/>
      <c r="TQE132" s="114"/>
      <c r="TQF132" s="91"/>
      <c r="TQG132" s="91"/>
      <c r="TQH132" s="114"/>
      <c r="TQI132" s="91"/>
      <c r="TQJ132" s="91"/>
      <c r="TQK132" s="114"/>
      <c r="TQL132" s="91"/>
      <c r="TQM132" s="91"/>
      <c r="TQN132" s="114"/>
      <c r="TQO132" s="91"/>
      <c r="TQP132" s="91"/>
      <c r="TQQ132" s="114"/>
      <c r="TQR132" s="91"/>
      <c r="TQS132" s="91"/>
      <c r="TQT132" s="114"/>
      <c r="TQU132" s="91"/>
      <c r="TQV132" s="91"/>
      <c r="TQW132" s="114"/>
      <c r="TQX132" s="91"/>
      <c r="TQY132" s="91"/>
      <c r="TQZ132" s="114"/>
      <c r="TRA132" s="91"/>
      <c r="TRB132" s="91"/>
      <c r="TRC132" s="114"/>
      <c r="TRD132" s="91"/>
      <c r="TRE132" s="91"/>
      <c r="TRF132" s="114"/>
      <c r="TRG132" s="91"/>
      <c r="TRH132" s="91"/>
      <c r="TRI132" s="114"/>
      <c r="TRJ132" s="91"/>
      <c r="TRK132" s="91"/>
      <c r="TRL132" s="114"/>
      <c r="TRM132" s="91"/>
      <c r="TRN132" s="91"/>
      <c r="TRO132" s="114"/>
      <c r="TRP132" s="91"/>
      <c r="TRQ132" s="91"/>
      <c r="TRR132" s="114"/>
      <c r="TRS132" s="91"/>
      <c r="TRT132" s="91"/>
      <c r="TRU132" s="114"/>
      <c r="TRV132" s="91"/>
      <c r="TRW132" s="91"/>
      <c r="TRX132" s="114"/>
      <c r="TRY132" s="91"/>
      <c r="TRZ132" s="91"/>
      <c r="TSA132" s="114"/>
      <c r="TSB132" s="91"/>
      <c r="TSC132" s="91"/>
      <c r="TSD132" s="114"/>
      <c r="TSE132" s="91"/>
      <c r="TSF132" s="91"/>
      <c r="TSG132" s="114"/>
      <c r="TSH132" s="91"/>
      <c r="TSI132" s="91"/>
      <c r="TSJ132" s="114"/>
      <c r="TSK132" s="91"/>
      <c r="TSL132" s="91"/>
      <c r="TSM132" s="114"/>
      <c r="TSN132" s="91"/>
      <c r="TSO132" s="91"/>
      <c r="TSP132" s="114"/>
      <c r="TSQ132" s="91"/>
      <c r="TSR132" s="91"/>
      <c r="TSS132" s="114"/>
      <c r="TST132" s="91"/>
      <c r="TSU132" s="91"/>
      <c r="TSV132" s="114"/>
      <c r="TSW132" s="91"/>
      <c r="TSX132" s="91"/>
      <c r="TSY132" s="114"/>
      <c r="TSZ132" s="91"/>
      <c r="TTA132" s="91"/>
      <c r="TTB132" s="114"/>
      <c r="TTC132" s="91"/>
      <c r="TTD132" s="91"/>
      <c r="TTE132" s="114"/>
      <c r="TTF132" s="91"/>
      <c r="TTG132" s="91"/>
      <c r="TTH132" s="114"/>
      <c r="TTI132" s="91"/>
      <c r="TTJ132" s="91"/>
      <c r="TTK132" s="114"/>
      <c r="TTL132" s="91"/>
      <c r="TTM132" s="91"/>
      <c r="TTN132" s="114"/>
      <c r="TTO132" s="91"/>
      <c r="TTP132" s="91"/>
      <c r="TTQ132" s="114"/>
      <c r="TTR132" s="91"/>
      <c r="TTS132" s="91"/>
      <c r="TTT132" s="114"/>
      <c r="TTU132" s="91"/>
      <c r="TTV132" s="91"/>
      <c r="TTW132" s="114"/>
      <c r="TTX132" s="91"/>
      <c r="TTY132" s="91"/>
      <c r="TTZ132" s="114"/>
      <c r="TUA132" s="91"/>
      <c r="TUB132" s="91"/>
      <c r="TUC132" s="114"/>
      <c r="TUD132" s="91"/>
      <c r="TUE132" s="91"/>
      <c r="TUF132" s="114"/>
      <c r="TUG132" s="91"/>
      <c r="TUH132" s="91"/>
      <c r="TUI132" s="114"/>
      <c r="TUJ132" s="91"/>
      <c r="TUK132" s="91"/>
      <c r="TUL132" s="114"/>
      <c r="TUM132" s="91"/>
      <c r="TUN132" s="91"/>
      <c r="TUO132" s="114"/>
      <c r="TUP132" s="91"/>
      <c r="TUQ132" s="91"/>
      <c r="TUR132" s="114"/>
      <c r="TUS132" s="91"/>
      <c r="TUT132" s="91"/>
      <c r="TUU132" s="114"/>
      <c r="TUV132" s="91"/>
      <c r="TUW132" s="91"/>
      <c r="TUX132" s="114"/>
      <c r="TUY132" s="91"/>
      <c r="TUZ132" s="91"/>
      <c r="TVA132" s="114"/>
      <c r="TVB132" s="91"/>
      <c r="TVC132" s="91"/>
      <c r="TVD132" s="114"/>
      <c r="TVE132" s="91"/>
      <c r="TVF132" s="91"/>
      <c r="TVG132" s="114"/>
      <c r="TVH132" s="91"/>
      <c r="TVI132" s="91"/>
      <c r="TVJ132" s="114"/>
      <c r="TVK132" s="91"/>
      <c r="TVL132" s="91"/>
      <c r="TVM132" s="114"/>
      <c r="TVN132" s="91"/>
      <c r="TVO132" s="91"/>
      <c r="TVP132" s="114"/>
      <c r="TVQ132" s="91"/>
      <c r="TVR132" s="91"/>
      <c r="TVS132" s="114"/>
      <c r="TVT132" s="91"/>
      <c r="TVU132" s="91"/>
      <c r="TVV132" s="114"/>
      <c r="TVW132" s="91"/>
      <c r="TVX132" s="91"/>
      <c r="TVY132" s="114"/>
      <c r="TVZ132" s="91"/>
      <c r="TWA132" s="91"/>
      <c r="TWB132" s="114"/>
      <c r="TWC132" s="91"/>
      <c r="TWD132" s="91"/>
      <c r="TWE132" s="114"/>
      <c r="TWF132" s="91"/>
      <c r="TWG132" s="91"/>
      <c r="TWH132" s="114"/>
      <c r="TWI132" s="91"/>
      <c r="TWJ132" s="91"/>
      <c r="TWK132" s="114"/>
      <c r="TWL132" s="91"/>
      <c r="TWM132" s="91"/>
      <c r="TWN132" s="114"/>
      <c r="TWO132" s="91"/>
      <c r="TWP132" s="91"/>
      <c r="TWQ132" s="114"/>
      <c r="TWR132" s="91"/>
      <c r="TWS132" s="91"/>
      <c r="TWT132" s="114"/>
      <c r="TWU132" s="91"/>
      <c r="TWV132" s="91"/>
      <c r="TWW132" s="114"/>
      <c r="TWX132" s="91"/>
      <c r="TWY132" s="91"/>
      <c r="TWZ132" s="114"/>
      <c r="TXA132" s="91"/>
      <c r="TXB132" s="91"/>
      <c r="TXC132" s="114"/>
      <c r="TXD132" s="91"/>
      <c r="TXE132" s="91"/>
      <c r="TXF132" s="114"/>
      <c r="TXG132" s="91"/>
      <c r="TXH132" s="91"/>
      <c r="TXI132" s="114"/>
      <c r="TXJ132" s="91"/>
      <c r="TXK132" s="91"/>
      <c r="TXL132" s="114"/>
      <c r="TXM132" s="91"/>
      <c r="TXN132" s="91"/>
      <c r="TXO132" s="114"/>
      <c r="TXP132" s="91"/>
      <c r="TXQ132" s="91"/>
      <c r="TXR132" s="114"/>
      <c r="TXS132" s="91"/>
      <c r="TXT132" s="91"/>
      <c r="TXU132" s="114"/>
      <c r="TXV132" s="91"/>
      <c r="TXW132" s="91"/>
      <c r="TXX132" s="114"/>
      <c r="TXY132" s="91"/>
      <c r="TXZ132" s="91"/>
      <c r="TYA132" s="114"/>
      <c r="TYB132" s="91"/>
      <c r="TYC132" s="91"/>
      <c r="TYD132" s="114"/>
      <c r="TYE132" s="91"/>
      <c r="TYF132" s="91"/>
      <c r="TYG132" s="114"/>
      <c r="TYH132" s="91"/>
      <c r="TYI132" s="91"/>
      <c r="TYJ132" s="114"/>
      <c r="TYK132" s="91"/>
      <c r="TYL132" s="91"/>
      <c r="TYM132" s="114"/>
      <c r="TYN132" s="91"/>
      <c r="TYO132" s="91"/>
      <c r="TYP132" s="114"/>
      <c r="TYQ132" s="91"/>
      <c r="TYR132" s="91"/>
      <c r="TYS132" s="114"/>
      <c r="TYT132" s="91"/>
      <c r="TYU132" s="91"/>
      <c r="TYV132" s="114"/>
      <c r="TYW132" s="91"/>
      <c r="TYX132" s="91"/>
      <c r="TYY132" s="114"/>
      <c r="TYZ132" s="91"/>
      <c r="TZA132" s="91"/>
      <c r="TZB132" s="114"/>
      <c r="TZC132" s="91"/>
      <c r="TZD132" s="91"/>
      <c r="TZE132" s="114"/>
      <c r="TZF132" s="91"/>
      <c r="TZG132" s="91"/>
      <c r="TZH132" s="114"/>
      <c r="TZI132" s="91"/>
      <c r="TZJ132" s="91"/>
      <c r="TZK132" s="114"/>
      <c r="TZL132" s="91"/>
      <c r="TZM132" s="91"/>
      <c r="TZN132" s="114"/>
      <c r="TZO132" s="91"/>
      <c r="TZP132" s="91"/>
      <c r="TZQ132" s="114"/>
      <c r="TZR132" s="91"/>
      <c r="TZS132" s="91"/>
      <c r="TZT132" s="114"/>
      <c r="TZU132" s="91"/>
      <c r="TZV132" s="91"/>
      <c r="TZW132" s="114"/>
      <c r="TZX132" s="91"/>
      <c r="TZY132" s="91"/>
      <c r="TZZ132" s="114"/>
      <c r="UAA132" s="91"/>
      <c r="UAB132" s="91"/>
      <c r="UAC132" s="114"/>
      <c r="UAD132" s="91"/>
      <c r="UAE132" s="91"/>
      <c r="UAF132" s="114"/>
      <c r="UAG132" s="91"/>
      <c r="UAH132" s="91"/>
      <c r="UAI132" s="114"/>
      <c r="UAJ132" s="91"/>
      <c r="UAK132" s="91"/>
      <c r="UAL132" s="114"/>
      <c r="UAM132" s="91"/>
      <c r="UAN132" s="91"/>
      <c r="UAO132" s="114"/>
      <c r="UAP132" s="91"/>
      <c r="UAQ132" s="91"/>
      <c r="UAR132" s="114"/>
      <c r="UAS132" s="91"/>
      <c r="UAT132" s="91"/>
      <c r="UAU132" s="114"/>
      <c r="UAV132" s="91"/>
      <c r="UAW132" s="91"/>
      <c r="UAX132" s="114"/>
      <c r="UAY132" s="91"/>
      <c r="UAZ132" s="91"/>
      <c r="UBA132" s="114"/>
      <c r="UBB132" s="91"/>
      <c r="UBC132" s="91"/>
      <c r="UBD132" s="114"/>
      <c r="UBE132" s="91"/>
      <c r="UBF132" s="91"/>
      <c r="UBG132" s="114"/>
      <c r="UBH132" s="91"/>
      <c r="UBI132" s="91"/>
      <c r="UBJ132" s="114"/>
      <c r="UBK132" s="91"/>
      <c r="UBL132" s="91"/>
      <c r="UBM132" s="114"/>
      <c r="UBN132" s="91"/>
      <c r="UBO132" s="91"/>
      <c r="UBP132" s="114"/>
      <c r="UBQ132" s="91"/>
      <c r="UBR132" s="91"/>
      <c r="UBS132" s="114"/>
      <c r="UBT132" s="91"/>
      <c r="UBU132" s="91"/>
      <c r="UBV132" s="114"/>
      <c r="UBW132" s="91"/>
      <c r="UBX132" s="91"/>
      <c r="UBY132" s="114"/>
      <c r="UBZ132" s="91"/>
      <c r="UCA132" s="91"/>
      <c r="UCB132" s="114"/>
      <c r="UCC132" s="91"/>
      <c r="UCD132" s="91"/>
      <c r="UCE132" s="114"/>
      <c r="UCF132" s="91"/>
      <c r="UCG132" s="91"/>
      <c r="UCH132" s="114"/>
      <c r="UCI132" s="91"/>
      <c r="UCJ132" s="91"/>
      <c r="UCK132" s="114"/>
      <c r="UCL132" s="91"/>
      <c r="UCM132" s="91"/>
      <c r="UCN132" s="114"/>
      <c r="UCO132" s="91"/>
      <c r="UCP132" s="91"/>
      <c r="UCQ132" s="114"/>
      <c r="UCR132" s="91"/>
      <c r="UCS132" s="91"/>
      <c r="UCT132" s="114"/>
      <c r="UCU132" s="91"/>
      <c r="UCV132" s="91"/>
      <c r="UCW132" s="114"/>
      <c r="UCX132" s="91"/>
      <c r="UCY132" s="91"/>
      <c r="UCZ132" s="114"/>
      <c r="UDA132" s="91"/>
      <c r="UDB132" s="91"/>
      <c r="UDC132" s="114"/>
      <c r="UDD132" s="91"/>
      <c r="UDE132" s="91"/>
      <c r="UDF132" s="114"/>
      <c r="UDG132" s="91"/>
      <c r="UDH132" s="91"/>
      <c r="UDI132" s="114"/>
      <c r="UDJ132" s="91"/>
      <c r="UDK132" s="91"/>
      <c r="UDL132" s="114"/>
      <c r="UDM132" s="91"/>
      <c r="UDN132" s="91"/>
      <c r="UDO132" s="114"/>
      <c r="UDP132" s="91"/>
      <c r="UDQ132" s="91"/>
      <c r="UDR132" s="114"/>
      <c r="UDS132" s="91"/>
      <c r="UDT132" s="91"/>
      <c r="UDU132" s="114"/>
      <c r="UDV132" s="91"/>
      <c r="UDW132" s="91"/>
      <c r="UDX132" s="114"/>
      <c r="UDY132" s="91"/>
      <c r="UDZ132" s="91"/>
      <c r="UEA132" s="114"/>
      <c r="UEB132" s="91"/>
      <c r="UEC132" s="91"/>
      <c r="UED132" s="114"/>
      <c r="UEE132" s="91"/>
      <c r="UEF132" s="91"/>
      <c r="UEG132" s="114"/>
      <c r="UEH132" s="91"/>
      <c r="UEI132" s="91"/>
      <c r="UEJ132" s="114"/>
      <c r="UEK132" s="91"/>
      <c r="UEL132" s="91"/>
      <c r="UEM132" s="114"/>
      <c r="UEN132" s="91"/>
      <c r="UEO132" s="91"/>
      <c r="UEP132" s="114"/>
      <c r="UEQ132" s="91"/>
      <c r="UER132" s="91"/>
      <c r="UES132" s="114"/>
      <c r="UET132" s="91"/>
      <c r="UEU132" s="91"/>
      <c r="UEV132" s="114"/>
      <c r="UEW132" s="91"/>
      <c r="UEX132" s="91"/>
      <c r="UEY132" s="114"/>
      <c r="UEZ132" s="91"/>
      <c r="UFA132" s="91"/>
      <c r="UFB132" s="114"/>
      <c r="UFC132" s="91"/>
      <c r="UFD132" s="91"/>
      <c r="UFE132" s="114"/>
      <c r="UFF132" s="91"/>
      <c r="UFG132" s="91"/>
      <c r="UFH132" s="114"/>
      <c r="UFI132" s="91"/>
      <c r="UFJ132" s="91"/>
      <c r="UFK132" s="114"/>
      <c r="UFL132" s="91"/>
      <c r="UFM132" s="91"/>
      <c r="UFN132" s="114"/>
      <c r="UFO132" s="91"/>
      <c r="UFP132" s="91"/>
      <c r="UFQ132" s="114"/>
      <c r="UFR132" s="91"/>
      <c r="UFS132" s="91"/>
      <c r="UFT132" s="114"/>
      <c r="UFU132" s="91"/>
      <c r="UFV132" s="91"/>
      <c r="UFW132" s="114"/>
      <c r="UFX132" s="91"/>
      <c r="UFY132" s="91"/>
      <c r="UFZ132" s="114"/>
      <c r="UGA132" s="91"/>
      <c r="UGB132" s="91"/>
      <c r="UGC132" s="114"/>
      <c r="UGD132" s="91"/>
      <c r="UGE132" s="91"/>
      <c r="UGF132" s="114"/>
      <c r="UGG132" s="91"/>
      <c r="UGH132" s="91"/>
      <c r="UGI132" s="114"/>
      <c r="UGJ132" s="91"/>
      <c r="UGK132" s="91"/>
      <c r="UGL132" s="114"/>
      <c r="UGM132" s="91"/>
      <c r="UGN132" s="91"/>
      <c r="UGO132" s="114"/>
      <c r="UGP132" s="91"/>
      <c r="UGQ132" s="91"/>
      <c r="UGR132" s="114"/>
      <c r="UGS132" s="91"/>
      <c r="UGT132" s="91"/>
      <c r="UGU132" s="114"/>
      <c r="UGV132" s="91"/>
      <c r="UGW132" s="91"/>
      <c r="UGX132" s="114"/>
      <c r="UGY132" s="91"/>
      <c r="UGZ132" s="91"/>
      <c r="UHA132" s="114"/>
      <c r="UHB132" s="91"/>
      <c r="UHC132" s="91"/>
      <c r="UHD132" s="114"/>
      <c r="UHE132" s="91"/>
      <c r="UHF132" s="91"/>
      <c r="UHG132" s="114"/>
      <c r="UHH132" s="91"/>
      <c r="UHI132" s="91"/>
      <c r="UHJ132" s="114"/>
      <c r="UHK132" s="91"/>
      <c r="UHL132" s="91"/>
      <c r="UHM132" s="114"/>
      <c r="UHN132" s="91"/>
      <c r="UHO132" s="91"/>
      <c r="UHP132" s="114"/>
      <c r="UHQ132" s="91"/>
      <c r="UHR132" s="91"/>
      <c r="UHS132" s="114"/>
      <c r="UHT132" s="91"/>
      <c r="UHU132" s="91"/>
      <c r="UHV132" s="114"/>
      <c r="UHW132" s="91"/>
      <c r="UHX132" s="91"/>
      <c r="UHY132" s="114"/>
      <c r="UHZ132" s="91"/>
      <c r="UIA132" s="91"/>
      <c r="UIB132" s="114"/>
      <c r="UIC132" s="91"/>
      <c r="UID132" s="91"/>
      <c r="UIE132" s="114"/>
      <c r="UIF132" s="91"/>
      <c r="UIG132" s="91"/>
      <c r="UIH132" s="114"/>
      <c r="UII132" s="91"/>
      <c r="UIJ132" s="91"/>
      <c r="UIK132" s="114"/>
      <c r="UIL132" s="91"/>
      <c r="UIM132" s="91"/>
      <c r="UIN132" s="114"/>
      <c r="UIO132" s="91"/>
      <c r="UIP132" s="91"/>
      <c r="UIQ132" s="114"/>
      <c r="UIR132" s="91"/>
      <c r="UIS132" s="91"/>
      <c r="UIT132" s="114"/>
      <c r="UIU132" s="91"/>
      <c r="UIV132" s="91"/>
      <c r="UIW132" s="114"/>
      <c r="UIX132" s="91"/>
      <c r="UIY132" s="91"/>
      <c r="UIZ132" s="114"/>
      <c r="UJA132" s="91"/>
      <c r="UJB132" s="91"/>
      <c r="UJC132" s="114"/>
      <c r="UJD132" s="91"/>
      <c r="UJE132" s="91"/>
      <c r="UJF132" s="114"/>
      <c r="UJG132" s="91"/>
      <c r="UJH132" s="91"/>
      <c r="UJI132" s="114"/>
      <c r="UJJ132" s="91"/>
      <c r="UJK132" s="91"/>
      <c r="UJL132" s="114"/>
      <c r="UJM132" s="91"/>
      <c r="UJN132" s="91"/>
      <c r="UJO132" s="114"/>
      <c r="UJP132" s="91"/>
      <c r="UJQ132" s="91"/>
      <c r="UJR132" s="114"/>
      <c r="UJS132" s="91"/>
      <c r="UJT132" s="91"/>
      <c r="UJU132" s="114"/>
      <c r="UJV132" s="91"/>
      <c r="UJW132" s="91"/>
      <c r="UJX132" s="114"/>
      <c r="UJY132" s="91"/>
      <c r="UJZ132" s="91"/>
      <c r="UKA132" s="114"/>
      <c r="UKB132" s="91"/>
      <c r="UKC132" s="91"/>
      <c r="UKD132" s="114"/>
      <c r="UKE132" s="91"/>
      <c r="UKF132" s="91"/>
      <c r="UKG132" s="114"/>
      <c r="UKH132" s="91"/>
      <c r="UKI132" s="91"/>
      <c r="UKJ132" s="114"/>
      <c r="UKK132" s="91"/>
      <c r="UKL132" s="91"/>
      <c r="UKM132" s="114"/>
      <c r="UKN132" s="91"/>
      <c r="UKO132" s="91"/>
      <c r="UKP132" s="114"/>
      <c r="UKQ132" s="91"/>
      <c r="UKR132" s="91"/>
      <c r="UKS132" s="114"/>
      <c r="UKT132" s="91"/>
      <c r="UKU132" s="91"/>
      <c r="UKV132" s="114"/>
      <c r="UKW132" s="91"/>
      <c r="UKX132" s="91"/>
      <c r="UKY132" s="114"/>
      <c r="UKZ132" s="91"/>
      <c r="ULA132" s="91"/>
      <c r="ULB132" s="114"/>
      <c r="ULC132" s="91"/>
      <c r="ULD132" s="91"/>
      <c r="ULE132" s="114"/>
      <c r="ULF132" s="91"/>
      <c r="ULG132" s="91"/>
      <c r="ULH132" s="114"/>
      <c r="ULI132" s="91"/>
      <c r="ULJ132" s="91"/>
      <c r="ULK132" s="114"/>
      <c r="ULL132" s="91"/>
      <c r="ULM132" s="91"/>
      <c r="ULN132" s="114"/>
      <c r="ULO132" s="91"/>
      <c r="ULP132" s="91"/>
      <c r="ULQ132" s="114"/>
      <c r="ULR132" s="91"/>
      <c r="ULS132" s="91"/>
      <c r="ULT132" s="114"/>
      <c r="ULU132" s="91"/>
      <c r="ULV132" s="91"/>
      <c r="ULW132" s="114"/>
      <c r="ULX132" s="91"/>
      <c r="ULY132" s="91"/>
      <c r="ULZ132" s="114"/>
      <c r="UMA132" s="91"/>
      <c r="UMB132" s="91"/>
      <c r="UMC132" s="114"/>
      <c r="UMD132" s="91"/>
      <c r="UME132" s="91"/>
      <c r="UMF132" s="114"/>
      <c r="UMG132" s="91"/>
      <c r="UMH132" s="91"/>
      <c r="UMI132" s="114"/>
      <c r="UMJ132" s="91"/>
      <c r="UMK132" s="91"/>
      <c r="UML132" s="114"/>
      <c r="UMM132" s="91"/>
      <c r="UMN132" s="91"/>
      <c r="UMO132" s="114"/>
      <c r="UMP132" s="91"/>
      <c r="UMQ132" s="91"/>
      <c r="UMR132" s="114"/>
      <c r="UMS132" s="91"/>
      <c r="UMT132" s="91"/>
      <c r="UMU132" s="114"/>
      <c r="UMV132" s="91"/>
      <c r="UMW132" s="91"/>
      <c r="UMX132" s="114"/>
      <c r="UMY132" s="91"/>
      <c r="UMZ132" s="91"/>
      <c r="UNA132" s="114"/>
      <c r="UNB132" s="91"/>
      <c r="UNC132" s="91"/>
      <c r="UND132" s="114"/>
      <c r="UNE132" s="91"/>
      <c r="UNF132" s="91"/>
      <c r="UNG132" s="114"/>
      <c r="UNH132" s="91"/>
      <c r="UNI132" s="91"/>
      <c r="UNJ132" s="114"/>
      <c r="UNK132" s="91"/>
      <c r="UNL132" s="91"/>
      <c r="UNM132" s="114"/>
      <c r="UNN132" s="91"/>
      <c r="UNO132" s="91"/>
      <c r="UNP132" s="114"/>
      <c r="UNQ132" s="91"/>
      <c r="UNR132" s="91"/>
      <c r="UNS132" s="114"/>
      <c r="UNT132" s="91"/>
      <c r="UNU132" s="91"/>
      <c r="UNV132" s="114"/>
      <c r="UNW132" s="91"/>
      <c r="UNX132" s="91"/>
      <c r="UNY132" s="114"/>
      <c r="UNZ132" s="91"/>
      <c r="UOA132" s="91"/>
      <c r="UOB132" s="114"/>
      <c r="UOC132" s="91"/>
      <c r="UOD132" s="91"/>
      <c r="UOE132" s="114"/>
      <c r="UOF132" s="91"/>
      <c r="UOG132" s="91"/>
      <c r="UOH132" s="114"/>
      <c r="UOI132" s="91"/>
      <c r="UOJ132" s="91"/>
      <c r="UOK132" s="114"/>
      <c r="UOL132" s="91"/>
      <c r="UOM132" s="91"/>
      <c r="UON132" s="114"/>
      <c r="UOO132" s="91"/>
      <c r="UOP132" s="91"/>
      <c r="UOQ132" s="114"/>
      <c r="UOR132" s="91"/>
      <c r="UOS132" s="91"/>
      <c r="UOT132" s="114"/>
      <c r="UOU132" s="91"/>
      <c r="UOV132" s="91"/>
      <c r="UOW132" s="114"/>
      <c r="UOX132" s="91"/>
      <c r="UOY132" s="91"/>
      <c r="UOZ132" s="114"/>
      <c r="UPA132" s="91"/>
      <c r="UPB132" s="91"/>
      <c r="UPC132" s="114"/>
      <c r="UPD132" s="91"/>
      <c r="UPE132" s="91"/>
      <c r="UPF132" s="114"/>
      <c r="UPG132" s="91"/>
      <c r="UPH132" s="91"/>
      <c r="UPI132" s="114"/>
      <c r="UPJ132" s="91"/>
      <c r="UPK132" s="91"/>
      <c r="UPL132" s="114"/>
      <c r="UPM132" s="91"/>
      <c r="UPN132" s="91"/>
      <c r="UPO132" s="114"/>
      <c r="UPP132" s="91"/>
      <c r="UPQ132" s="91"/>
      <c r="UPR132" s="114"/>
      <c r="UPS132" s="91"/>
      <c r="UPT132" s="91"/>
      <c r="UPU132" s="114"/>
      <c r="UPV132" s="91"/>
      <c r="UPW132" s="91"/>
      <c r="UPX132" s="114"/>
      <c r="UPY132" s="91"/>
      <c r="UPZ132" s="91"/>
      <c r="UQA132" s="114"/>
      <c r="UQB132" s="91"/>
      <c r="UQC132" s="91"/>
      <c r="UQD132" s="114"/>
      <c r="UQE132" s="91"/>
      <c r="UQF132" s="91"/>
      <c r="UQG132" s="114"/>
      <c r="UQH132" s="91"/>
      <c r="UQI132" s="91"/>
      <c r="UQJ132" s="114"/>
      <c r="UQK132" s="91"/>
      <c r="UQL132" s="91"/>
      <c r="UQM132" s="114"/>
      <c r="UQN132" s="91"/>
      <c r="UQO132" s="91"/>
      <c r="UQP132" s="114"/>
      <c r="UQQ132" s="91"/>
      <c r="UQR132" s="91"/>
      <c r="UQS132" s="114"/>
      <c r="UQT132" s="91"/>
      <c r="UQU132" s="91"/>
      <c r="UQV132" s="114"/>
      <c r="UQW132" s="91"/>
      <c r="UQX132" s="91"/>
      <c r="UQY132" s="114"/>
      <c r="UQZ132" s="91"/>
      <c r="URA132" s="91"/>
      <c r="URB132" s="114"/>
      <c r="URC132" s="91"/>
      <c r="URD132" s="91"/>
      <c r="URE132" s="114"/>
      <c r="URF132" s="91"/>
      <c r="URG132" s="91"/>
      <c r="URH132" s="114"/>
      <c r="URI132" s="91"/>
      <c r="URJ132" s="91"/>
      <c r="URK132" s="114"/>
      <c r="URL132" s="91"/>
      <c r="URM132" s="91"/>
      <c r="URN132" s="114"/>
      <c r="URO132" s="91"/>
      <c r="URP132" s="91"/>
      <c r="URQ132" s="114"/>
      <c r="URR132" s="91"/>
      <c r="URS132" s="91"/>
      <c r="URT132" s="114"/>
      <c r="URU132" s="91"/>
      <c r="URV132" s="91"/>
      <c r="URW132" s="114"/>
      <c r="URX132" s="91"/>
      <c r="URY132" s="91"/>
      <c r="URZ132" s="114"/>
      <c r="USA132" s="91"/>
      <c r="USB132" s="91"/>
      <c r="USC132" s="114"/>
      <c r="USD132" s="91"/>
      <c r="USE132" s="91"/>
      <c r="USF132" s="114"/>
      <c r="USG132" s="91"/>
      <c r="USH132" s="91"/>
      <c r="USI132" s="114"/>
      <c r="USJ132" s="91"/>
      <c r="USK132" s="91"/>
      <c r="USL132" s="114"/>
      <c r="USM132" s="91"/>
      <c r="USN132" s="91"/>
      <c r="USO132" s="114"/>
      <c r="USP132" s="91"/>
      <c r="USQ132" s="91"/>
      <c r="USR132" s="114"/>
      <c r="USS132" s="91"/>
      <c r="UST132" s="91"/>
      <c r="USU132" s="114"/>
      <c r="USV132" s="91"/>
      <c r="USW132" s="91"/>
      <c r="USX132" s="114"/>
      <c r="USY132" s="91"/>
      <c r="USZ132" s="91"/>
      <c r="UTA132" s="114"/>
      <c r="UTB132" s="91"/>
      <c r="UTC132" s="91"/>
      <c r="UTD132" s="114"/>
      <c r="UTE132" s="91"/>
      <c r="UTF132" s="91"/>
      <c r="UTG132" s="114"/>
      <c r="UTH132" s="91"/>
      <c r="UTI132" s="91"/>
      <c r="UTJ132" s="114"/>
      <c r="UTK132" s="91"/>
      <c r="UTL132" s="91"/>
      <c r="UTM132" s="114"/>
      <c r="UTN132" s="91"/>
      <c r="UTO132" s="91"/>
      <c r="UTP132" s="114"/>
      <c r="UTQ132" s="91"/>
      <c r="UTR132" s="91"/>
      <c r="UTS132" s="114"/>
      <c r="UTT132" s="91"/>
      <c r="UTU132" s="91"/>
      <c r="UTV132" s="114"/>
      <c r="UTW132" s="91"/>
      <c r="UTX132" s="91"/>
      <c r="UTY132" s="114"/>
      <c r="UTZ132" s="91"/>
      <c r="UUA132" s="91"/>
      <c r="UUB132" s="114"/>
      <c r="UUC132" s="91"/>
      <c r="UUD132" s="91"/>
      <c r="UUE132" s="114"/>
      <c r="UUF132" s="91"/>
      <c r="UUG132" s="91"/>
      <c r="UUH132" s="114"/>
      <c r="UUI132" s="91"/>
      <c r="UUJ132" s="91"/>
      <c r="UUK132" s="114"/>
      <c r="UUL132" s="91"/>
      <c r="UUM132" s="91"/>
      <c r="UUN132" s="114"/>
      <c r="UUO132" s="91"/>
      <c r="UUP132" s="91"/>
      <c r="UUQ132" s="114"/>
      <c r="UUR132" s="91"/>
      <c r="UUS132" s="91"/>
      <c r="UUT132" s="114"/>
      <c r="UUU132" s="91"/>
      <c r="UUV132" s="91"/>
      <c r="UUW132" s="114"/>
      <c r="UUX132" s="91"/>
      <c r="UUY132" s="91"/>
      <c r="UUZ132" s="114"/>
      <c r="UVA132" s="91"/>
      <c r="UVB132" s="91"/>
      <c r="UVC132" s="114"/>
      <c r="UVD132" s="91"/>
      <c r="UVE132" s="91"/>
      <c r="UVF132" s="114"/>
      <c r="UVG132" s="91"/>
      <c r="UVH132" s="91"/>
      <c r="UVI132" s="114"/>
      <c r="UVJ132" s="91"/>
      <c r="UVK132" s="91"/>
      <c r="UVL132" s="114"/>
      <c r="UVM132" s="91"/>
      <c r="UVN132" s="91"/>
      <c r="UVO132" s="114"/>
      <c r="UVP132" s="91"/>
      <c r="UVQ132" s="91"/>
      <c r="UVR132" s="114"/>
      <c r="UVS132" s="91"/>
      <c r="UVT132" s="91"/>
      <c r="UVU132" s="114"/>
      <c r="UVV132" s="91"/>
      <c r="UVW132" s="91"/>
      <c r="UVX132" s="114"/>
      <c r="UVY132" s="91"/>
      <c r="UVZ132" s="91"/>
      <c r="UWA132" s="114"/>
      <c r="UWB132" s="91"/>
      <c r="UWC132" s="91"/>
      <c r="UWD132" s="114"/>
      <c r="UWE132" s="91"/>
      <c r="UWF132" s="91"/>
      <c r="UWG132" s="114"/>
      <c r="UWH132" s="91"/>
      <c r="UWI132" s="91"/>
      <c r="UWJ132" s="114"/>
      <c r="UWK132" s="91"/>
      <c r="UWL132" s="91"/>
      <c r="UWM132" s="114"/>
      <c r="UWN132" s="91"/>
      <c r="UWO132" s="91"/>
      <c r="UWP132" s="114"/>
      <c r="UWQ132" s="91"/>
      <c r="UWR132" s="91"/>
      <c r="UWS132" s="114"/>
      <c r="UWT132" s="91"/>
      <c r="UWU132" s="91"/>
      <c r="UWV132" s="114"/>
      <c r="UWW132" s="91"/>
      <c r="UWX132" s="91"/>
      <c r="UWY132" s="114"/>
      <c r="UWZ132" s="91"/>
      <c r="UXA132" s="91"/>
      <c r="UXB132" s="114"/>
      <c r="UXC132" s="91"/>
      <c r="UXD132" s="91"/>
      <c r="UXE132" s="114"/>
      <c r="UXF132" s="91"/>
      <c r="UXG132" s="91"/>
      <c r="UXH132" s="114"/>
      <c r="UXI132" s="91"/>
      <c r="UXJ132" s="91"/>
      <c r="UXK132" s="114"/>
      <c r="UXL132" s="91"/>
      <c r="UXM132" s="91"/>
      <c r="UXN132" s="114"/>
      <c r="UXO132" s="91"/>
      <c r="UXP132" s="91"/>
      <c r="UXQ132" s="114"/>
      <c r="UXR132" s="91"/>
      <c r="UXS132" s="91"/>
      <c r="UXT132" s="114"/>
      <c r="UXU132" s="91"/>
      <c r="UXV132" s="91"/>
      <c r="UXW132" s="114"/>
      <c r="UXX132" s="91"/>
      <c r="UXY132" s="91"/>
      <c r="UXZ132" s="114"/>
      <c r="UYA132" s="91"/>
      <c r="UYB132" s="91"/>
      <c r="UYC132" s="114"/>
      <c r="UYD132" s="91"/>
      <c r="UYE132" s="91"/>
      <c r="UYF132" s="114"/>
      <c r="UYG132" s="91"/>
      <c r="UYH132" s="91"/>
      <c r="UYI132" s="114"/>
      <c r="UYJ132" s="91"/>
      <c r="UYK132" s="91"/>
      <c r="UYL132" s="114"/>
      <c r="UYM132" s="91"/>
      <c r="UYN132" s="91"/>
      <c r="UYO132" s="114"/>
      <c r="UYP132" s="91"/>
      <c r="UYQ132" s="91"/>
      <c r="UYR132" s="114"/>
      <c r="UYS132" s="91"/>
      <c r="UYT132" s="91"/>
      <c r="UYU132" s="114"/>
      <c r="UYV132" s="91"/>
      <c r="UYW132" s="91"/>
      <c r="UYX132" s="114"/>
      <c r="UYY132" s="91"/>
      <c r="UYZ132" s="91"/>
      <c r="UZA132" s="114"/>
      <c r="UZB132" s="91"/>
      <c r="UZC132" s="91"/>
      <c r="UZD132" s="114"/>
      <c r="UZE132" s="91"/>
      <c r="UZF132" s="91"/>
      <c r="UZG132" s="114"/>
      <c r="UZH132" s="91"/>
      <c r="UZI132" s="91"/>
      <c r="UZJ132" s="114"/>
      <c r="UZK132" s="91"/>
      <c r="UZL132" s="91"/>
      <c r="UZM132" s="114"/>
      <c r="UZN132" s="91"/>
      <c r="UZO132" s="91"/>
      <c r="UZP132" s="114"/>
      <c r="UZQ132" s="91"/>
      <c r="UZR132" s="91"/>
      <c r="UZS132" s="114"/>
      <c r="UZT132" s="91"/>
      <c r="UZU132" s="91"/>
      <c r="UZV132" s="114"/>
      <c r="UZW132" s="91"/>
      <c r="UZX132" s="91"/>
      <c r="UZY132" s="114"/>
      <c r="UZZ132" s="91"/>
      <c r="VAA132" s="91"/>
      <c r="VAB132" s="114"/>
      <c r="VAC132" s="91"/>
      <c r="VAD132" s="91"/>
      <c r="VAE132" s="114"/>
      <c r="VAF132" s="91"/>
      <c r="VAG132" s="91"/>
      <c r="VAH132" s="114"/>
      <c r="VAI132" s="91"/>
      <c r="VAJ132" s="91"/>
      <c r="VAK132" s="114"/>
      <c r="VAL132" s="91"/>
      <c r="VAM132" s="91"/>
      <c r="VAN132" s="114"/>
      <c r="VAO132" s="91"/>
      <c r="VAP132" s="91"/>
      <c r="VAQ132" s="114"/>
      <c r="VAR132" s="91"/>
      <c r="VAS132" s="91"/>
      <c r="VAT132" s="114"/>
      <c r="VAU132" s="91"/>
      <c r="VAV132" s="91"/>
      <c r="VAW132" s="114"/>
      <c r="VAX132" s="91"/>
      <c r="VAY132" s="91"/>
      <c r="VAZ132" s="114"/>
      <c r="VBA132" s="91"/>
      <c r="VBB132" s="91"/>
      <c r="VBC132" s="114"/>
      <c r="VBD132" s="91"/>
      <c r="VBE132" s="91"/>
      <c r="VBF132" s="114"/>
      <c r="VBG132" s="91"/>
      <c r="VBH132" s="91"/>
      <c r="VBI132" s="114"/>
      <c r="VBJ132" s="91"/>
      <c r="VBK132" s="91"/>
      <c r="VBL132" s="114"/>
      <c r="VBM132" s="91"/>
      <c r="VBN132" s="91"/>
      <c r="VBO132" s="114"/>
      <c r="VBP132" s="91"/>
      <c r="VBQ132" s="91"/>
      <c r="VBR132" s="114"/>
      <c r="VBS132" s="91"/>
      <c r="VBT132" s="91"/>
      <c r="VBU132" s="114"/>
      <c r="VBV132" s="91"/>
      <c r="VBW132" s="91"/>
      <c r="VBX132" s="114"/>
      <c r="VBY132" s="91"/>
      <c r="VBZ132" s="91"/>
      <c r="VCA132" s="114"/>
      <c r="VCB132" s="91"/>
      <c r="VCC132" s="91"/>
      <c r="VCD132" s="114"/>
      <c r="VCE132" s="91"/>
      <c r="VCF132" s="91"/>
      <c r="VCG132" s="114"/>
      <c r="VCH132" s="91"/>
      <c r="VCI132" s="91"/>
      <c r="VCJ132" s="114"/>
      <c r="VCK132" s="91"/>
      <c r="VCL132" s="91"/>
      <c r="VCM132" s="114"/>
      <c r="VCN132" s="91"/>
      <c r="VCO132" s="91"/>
      <c r="VCP132" s="114"/>
      <c r="VCQ132" s="91"/>
      <c r="VCR132" s="91"/>
      <c r="VCS132" s="114"/>
      <c r="VCT132" s="91"/>
      <c r="VCU132" s="91"/>
      <c r="VCV132" s="114"/>
      <c r="VCW132" s="91"/>
      <c r="VCX132" s="91"/>
      <c r="VCY132" s="114"/>
      <c r="VCZ132" s="91"/>
      <c r="VDA132" s="91"/>
      <c r="VDB132" s="114"/>
      <c r="VDC132" s="91"/>
      <c r="VDD132" s="91"/>
      <c r="VDE132" s="114"/>
      <c r="VDF132" s="91"/>
      <c r="VDG132" s="91"/>
      <c r="VDH132" s="114"/>
      <c r="VDI132" s="91"/>
      <c r="VDJ132" s="91"/>
      <c r="VDK132" s="114"/>
      <c r="VDL132" s="91"/>
      <c r="VDM132" s="91"/>
      <c r="VDN132" s="114"/>
      <c r="VDO132" s="91"/>
      <c r="VDP132" s="91"/>
      <c r="VDQ132" s="114"/>
      <c r="VDR132" s="91"/>
      <c r="VDS132" s="91"/>
      <c r="VDT132" s="114"/>
      <c r="VDU132" s="91"/>
      <c r="VDV132" s="91"/>
      <c r="VDW132" s="114"/>
      <c r="VDX132" s="91"/>
      <c r="VDY132" s="91"/>
      <c r="VDZ132" s="114"/>
      <c r="VEA132" s="91"/>
      <c r="VEB132" s="91"/>
      <c r="VEC132" s="114"/>
      <c r="VED132" s="91"/>
      <c r="VEE132" s="91"/>
      <c r="VEF132" s="114"/>
      <c r="VEG132" s="91"/>
      <c r="VEH132" s="91"/>
      <c r="VEI132" s="114"/>
      <c r="VEJ132" s="91"/>
      <c r="VEK132" s="91"/>
      <c r="VEL132" s="114"/>
      <c r="VEM132" s="91"/>
      <c r="VEN132" s="91"/>
      <c r="VEO132" s="114"/>
      <c r="VEP132" s="91"/>
      <c r="VEQ132" s="91"/>
      <c r="VER132" s="114"/>
      <c r="VES132" s="91"/>
      <c r="VET132" s="91"/>
      <c r="VEU132" s="114"/>
      <c r="VEV132" s="91"/>
      <c r="VEW132" s="91"/>
      <c r="VEX132" s="114"/>
      <c r="VEY132" s="91"/>
      <c r="VEZ132" s="91"/>
      <c r="VFA132" s="114"/>
      <c r="VFB132" s="91"/>
      <c r="VFC132" s="91"/>
      <c r="VFD132" s="114"/>
      <c r="VFE132" s="91"/>
      <c r="VFF132" s="91"/>
      <c r="VFG132" s="114"/>
      <c r="VFH132" s="91"/>
      <c r="VFI132" s="91"/>
      <c r="VFJ132" s="114"/>
      <c r="VFK132" s="91"/>
      <c r="VFL132" s="91"/>
      <c r="VFM132" s="114"/>
      <c r="VFN132" s="91"/>
      <c r="VFO132" s="91"/>
      <c r="VFP132" s="114"/>
      <c r="VFQ132" s="91"/>
      <c r="VFR132" s="91"/>
      <c r="VFS132" s="114"/>
      <c r="VFT132" s="91"/>
      <c r="VFU132" s="91"/>
      <c r="VFV132" s="114"/>
      <c r="VFW132" s="91"/>
      <c r="VFX132" s="91"/>
      <c r="VFY132" s="114"/>
      <c r="VFZ132" s="91"/>
      <c r="VGA132" s="91"/>
      <c r="VGB132" s="114"/>
      <c r="VGC132" s="91"/>
      <c r="VGD132" s="91"/>
      <c r="VGE132" s="114"/>
      <c r="VGF132" s="91"/>
      <c r="VGG132" s="91"/>
      <c r="VGH132" s="114"/>
      <c r="VGI132" s="91"/>
      <c r="VGJ132" s="91"/>
      <c r="VGK132" s="114"/>
      <c r="VGL132" s="91"/>
      <c r="VGM132" s="91"/>
      <c r="VGN132" s="114"/>
      <c r="VGO132" s="91"/>
      <c r="VGP132" s="91"/>
      <c r="VGQ132" s="114"/>
      <c r="VGR132" s="91"/>
      <c r="VGS132" s="91"/>
      <c r="VGT132" s="114"/>
      <c r="VGU132" s="91"/>
      <c r="VGV132" s="91"/>
      <c r="VGW132" s="114"/>
      <c r="VGX132" s="91"/>
      <c r="VGY132" s="91"/>
      <c r="VGZ132" s="114"/>
      <c r="VHA132" s="91"/>
      <c r="VHB132" s="91"/>
      <c r="VHC132" s="114"/>
      <c r="VHD132" s="91"/>
      <c r="VHE132" s="91"/>
      <c r="VHF132" s="114"/>
      <c r="VHG132" s="91"/>
      <c r="VHH132" s="91"/>
      <c r="VHI132" s="114"/>
      <c r="VHJ132" s="91"/>
      <c r="VHK132" s="91"/>
      <c r="VHL132" s="114"/>
      <c r="VHM132" s="91"/>
      <c r="VHN132" s="91"/>
      <c r="VHO132" s="114"/>
      <c r="VHP132" s="91"/>
      <c r="VHQ132" s="91"/>
      <c r="VHR132" s="114"/>
      <c r="VHS132" s="91"/>
      <c r="VHT132" s="91"/>
      <c r="VHU132" s="114"/>
      <c r="VHV132" s="91"/>
      <c r="VHW132" s="91"/>
      <c r="VHX132" s="114"/>
      <c r="VHY132" s="91"/>
      <c r="VHZ132" s="91"/>
      <c r="VIA132" s="114"/>
      <c r="VIB132" s="91"/>
      <c r="VIC132" s="91"/>
      <c r="VID132" s="114"/>
      <c r="VIE132" s="91"/>
      <c r="VIF132" s="91"/>
      <c r="VIG132" s="114"/>
      <c r="VIH132" s="91"/>
      <c r="VII132" s="91"/>
      <c r="VIJ132" s="114"/>
      <c r="VIK132" s="91"/>
      <c r="VIL132" s="91"/>
      <c r="VIM132" s="114"/>
      <c r="VIN132" s="91"/>
      <c r="VIO132" s="91"/>
      <c r="VIP132" s="114"/>
      <c r="VIQ132" s="91"/>
      <c r="VIR132" s="91"/>
      <c r="VIS132" s="114"/>
      <c r="VIT132" s="91"/>
      <c r="VIU132" s="91"/>
      <c r="VIV132" s="114"/>
      <c r="VIW132" s="91"/>
      <c r="VIX132" s="91"/>
      <c r="VIY132" s="114"/>
      <c r="VIZ132" s="91"/>
      <c r="VJA132" s="91"/>
      <c r="VJB132" s="114"/>
      <c r="VJC132" s="91"/>
      <c r="VJD132" s="91"/>
      <c r="VJE132" s="114"/>
      <c r="VJF132" s="91"/>
      <c r="VJG132" s="91"/>
      <c r="VJH132" s="114"/>
      <c r="VJI132" s="91"/>
      <c r="VJJ132" s="91"/>
      <c r="VJK132" s="114"/>
      <c r="VJL132" s="91"/>
      <c r="VJM132" s="91"/>
      <c r="VJN132" s="114"/>
      <c r="VJO132" s="91"/>
      <c r="VJP132" s="91"/>
      <c r="VJQ132" s="114"/>
      <c r="VJR132" s="91"/>
      <c r="VJS132" s="91"/>
      <c r="VJT132" s="114"/>
      <c r="VJU132" s="91"/>
      <c r="VJV132" s="91"/>
      <c r="VJW132" s="114"/>
      <c r="VJX132" s="91"/>
      <c r="VJY132" s="91"/>
      <c r="VJZ132" s="114"/>
      <c r="VKA132" s="91"/>
      <c r="VKB132" s="91"/>
      <c r="VKC132" s="114"/>
      <c r="VKD132" s="91"/>
      <c r="VKE132" s="91"/>
      <c r="VKF132" s="114"/>
      <c r="VKG132" s="91"/>
      <c r="VKH132" s="91"/>
      <c r="VKI132" s="114"/>
      <c r="VKJ132" s="91"/>
      <c r="VKK132" s="91"/>
      <c r="VKL132" s="114"/>
      <c r="VKM132" s="91"/>
      <c r="VKN132" s="91"/>
      <c r="VKO132" s="114"/>
      <c r="VKP132" s="91"/>
      <c r="VKQ132" s="91"/>
      <c r="VKR132" s="114"/>
      <c r="VKS132" s="91"/>
      <c r="VKT132" s="91"/>
      <c r="VKU132" s="114"/>
      <c r="VKV132" s="91"/>
      <c r="VKW132" s="91"/>
      <c r="VKX132" s="114"/>
      <c r="VKY132" s="91"/>
      <c r="VKZ132" s="91"/>
      <c r="VLA132" s="114"/>
      <c r="VLB132" s="91"/>
      <c r="VLC132" s="91"/>
      <c r="VLD132" s="114"/>
      <c r="VLE132" s="91"/>
      <c r="VLF132" s="91"/>
      <c r="VLG132" s="114"/>
      <c r="VLH132" s="91"/>
      <c r="VLI132" s="91"/>
      <c r="VLJ132" s="114"/>
      <c r="VLK132" s="91"/>
      <c r="VLL132" s="91"/>
      <c r="VLM132" s="114"/>
      <c r="VLN132" s="91"/>
      <c r="VLO132" s="91"/>
      <c r="VLP132" s="114"/>
      <c r="VLQ132" s="91"/>
      <c r="VLR132" s="91"/>
      <c r="VLS132" s="114"/>
      <c r="VLT132" s="91"/>
      <c r="VLU132" s="91"/>
      <c r="VLV132" s="114"/>
      <c r="VLW132" s="91"/>
      <c r="VLX132" s="91"/>
      <c r="VLY132" s="114"/>
      <c r="VLZ132" s="91"/>
      <c r="VMA132" s="91"/>
      <c r="VMB132" s="114"/>
      <c r="VMC132" s="91"/>
      <c r="VMD132" s="91"/>
      <c r="VME132" s="114"/>
      <c r="VMF132" s="91"/>
      <c r="VMG132" s="91"/>
      <c r="VMH132" s="114"/>
      <c r="VMI132" s="91"/>
      <c r="VMJ132" s="91"/>
      <c r="VMK132" s="114"/>
      <c r="VML132" s="91"/>
      <c r="VMM132" s="91"/>
      <c r="VMN132" s="114"/>
      <c r="VMO132" s="91"/>
      <c r="VMP132" s="91"/>
      <c r="VMQ132" s="114"/>
      <c r="VMR132" s="91"/>
      <c r="VMS132" s="91"/>
      <c r="VMT132" s="114"/>
      <c r="VMU132" s="91"/>
      <c r="VMV132" s="91"/>
      <c r="VMW132" s="114"/>
      <c r="VMX132" s="91"/>
      <c r="VMY132" s="91"/>
      <c r="VMZ132" s="114"/>
      <c r="VNA132" s="91"/>
      <c r="VNB132" s="91"/>
      <c r="VNC132" s="114"/>
      <c r="VND132" s="91"/>
      <c r="VNE132" s="91"/>
      <c r="VNF132" s="114"/>
      <c r="VNG132" s="91"/>
      <c r="VNH132" s="91"/>
      <c r="VNI132" s="114"/>
      <c r="VNJ132" s="91"/>
      <c r="VNK132" s="91"/>
      <c r="VNL132" s="114"/>
      <c r="VNM132" s="91"/>
      <c r="VNN132" s="91"/>
      <c r="VNO132" s="114"/>
      <c r="VNP132" s="91"/>
      <c r="VNQ132" s="91"/>
      <c r="VNR132" s="114"/>
      <c r="VNS132" s="91"/>
      <c r="VNT132" s="91"/>
      <c r="VNU132" s="114"/>
      <c r="VNV132" s="91"/>
      <c r="VNW132" s="91"/>
      <c r="VNX132" s="114"/>
      <c r="VNY132" s="91"/>
      <c r="VNZ132" s="91"/>
      <c r="VOA132" s="114"/>
      <c r="VOB132" s="91"/>
      <c r="VOC132" s="91"/>
      <c r="VOD132" s="114"/>
      <c r="VOE132" s="91"/>
      <c r="VOF132" s="91"/>
      <c r="VOG132" s="114"/>
      <c r="VOH132" s="91"/>
      <c r="VOI132" s="91"/>
      <c r="VOJ132" s="114"/>
      <c r="VOK132" s="91"/>
      <c r="VOL132" s="91"/>
      <c r="VOM132" s="114"/>
      <c r="VON132" s="91"/>
      <c r="VOO132" s="91"/>
      <c r="VOP132" s="114"/>
      <c r="VOQ132" s="91"/>
      <c r="VOR132" s="91"/>
      <c r="VOS132" s="114"/>
      <c r="VOT132" s="91"/>
      <c r="VOU132" s="91"/>
      <c r="VOV132" s="114"/>
      <c r="VOW132" s="91"/>
      <c r="VOX132" s="91"/>
      <c r="VOY132" s="114"/>
      <c r="VOZ132" s="91"/>
      <c r="VPA132" s="91"/>
      <c r="VPB132" s="114"/>
      <c r="VPC132" s="91"/>
      <c r="VPD132" s="91"/>
      <c r="VPE132" s="114"/>
      <c r="VPF132" s="91"/>
      <c r="VPG132" s="91"/>
      <c r="VPH132" s="114"/>
      <c r="VPI132" s="91"/>
      <c r="VPJ132" s="91"/>
      <c r="VPK132" s="114"/>
      <c r="VPL132" s="91"/>
      <c r="VPM132" s="91"/>
      <c r="VPN132" s="114"/>
      <c r="VPO132" s="91"/>
      <c r="VPP132" s="91"/>
      <c r="VPQ132" s="114"/>
      <c r="VPR132" s="91"/>
      <c r="VPS132" s="91"/>
      <c r="VPT132" s="114"/>
      <c r="VPU132" s="91"/>
      <c r="VPV132" s="91"/>
      <c r="VPW132" s="114"/>
      <c r="VPX132" s="91"/>
      <c r="VPY132" s="91"/>
      <c r="VPZ132" s="114"/>
      <c r="VQA132" s="91"/>
      <c r="VQB132" s="91"/>
      <c r="VQC132" s="114"/>
      <c r="VQD132" s="91"/>
      <c r="VQE132" s="91"/>
      <c r="VQF132" s="114"/>
      <c r="VQG132" s="91"/>
      <c r="VQH132" s="91"/>
      <c r="VQI132" s="114"/>
      <c r="VQJ132" s="91"/>
      <c r="VQK132" s="91"/>
      <c r="VQL132" s="114"/>
      <c r="VQM132" s="91"/>
      <c r="VQN132" s="91"/>
      <c r="VQO132" s="114"/>
      <c r="VQP132" s="91"/>
      <c r="VQQ132" s="91"/>
      <c r="VQR132" s="114"/>
      <c r="VQS132" s="91"/>
      <c r="VQT132" s="91"/>
      <c r="VQU132" s="114"/>
      <c r="VQV132" s="91"/>
      <c r="VQW132" s="91"/>
      <c r="VQX132" s="114"/>
      <c r="VQY132" s="91"/>
      <c r="VQZ132" s="91"/>
      <c r="VRA132" s="114"/>
      <c r="VRB132" s="91"/>
      <c r="VRC132" s="91"/>
      <c r="VRD132" s="114"/>
      <c r="VRE132" s="91"/>
      <c r="VRF132" s="91"/>
      <c r="VRG132" s="114"/>
      <c r="VRH132" s="91"/>
      <c r="VRI132" s="91"/>
      <c r="VRJ132" s="114"/>
      <c r="VRK132" s="91"/>
      <c r="VRL132" s="91"/>
      <c r="VRM132" s="114"/>
      <c r="VRN132" s="91"/>
      <c r="VRO132" s="91"/>
      <c r="VRP132" s="114"/>
      <c r="VRQ132" s="91"/>
      <c r="VRR132" s="91"/>
      <c r="VRS132" s="114"/>
      <c r="VRT132" s="91"/>
      <c r="VRU132" s="91"/>
      <c r="VRV132" s="114"/>
      <c r="VRW132" s="91"/>
      <c r="VRX132" s="91"/>
      <c r="VRY132" s="114"/>
      <c r="VRZ132" s="91"/>
      <c r="VSA132" s="91"/>
      <c r="VSB132" s="114"/>
      <c r="VSC132" s="91"/>
      <c r="VSD132" s="91"/>
      <c r="VSE132" s="114"/>
      <c r="VSF132" s="91"/>
      <c r="VSG132" s="91"/>
      <c r="VSH132" s="114"/>
      <c r="VSI132" s="91"/>
      <c r="VSJ132" s="91"/>
      <c r="VSK132" s="114"/>
      <c r="VSL132" s="91"/>
      <c r="VSM132" s="91"/>
      <c r="VSN132" s="114"/>
      <c r="VSO132" s="91"/>
      <c r="VSP132" s="91"/>
      <c r="VSQ132" s="114"/>
      <c r="VSR132" s="91"/>
      <c r="VSS132" s="91"/>
      <c r="VST132" s="114"/>
      <c r="VSU132" s="91"/>
      <c r="VSV132" s="91"/>
      <c r="VSW132" s="114"/>
      <c r="VSX132" s="91"/>
      <c r="VSY132" s="91"/>
      <c r="VSZ132" s="114"/>
      <c r="VTA132" s="91"/>
      <c r="VTB132" s="91"/>
      <c r="VTC132" s="114"/>
      <c r="VTD132" s="91"/>
      <c r="VTE132" s="91"/>
      <c r="VTF132" s="114"/>
      <c r="VTG132" s="91"/>
      <c r="VTH132" s="91"/>
      <c r="VTI132" s="114"/>
      <c r="VTJ132" s="91"/>
      <c r="VTK132" s="91"/>
      <c r="VTL132" s="114"/>
      <c r="VTM132" s="91"/>
      <c r="VTN132" s="91"/>
      <c r="VTO132" s="114"/>
      <c r="VTP132" s="91"/>
      <c r="VTQ132" s="91"/>
      <c r="VTR132" s="114"/>
      <c r="VTS132" s="91"/>
      <c r="VTT132" s="91"/>
      <c r="VTU132" s="114"/>
      <c r="VTV132" s="91"/>
      <c r="VTW132" s="91"/>
      <c r="VTX132" s="114"/>
      <c r="VTY132" s="91"/>
      <c r="VTZ132" s="91"/>
      <c r="VUA132" s="114"/>
      <c r="VUB132" s="91"/>
      <c r="VUC132" s="91"/>
      <c r="VUD132" s="114"/>
      <c r="VUE132" s="91"/>
      <c r="VUF132" s="91"/>
      <c r="VUG132" s="114"/>
      <c r="VUH132" s="91"/>
      <c r="VUI132" s="91"/>
      <c r="VUJ132" s="114"/>
      <c r="VUK132" s="91"/>
      <c r="VUL132" s="91"/>
      <c r="VUM132" s="114"/>
      <c r="VUN132" s="91"/>
      <c r="VUO132" s="91"/>
      <c r="VUP132" s="114"/>
      <c r="VUQ132" s="91"/>
      <c r="VUR132" s="91"/>
      <c r="VUS132" s="114"/>
      <c r="VUT132" s="91"/>
      <c r="VUU132" s="91"/>
      <c r="VUV132" s="114"/>
      <c r="VUW132" s="91"/>
      <c r="VUX132" s="91"/>
      <c r="VUY132" s="114"/>
      <c r="VUZ132" s="91"/>
      <c r="VVA132" s="91"/>
      <c r="VVB132" s="114"/>
      <c r="VVC132" s="91"/>
      <c r="VVD132" s="91"/>
      <c r="VVE132" s="114"/>
      <c r="VVF132" s="91"/>
      <c r="VVG132" s="91"/>
      <c r="VVH132" s="114"/>
      <c r="VVI132" s="91"/>
      <c r="VVJ132" s="91"/>
      <c r="VVK132" s="114"/>
      <c r="VVL132" s="91"/>
      <c r="VVM132" s="91"/>
      <c r="VVN132" s="114"/>
      <c r="VVO132" s="91"/>
      <c r="VVP132" s="91"/>
      <c r="VVQ132" s="114"/>
      <c r="VVR132" s="91"/>
      <c r="VVS132" s="91"/>
      <c r="VVT132" s="114"/>
      <c r="VVU132" s="91"/>
      <c r="VVV132" s="91"/>
      <c r="VVW132" s="114"/>
      <c r="VVX132" s="91"/>
      <c r="VVY132" s="91"/>
      <c r="VVZ132" s="114"/>
      <c r="VWA132" s="91"/>
      <c r="VWB132" s="91"/>
      <c r="VWC132" s="114"/>
      <c r="VWD132" s="91"/>
      <c r="VWE132" s="91"/>
      <c r="VWF132" s="114"/>
      <c r="VWG132" s="91"/>
      <c r="VWH132" s="91"/>
      <c r="VWI132" s="114"/>
      <c r="VWJ132" s="91"/>
      <c r="VWK132" s="91"/>
      <c r="VWL132" s="114"/>
      <c r="VWM132" s="91"/>
      <c r="VWN132" s="91"/>
      <c r="VWO132" s="114"/>
      <c r="VWP132" s="91"/>
      <c r="VWQ132" s="91"/>
      <c r="VWR132" s="114"/>
      <c r="VWS132" s="91"/>
      <c r="VWT132" s="91"/>
      <c r="VWU132" s="114"/>
      <c r="VWV132" s="91"/>
      <c r="VWW132" s="91"/>
      <c r="VWX132" s="114"/>
      <c r="VWY132" s="91"/>
      <c r="VWZ132" s="91"/>
      <c r="VXA132" s="114"/>
      <c r="VXB132" s="91"/>
      <c r="VXC132" s="91"/>
      <c r="VXD132" s="114"/>
      <c r="VXE132" s="91"/>
      <c r="VXF132" s="91"/>
      <c r="VXG132" s="114"/>
      <c r="VXH132" s="91"/>
      <c r="VXI132" s="91"/>
      <c r="VXJ132" s="114"/>
      <c r="VXK132" s="91"/>
      <c r="VXL132" s="91"/>
      <c r="VXM132" s="114"/>
      <c r="VXN132" s="91"/>
      <c r="VXO132" s="91"/>
      <c r="VXP132" s="114"/>
      <c r="VXQ132" s="91"/>
      <c r="VXR132" s="91"/>
      <c r="VXS132" s="114"/>
      <c r="VXT132" s="91"/>
      <c r="VXU132" s="91"/>
      <c r="VXV132" s="114"/>
      <c r="VXW132" s="91"/>
      <c r="VXX132" s="91"/>
      <c r="VXY132" s="114"/>
      <c r="VXZ132" s="91"/>
      <c r="VYA132" s="91"/>
      <c r="VYB132" s="114"/>
      <c r="VYC132" s="91"/>
      <c r="VYD132" s="91"/>
      <c r="VYE132" s="114"/>
      <c r="VYF132" s="91"/>
      <c r="VYG132" s="91"/>
      <c r="VYH132" s="114"/>
      <c r="VYI132" s="91"/>
      <c r="VYJ132" s="91"/>
      <c r="VYK132" s="114"/>
      <c r="VYL132" s="91"/>
      <c r="VYM132" s="91"/>
      <c r="VYN132" s="114"/>
      <c r="VYO132" s="91"/>
      <c r="VYP132" s="91"/>
      <c r="VYQ132" s="114"/>
      <c r="VYR132" s="91"/>
      <c r="VYS132" s="91"/>
      <c r="VYT132" s="114"/>
      <c r="VYU132" s="91"/>
      <c r="VYV132" s="91"/>
      <c r="VYW132" s="114"/>
      <c r="VYX132" s="91"/>
      <c r="VYY132" s="91"/>
      <c r="VYZ132" s="114"/>
      <c r="VZA132" s="91"/>
      <c r="VZB132" s="91"/>
      <c r="VZC132" s="114"/>
      <c r="VZD132" s="91"/>
      <c r="VZE132" s="91"/>
      <c r="VZF132" s="114"/>
      <c r="VZG132" s="91"/>
      <c r="VZH132" s="91"/>
      <c r="VZI132" s="114"/>
      <c r="VZJ132" s="91"/>
      <c r="VZK132" s="91"/>
      <c r="VZL132" s="114"/>
      <c r="VZM132" s="91"/>
      <c r="VZN132" s="91"/>
      <c r="VZO132" s="114"/>
      <c r="VZP132" s="91"/>
      <c r="VZQ132" s="91"/>
      <c r="VZR132" s="114"/>
      <c r="VZS132" s="91"/>
      <c r="VZT132" s="91"/>
      <c r="VZU132" s="114"/>
      <c r="VZV132" s="91"/>
      <c r="VZW132" s="91"/>
      <c r="VZX132" s="114"/>
      <c r="VZY132" s="91"/>
      <c r="VZZ132" s="91"/>
      <c r="WAA132" s="114"/>
      <c r="WAB132" s="91"/>
      <c r="WAC132" s="91"/>
      <c r="WAD132" s="114"/>
      <c r="WAE132" s="91"/>
      <c r="WAF132" s="91"/>
      <c r="WAG132" s="114"/>
      <c r="WAH132" s="91"/>
      <c r="WAI132" s="91"/>
      <c r="WAJ132" s="114"/>
      <c r="WAK132" s="91"/>
      <c r="WAL132" s="91"/>
      <c r="WAM132" s="114"/>
      <c r="WAN132" s="91"/>
      <c r="WAO132" s="91"/>
      <c r="WAP132" s="114"/>
      <c r="WAQ132" s="91"/>
      <c r="WAR132" s="91"/>
      <c r="WAS132" s="114"/>
      <c r="WAT132" s="91"/>
      <c r="WAU132" s="91"/>
      <c r="WAV132" s="114"/>
      <c r="WAW132" s="91"/>
      <c r="WAX132" s="91"/>
      <c r="WAY132" s="114"/>
      <c r="WAZ132" s="91"/>
      <c r="WBA132" s="91"/>
      <c r="WBB132" s="114"/>
      <c r="WBC132" s="91"/>
      <c r="WBD132" s="91"/>
      <c r="WBE132" s="114"/>
      <c r="WBF132" s="91"/>
      <c r="WBG132" s="91"/>
      <c r="WBH132" s="114"/>
      <c r="WBI132" s="91"/>
      <c r="WBJ132" s="91"/>
      <c r="WBK132" s="114"/>
      <c r="WBL132" s="91"/>
      <c r="WBM132" s="91"/>
      <c r="WBN132" s="114"/>
      <c r="WBO132" s="91"/>
      <c r="WBP132" s="91"/>
      <c r="WBQ132" s="114"/>
      <c r="WBR132" s="91"/>
      <c r="WBS132" s="91"/>
      <c r="WBT132" s="114"/>
      <c r="WBU132" s="91"/>
      <c r="WBV132" s="91"/>
      <c r="WBW132" s="114"/>
      <c r="WBX132" s="91"/>
      <c r="WBY132" s="91"/>
      <c r="WBZ132" s="114"/>
      <c r="WCA132" s="91"/>
      <c r="WCB132" s="91"/>
      <c r="WCC132" s="114"/>
      <c r="WCD132" s="91"/>
      <c r="WCE132" s="91"/>
      <c r="WCF132" s="114"/>
      <c r="WCG132" s="91"/>
      <c r="WCH132" s="91"/>
      <c r="WCI132" s="114"/>
      <c r="WCJ132" s="91"/>
      <c r="WCK132" s="91"/>
      <c r="WCL132" s="114"/>
      <c r="WCM132" s="91"/>
      <c r="WCN132" s="91"/>
      <c r="WCO132" s="114"/>
      <c r="WCP132" s="91"/>
      <c r="WCQ132" s="91"/>
      <c r="WCR132" s="114"/>
      <c r="WCS132" s="91"/>
      <c r="WCT132" s="91"/>
      <c r="WCU132" s="114"/>
      <c r="WCV132" s="91"/>
      <c r="WCW132" s="91"/>
      <c r="WCX132" s="114"/>
      <c r="WCY132" s="91"/>
      <c r="WCZ132" s="91"/>
      <c r="WDA132" s="114"/>
      <c r="WDB132" s="91"/>
      <c r="WDC132" s="91"/>
      <c r="WDD132" s="114"/>
      <c r="WDE132" s="91"/>
      <c r="WDF132" s="91"/>
      <c r="WDG132" s="114"/>
      <c r="WDH132" s="91"/>
      <c r="WDI132" s="91"/>
      <c r="WDJ132" s="114"/>
      <c r="WDK132" s="91"/>
      <c r="WDL132" s="91"/>
      <c r="WDM132" s="114"/>
      <c r="WDN132" s="91"/>
      <c r="WDO132" s="91"/>
      <c r="WDP132" s="114"/>
      <c r="WDQ132" s="91"/>
      <c r="WDR132" s="91"/>
      <c r="WDS132" s="114"/>
      <c r="WDT132" s="91"/>
      <c r="WDU132" s="91"/>
      <c r="WDV132" s="114"/>
      <c r="WDW132" s="91"/>
      <c r="WDX132" s="91"/>
      <c r="WDY132" s="114"/>
      <c r="WDZ132" s="91"/>
      <c r="WEA132" s="91"/>
      <c r="WEB132" s="114"/>
      <c r="WEC132" s="91"/>
      <c r="WED132" s="91"/>
      <c r="WEE132" s="114"/>
      <c r="WEF132" s="91"/>
      <c r="WEG132" s="91"/>
      <c r="WEH132" s="114"/>
      <c r="WEI132" s="91"/>
      <c r="WEJ132" s="91"/>
      <c r="WEK132" s="114"/>
      <c r="WEL132" s="91"/>
      <c r="WEM132" s="91"/>
      <c r="WEN132" s="114"/>
      <c r="WEO132" s="91"/>
      <c r="WEP132" s="91"/>
      <c r="WEQ132" s="114"/>
      <c r="WER132" s="91"/>
      <c r="WES132" s="91"/>
      <c r="WET132" s="114"/>
      <c r="WEU132" s="91"/>
      <c r="WEV132" s="91"/>
      <c r="WEW132" s="114"/>
      <c r="WEX132" s="91"/>
      <c r="WEY132" s="91"/>
      <c r="WEZ132" s="114"/>
      <c r="WFA132" s="91"/>
      <c r="WFB132" s="91"/>
      <c r="WFC132" s="114"/>
      <c r="WFD132" s="91"/>
      <c r="WFE132" s="91"/>
      <c r="WFF132" s="114"/>
      <c r="WFG132" s="91"/>
      <c r="WFH132" s="91"/>
      <c r="WFI132" s="114"/>
      <c r="WFJ132" s="91"/>
      <c r="WFK132" s="91"/>
      <c r="WFL132" s="114"/>
      <c r="WFM132" s="91"/>
      <c r="WFN132" s="91"/>
      <c r="WFO132" s="114"/>
      <c r="WFP132" s="91"/>
      <c r="WFQ132" s="91"/>
      <c r="WFR132" s="114"/>
      <c r="WFS132" s="91"/>
      <c r="WFT132" s="91"/>
      <c r="WFU132" s="114"/>
      <c r="WFV132" s="91"/>
      <c r="WFW132" s="91"/>
      <c r="WFX132" s="114"/>
      <c r="WFY132" s="91"/>
      <c r="WFZ132" s="91"/>
      <c r="WGA132" s="114"/>
      <c r="WGB132" s="91"/>
      <c r="WGC132" s="91"/>
      <c r="WGD132" s="114"/>
      <c r="WGE132" s="91"/>
      <c r="WGF132" s="91"/>
      <c r="WGG132" s="114"/>
      <c r="WGH132" s="91"/>
      <c r="WGI132" s="91"/>
      <c r="WGJ132" s="114"/>
      <c r="WGK132" s="91"/>
      <c r="WGL132" s="91"/>
      <c r="WGM132" s="114"/>
      <c r="WGN132" s="91"/>
      <c r="WGO132" s="91"/>
      <c r="WGP132" s="114"/>
      <c r="WGQ132" s="91"/>
      <c r="WGR132" s="91"/>
      <c r="WGS132" s="114"/>
      <c r="WGT132" s="91"/>
      <c r="WGU132" s="91"/>
      <c r="WGV132" s="114"/>
      <c r="WGW132" s="91"/>
      <c r="WGX132" s="91"/>
      <c r="WGY132" s="114"/>
      <c r="WGZ132" s="91"/>
      <c r="WHA132" s="91"/>
      <c r="WHB132" s="114"/>
      <c r="WHC132" s="91"/>
      <c r="WHD132" s="91"/>
      <c r="WHE132" s="114"/>
      <c r="WHF132" s="91"/>
      <c r="WHG132" s="91"/>
      <c r="WHH132" s="114"/>
      <c r="WHI132" s="91"/>
      <c r="WHJ132" s="91"/>
      <c r="WHK132" s="114"/>
      <c r="WHL132" s="91"/>
      <c r="WHM132" s="91"/>
      <c r="WHN132" s="114"/>
      <c r="WHO132" s="91"/>
      <c r="WHP132" s="91"/>
      <c r="WHQ132" s="114"/>
      <c r="WHR132" s="91"/>
      <c r="WHS132" s="91"/>
      <c r="WHT132" s="114"/>
      <c r="WHU132" s="91"/>
      <c r="WHV132" s="91"/>
      <c r="WHW132" s="114"/>
      <c r="WHX132" s="91"/>
      <c r="WHY132" s="91"/>
      <c r="WHZ132" s="114"/>
      <c r="WIA132" s="91"/>
      <c r="WIB132" s="91"/>
      <c r="WIC132" s="114"/>
      <c r="WID132" s="91"/>
      <c r="WIE132" s="91"/>
      <c r="WIF132" s="114"/>
      <c r="WIG132" s="91"/>
      <c r="WIH132" s="91"/>
      <c r="WII132" s="114"/>
      <c r="WIJ132" s="91"/>
      <c r="WIK132" s="91"/>
      <c r="WIL132" s="114"/>
      <c r="WIM132" s="91"/>
      <c r="WIN132" s="91"/>
      <c r="WIO132" s="114"/>
      <c r="WIP132" s="91"/>
      <c r="WIQ132" s="91"/>
      <c r="WIR132" s="114"/>
      <c r="WIS132" s="91"/>
      <c r="WIT132" s="91"/>
      <c r="WIU132" s="114"/>
      <c r="WIV132" s="91"/>
      <c r="WIW132" s="91"/>
      <c r="WIX132" s="114"/>
      <c r="WIY132" s="91"/>
      <c r="WIZ132" s="91"/>
      <c r="WJA132" s="114"/>
      <c r="WJB132" s="91"/>
      <c r="WJC132" s="91"/>
      <c r="WJD132" s="114"/>
      <c r="WJE132" s="91"/>
      <c r="WJF132" s="91"/>
      <c r="WJG132" s="114"/>
      <c r="WJH132" s="91"/>
      <c r="WJI132" s="91"/>
      <c r="WJJ132" s="114"/>
      <c r="WJK132" s="91"/>
      <c r="WJL132" s="91"/>
      <c r="WJM132" s="114"/>
      <c r="WJN132" s="91"/>
      <c r="WJO132" s="91"/>
      <c r="WJP132" s="114"/>
      <c r="WJQ132" s="91"/>
      <c r="WJR132" s="91"/>
      <c r="WJS132" s="114"/>
      <c r="WJT132" s="91"/>
      <c r="WJU132" s="91"/>
      <c r="WJV132" s="114"/>
      <c r="WJW132" s="91"/>
      <c r="WJX132" s="91"/>
      <c r="WJY132" s="114"/>
      <c r="WJZ132" s="91"/>
      <c r="WKA132" s="91"/>
      <c r="WKB132" s="114"/>
      <c r="WKC132" s="91"/>
      <c r="WKD132" s="91"/>
      <c r="WKE132" s="114"/>
      <c r="WKF132" s="91"/>
      <c r="WKG132" s="91"/>
      <c r="WKH132" s="114"/>
      <c r="WKI132" s="91"/>
      <c r="WKJ132" s="91"/>
      <c r="WKK132" s="114"/>
      <c r="WKL132" s="91"/>
      <c r="WKM132" s="91"/>
      <c r="WKN132" s="114"/>
      <c r="WKO132" s="91"/>
      <c r="WKP132" s="91"/>
      <c r="WKQ132" s="114"/>
      <c r="WKR132" s="91"/>
      <c r="WKS132" s="91"/>
      <c r="WKT132" s="114"/>
      <c r="WKU132" s="91"/>
      <c r="WKV132" s="91"/>
      <c r="WKW132" s="114"/>
      <c r="WKX132" s="91"/>
      <c r="WKY132" s="91"/>
      <c r="WKZ132" s="114"/>
      <c r="WLA132" s="91"/>
      <c r="WLB132" s="91"/>
      <c r="WLC132" s="114"/>
      <c r="WLD132" s="91"/>
      <c r="WLE132" s="91"/>
      <c r="WLF132" s="114"/>
      <c r="WLG132" s="91"/>
      <c r="WLH132" s="91"/>
      <c r="WLI132" s="114"/>
      <c r="WLJ132" s="91"/>
      <c r="WLK132" s="91"/>
      <c r="WLL132" s="114"/>
      <c r="WLM132" s="91"/>
      <c r="WLN132" s="91"/>
      <c r="WLO132" s="114"/>
      <c r="WLP132" s="91"/>
      <c r="WLQ132" s="91"/>
      <c r="WLR132" s="114"/>
      <c r="WLS132" s="91"/>
      <c r="WLT132" s="91"/>
      <c r="WLU132" s="114"/>
      <c r="WLV132" s="91"/>
      <c r="WLW132" s="91"/>
      <c r="WLX132" s="114"/>
      <c r="WLY132" s="91"/>
      <c r="WLZ132" s="91"/>
      <c r="WMA132" s="114"/>
      <c r="WMB132" s="91"/>
      <c r="WMC132" s="91"/>
      <c r="WMD132" s="114"/>
      <c r="WME132" s="91"/>
      <c r="WMF132" s="91"/>
      <c r="WMG132" s="114"/>
      <c r="WMH132" s="91"/>
      <c r="WMI132" s="91"/>
      <c r="WMJ132" s="114"/>
      <c r="WMK132" s="91"/>
      <c r="WML132" s="91"/>
      <c r="WMM132" s="114"/>
      <c r="WMN132" s="91"/>
      <c r="WMO132" s="91"/>
      <c r="WMP132" s="114"/>
      <c r="WMQ132" s="91"/>
      <c r="WMR132" s="91"/>
      <c r="WMS132" s="114"/>
      <c r="WMT132" s="91"/>
      <c r="WMU132" s="91"/>
      <c r="WMV132" s="114"/>
      <c r="WMW132" s="91"/>
      <c r="WMX132" s="91"/>
      <c r="WMY132" s="114"/>
      <c r="WMZ132" s="91"/>
      <c r="WNA132" s="91"/>
      <c r="WNB132" s="114"/>
      <c r="WNC132" s="91"/>
      <c r="WND132" s="91"/>
      <c r="WNE132" s="114"/>
      <c r="WNF132" s="91"/>
      <c r="WNG132" s="91"/>
      <c r="WNH132" s="114"/>
      <c r="WNI132" s="91"/>
      <c r="WNJ132" s="91"/>
      <c r="WNK132" s="114"/>
      <c r="WNL132" s="91"/>
      <c r="WNM132" s="91"/>
      <c r="WNN132" s="114"/>
      <c r="WNO132" s="91"/>
      <c r="WNP132" s="91"/>
      <c r="WNQ132" s="114"/>
      <c r="WNR132" s="91"/>
      <c r="WNS132" s="91"/>
      <c r="WNT132" s="114"/>
      <c r="WNU132" s="91"/>
      <c r="WNV132" s="91"/>
      <c r="WNW132" s="114"/>
      <c r="WNX132" s="91"/>
      <c r="WNY132" s="91"/>
      <c r="WNZ132" s="114"/>
      <c r="WOA132" s="91"/>
      <c r="WOB132" s="91"/>
      <c r="WOC132" s="114"/>
      <c r="WOD132" s="91"/>
      <c r="WOE132" s="91"/>
      <c r="WOF132" s="114"/>
      <c r="WOG132" s="91"/>
      <c r="WOH132" s="91"/>
      <c r="WOI132" s="114"/>
      <c r="WOJ132" s="91"/>
      <c r="WOK132" s="91"/>
      <c r="WOL132" s="114"/>
      <c r="WOM132" s="91"/>
      <c r="WON132" s="91"/>
      <c r="WOO132" s="114"/>
      <c r="WOP132" s="91"/>
      <c r="WOQ132" s="91"/>
      <c r="WOR132" s="114"/>
      <c r="WOS132" s="91"/>
      <c r="WOT132" s="91"/>
      <c r="WOU132" s="114"/>
      <c r="WOV132" s="91"/>
      <c r="WOW132" s="91"/>
      <c r="WOX132" s="114"/>
      <c r="WOY132" s="91"/>
      <c r="WOZ132" s="91"/>
      <c r="WPA132" s="114"/>
      <c r="WPB132" s="91"/>
      <c r="WPC132" s="91"/>
      <c r="WPD132" s="114"/>
      <c r="WPE132" s="91"/>
      <c r="WPF132" s="91"/>
      <c r="WPG132" s="114"/>
      <c r="WPH132" s="91"/>
      <c r="WPI132" s="91"/>
      <c r="WPJ132" s="114"/>
      <c r="WPK132" s="91"/>
      <c r="WPL132" s="91"/>
      <c r="WPM132" s="114"/>
      <c r="WPN132" s="91"/>
      <c r="WPO132" s="91"/>
      <c r="WPP132" s="114"/>
      <c r="WPQ132" s="91"/>
      <c r="WPR132" s="91"/>
      <c r="WPS132" s="114"/>
      <c r="WPT132" s="91"/>
      <c r="WPU132" s="91"/>
      <c r="WPV132" s="114"/>
      <c r="WPW132" s="91"/>
      <c r="WPX132" s="91"/>
      <c r="WPY132" s="114"/>
      <c r="WPZ132" s="91"/>
      <c r="WQA132" s="91"/>
      <c r="WQB132" s="114"/>
      <c r="WQC132" s="91"/>
      <c r="WQD132" s="91"/>
      <c r="WQE132" s="114"/>
      <c r="WQF132" s="91"/>
      <c r="WQG132" s="91"/>
      <c r="WQH132" s="114"/>
      <c r="WQI132" s="91"/>
      <c r="WQJ132" s="91"/>
      <c r="WQK132" s="114"/>
      <c r="WQL132" s="91"/>
      <c r="WQM132" s="91"/>
      <c r="WQN132" s="114"/>
      <c r="WQO132" s="91"/>
      <c r="WQP132" s="91"/>
      <c r="WQQ132" s="114"/>
      <c r="WQR132" s="91"/>
      <c r="WQS132" s="91"/>
      <c r="WQT132" s="114"/>
      <c r="WQU132" s="91"/>
      <c r="WQV132" s="91"/>
      <c r="WQW132" s="114"/>
      <c r="WQX132" s="91"/>
      <c r="WQY132" s="91"/>
      <c r="WQZ132" s="114"/>
      <c r="WRA132" s="91"/>
      <c r="WRB132" s="91"/>
      <c r="WRC132" s="114"/>
      <c r="WRD132" s="91"/>
      <c r="WRE132" s="91"/>
      <c r="WRF132" s="114"/>
      <c r="WRG132" s="91"/>
      <c r="WRH132" s="91"/>
      <c r="WRI132" s="114"/>
      <c r="WRJ132" s="91"/>
      <c r="WRK132" s="91"/>
      <c r="WRL132" s="114"/>
      <c r="WRM132" s="91"/>
      <c r="WRN132" s="91"/>
      <c r="WRO132" s="114"/>
      <c r="WRP132" s="91"/>
      <c r="WRQ132" s="91"/>
      <c r="WRR132" s="114"/>
      <c r="WRS132" s="91"/>
      <c r="WRT132" s="91"/>
      <c r="WRU132" s="114"/>
      <c r="WRV132" s="91"/>
      <c r="WRW132" s="91"/>
      <c r="WRX132" s="114"/>
      <c r="WRY132" s="91"/>
      <c r="WRZ132" s="91"/>
      <c r="WSA132" s="114"/>
      <c r="WSB132" s="91"/>
      <c r="WSC132" s="91"/>
      <c r="WSD132" s="114"/>
      <c r="WSE132" s="91"/>
      <c r="WSF132" s="91"/>
      <c r="WSG132" s="114"/>
      <c r="WSH132" s="91"/>
      <c r="WSI132" s="91"/>
      <c r="WSJ132" s="114"/>
      <c r="WSK132" s="91"/>
      <c r="WSL132" s="91"/>
      <c r="WSM132" s="114"/>
      <c r="WSN132" s="91"/>
      <c r="WSO132" s="91"/>
      <c r="WSP132" s="114"/>
      <c r="WSQ132" s="91"/>
      <c r="WSR132" s="91"/>
      <c r="WSS132" s="114"/>
      <c r="WST132" s="91"/>
      <c r="WSU132" s="91"/>
      <c r="WSV132" s="114"/>
      <c r="WSW132" s="91"/>
      <c r="WSX132" s="91"/>
      <c r="WSY132" s="114"/>
      <c r="WSZ132" s="91"/>
      <c r="WTA132" s="91"/>
      <c r="WTB132" s="114"/>
      <c r="WTC132" s="91"/>
      <c r="WTD132" s="91"/>
      <c r="WTE132" s="114"/>
      <c r="WTF132" s="91"/>
      <c r="WTG132" s="91"/>
      <c r="WTH132" s="114"/>
      <c r="WTI132" s="91"/>
      <c r="WTJ132" s="91"/>
      <c r="WTK132" s="114"/>
      <c r="WTL132" s="91"/>
      <c r="WTM132" s="91"/>
      <c r="WTN132" s="114"/>
      <c r="WTO132" s="91"/>
      <c r="WTP132" s="91"/>
      <c r="WTQ132" s="114"/>
      <c r="WTR132" s="91"/>
      <c r="WTS132" s="91"/>
      <c r="WTT132" s="114"/>
      <c r="WTU132" s="91"/>
      <c r="WTV132" s="91"/>
      <c r="WTW132" s="114"/>
      <c r="WTX132" s="91"/>
      <c r="WTY132" s="91"/>
      <c r="WTZ132" s="114"/>
      <c r="WUA132" s="91"/>
      <c r="WUB132" s="91"/>
      <c r="WUC132" s="114"/>
      <c r="WUD132" s="91"/>
      <c r="WUE132" s="91"/>
      <c r="WUF132" s="114"/>
      <c r="WUG132" s="91"/>
      <c r="WUH132" s="91"/>
      <c r="WUI132" s="114"/>
      <c r="WUJ132" s="91"/>
      <c r="WUK132" s="91"/>
      <c r="WUL132" s="114"/>
      <c r="WUM132" s="91"/>
      <c r="WUN132" s="91"/>
      <c r="WUO132" s="114"/>
      <c r="WUP132" s="91"/>
      <c r="WUQ132" s="91"/>
      <c r="WUR132" s="114"/>
      <c r="WUS132" s="91"/>
      <c r="WUT132" s="91"/>
      <c r="WUU132" s="114"/>
      <c r="WUV132" s="91"/>
      <c r="WUW132" s="91"/>
      <c r="WUX132" s="114"/>
      <c r="WUY132" s="91"/>
      <c r="WUZ132" s="91"/>
      <c r="WVA132" s="114"/>
      <c r="WVB132" s="91"/>
      <c r="WVC132" s="91"/>
      <c r="WVD132" s="114"/>
      <c r="WVE132" s="91"/>
      <c r="WVF132" s="91"/>
      <c r="WVG132" s="114"/>
      <c r="WVH132" s="91"/>
      <c r="WVI132" s="91"/>
      <c r="WVJ132" s="114"/>
      <c r="WVK132" s="91"/>
      <c r="WVL132" s="91"/>
      <c r="WVM132" s="114"/>
      <c r="WVN132" s="91"/>
      <c r="WVO132" s="91"/>
      <c r="WVP132" s="114"/>
      <c r="WVQ132" s="91"/>
      <c r="WVR132" s="91"/>
      <c r="WVS132" s="114"/>
      <c r="WVT132" s="91"/>
      <c r="WVU132" s="91"/>
      <c r="WVV132" s="114"/>
      <c r="WVW132" s="91"/>
      <c r="WVX132" s="91"/>
      <c r="WVY132" s="114"/>
      <c r="WVZ132" s="91"/>
      <c r="WWA132" s="91"/>
      <c r="WWB132" s="114"/>
      <c r="WWC132" s="91"/>
      <c r="WWD132" s="91"/>
      <c r="WWE132" s="114"/>
      <c r="WWF132" s="91"/>
      <c r="WWG132" s="91"/>
      <c r="WWH132" s="114"/>
      <c r="WWI132" s="91"/>
      <c r="WWJ132" s="91"/>
      <c r="WWK132" s="114"/>
      <c r="WWL132" s="91"/>
      <c r="WWM132" s="91"/>
      <c r="WWN132" s="114"/>
      <c r="WWO132" s="91"/>
      <c r="WWP132" s="91"/>
      <c r="WWQ132" s="114"/>
      <c r="WWR132" s="91"/>
      <c r="WWS132" s="91"/>
      <c r="WWT132" s="114"/>
      <c r="WWU132" s="91"/>
      <c r="WWV132" s="91"/>
      <c r="WWW132" s="114"/>
      <c r="WWX132" s="91"/>
      <c r="WWY132" s="91"/>
      <c r="WWZ132" s="114"/>
      <c r="WXA132" s="91"/>
      <c r="WXB132" s="91"/>
      <c r="WXC132" s="114"/>
      <c r="WXD132" s="91"/>
      <c r="WXE132" s="91"/>
      <c r="WXF132" s="114"/>
      <c r="WXG132" s="91"/>
      <c r="WXH132" s="91"/>
      <c r="WXI132" s="114"/>
      <c r="WXJ132" s="91"/>
      <c r="WXK132" s="91"/>
      <c r="WXL132" s="114"/>
      <c r="WXM132" s="91"/>
      <c r="WXN132" s="91"/>
      <c r="WXO132" s="114"/>
      <c r="WXP132" s="91"/>
      <c r="WXQ132" s="91"/>
      <c r="WXR132" s="114"/>
      <c r="WXS132" s="91"/>
      <c r="WXT132" s="91"/>
      <c r="WXU132" s="114"/>
      <c r="WXV132" s="91"/>
      <c r="WXW132" s="91"/>
      <c r="WXX132" s="114"/>
      <c r="WXY132" s="91"/>
      <c r="WXZ132" s="91"/>
      <c r="WYA132" s="114"/>
      <c r="WYB132" s="91"/>
      <c r="WYC132" s="91"/>
      <c r="WYD132" s="114"/>
      <c r="WYE132" s="91"/>
      <c r="WYF132" s="91"/>
      <c r="WYG132" s="114"/>
      <c r="WYH132" s="91"/>
      <c r="WYI132" s="91"/>
      <c r="WYJ132" s="114"/>
      <c r="WYK132" s="91"/>
      <c r="WYL132" s="91"/>
      <c r="WYM132" s="114"/>
      <c r="WYN132" s="91"/>
      <c r="WYO132" s="91"/>
      <c r="WYP132" s="114"/>
      <c r="WYQ132" s="91"/>
      <c r="WYR132" s="91"/>
      <c r="WYS132" s="114"/>
      <c r="WYT132" s="91"/>
      <c r="WYU132" s="91"/>
      <c r="WYV132" s="114"/>
      <c r="WYW132" s="91"/>
      <c r="WYX132" s="91"/>
      <c r="WYY132" s="114"/>
      <c r="WYZ132" s="91"/>
      <c r="WZA132" s="91"/>
      <c r="WZB132" s="114"/>
      <c r="WZC132" s="91"/>
      <c r="WZD132" s="91"/>
      <c r="WZE132" s="114"/>
      <c r="WZF132" s="91"/>
      <c r="WZG132" s="91"/>
      <c r="WZH132" s="114"/>
      <c r="WZI132" s="91"/>
      <c r="WZJ132" s="91"/>
      <c r="WZK132" s="114"/>
      <c r="WZL132" s="91"/>
      <c r="WZM132" s="91"/>
      <c r="WZN132" s="114"/>
      <c r="WZO132" s="91"/>
      <c r="WZP132" s="91"/>
      <c r="WZQ132" s="114"/>
      <c r="WZR132" s="91"/>
      <c r="WZS132" s="91"/>
      <c r="WZT132" s="114"/>
      <c r="WZU132" s="91"/>
      <c r="WZV132" s="91"/>
      <c r="WZW132" s="114"/>
      <c r="WZX132" s="91"/>
      <c r="WZY132" s="91"/>
      <c r="WZZ132" s="114"/>
      <c r="XAA132" s="91"/>
      <c r="XAB132" s="91"/>
      <c r="XAC132" s="114"/>
      <c r="XAD132" s="91"/>
      <c r="XAE132" s="91"/>
      <c r="XAF132" s="114"/>
      <c r="XAG132" s="91"/>
      <c r="XAH132" s="91"/>
      <c r="XAI132" s="114"/>
      <c r="XAJ132" s="91"/>
      <c r="XAK132" s="91"/>
      <c r="XAL132" s="114"/>
      <c r="XAM132" s="91"/>
      <c r="XAN132" s="91"/>
      <c r="XAO132" s="114"/>
      <c r="XAP132" s="91"/>
      <c r="XAQ132" s="91"/>
      <c r="XAR132" s="114"/>
      <c r="XAS132" s="91"/>
      <c r="XAT132" s="91"/>
      <c r="XAU132" s="114"/>
      <c r="XAV132" s="91"/>
      <c r="XAW132" s="91"/>
      <c r="XAX132" s="114"/>
      <c r="XAY132" s="91"/>
      <c r="XAZ132" s="91"/>
      <c r="XBA132" s="114"/>
      <c r="XBB132" s="91"/>
      <c r="XBC132" s="91"/>
      <c r="XBD132" s="114"/>
      <c r="XBE132" s="91"/>
      <c r="XBF132" s="91"/>
      <c r="XBG132" s="114"/>
      <c r="XBH132" s="91"/>
      <c r="XBI132" s="91"/>
      <c r="XBJ132" s="114"/>
      <c r="XBK132" s="91"/>
      <c r="XBL132" s="91"/>
      <c r="XBM132" s="114"/>
      <c r="XBN132" s="91"/>
      <c r="XBO132" s="91"/>
      <c r="XBP132" s="114"/>
      <c r="XBQ132" s="91"/>
      <c r="XBR132" s="91"/>
      <c r="XBS132" s="114"/>
      <c r="XBT132" s="91"/>
      <c r="XBU132" s="91"/>
      <c r="XBV132" s="114"/>
      <c r="XBW132" s="91"/>
      <c r="XBX132" s="91"/>
      <c r="XBY132" s="114"/>
      <c r="XBZ132" s="91"/>
      <c r="XCA132" s="91"/>
      <c r="XCB132" s="114"/>
      <c r="XCC132" s="91"/>
      <c r="XCD132" s="91"/>
      <c r="XCE132" s="114"/>
      <c r="XCF132" s="91"/>
      <c r="XCG132" s="91"/>
      <c r="XCH132" s="114"/>
      <c r="XCI132" s="91"/>
      <c r="XCJ132" s="91"/>
      <c r="XCK132" s="114"/>
      <c r="XCL132" s="91"/>
      <c r="XCM132" s="91"/>
      <c r="XCN132" s="114"/>
      <c r="XCO132" s="91"/>
      <c r="XCP132" s="91"/>
      <c r="XCQ132" s="114"/>
      <c r="XCR132" s="91"/>
      <c r="XCS132" s="91"/>
      <c r="XCT132" s="114"/>
      <c r="XCU132" s="91"/>
      <c r="XCV132" s="91"/>
      <c r="XCW132" s="114"/>
      <c r="XCX132" s="91"/>
      <c r="XCY132" s="91"/>
      <c r="XCZ132" s="114"/>
      <c r="XDA132" s="91"/>
      <c r="XDB132" s="91"/>
      <c r="XDC132" s="114"/>
      <c r="XDD132" s="91"/>
      <c r="XDE132" s="91"/>
      <c r="XDF132" s="114"/>
      <c r="XDG132" s="91"/>
      <c r="XDH132" s="91"/>
      <c r="XDI132" s="114"/>
      <c r="XDJ132" s="91"/>
      <c r="XDK132" s="91"/>
      <c r="XDL132" s="114"/>
      <c r="XDM132" s="91"/>
      <c r="XDN132" s="91"/>
      <c r="XDO132" s="114"/>
      <c r="XDP132" s="91"/>
      <c r="XDQ132" s="91"/>
      <c r="XDR132" s="114"/>
      <c r="XDS132" s="91"/>
      <c r="XDT132" s="91"/>
      <c r="XDU132" s="114"/>
      <c r="XDV132" s="91"/>
      <c r="XDW132" s="91"/>
      <c r="XDX132" s="114"/>
      <c r="XDY132" s="91"/>
      <c r="XDZ132" s="91"/>
      <c r="XEA132" s="114"/>
      <c r="XEB132" s="91"/>
      <c r="XEC132" s="91"/>
      <c r="XED132" s="114"/>
      <c r="XEE132" s="91"/>
      <c r="XEF132" s="91"/>
      <c r="XEG132" s="114"/>
      <c r="XEH132" s="91"/>
      <c r="XEI132" s="91"/>
      <c r="XEJ132" s="114"/>
      <c r="XEK132" s="91"/>
      <c r="XEL132" s="91"/>
      <c r="XEM132" s="114"/>
      <c r="XEN132" s="91"/>
      <c r="XEO132" s="91"/>
      <c r="XEP132" s="114"/>
      <c r="XEQ132" s="91"/>
      <c r="XER132" s="91"/>
      <c r="XES132" s="114"/>
      <c r="XET132" s="91"/>
      <c r="XEU132" s="91"/>
      <c r="XEV132" s="114"/>
      <c r="XEW132" s="91"/>
      <c r="XEX132" s="91"/>
      <c r="XEY132" s="114"/>
      <c r="XEZ132" s="91"/>
      <c r="XFA132" s="91"/>
      <c r="XFB132" s="114"/>
      <c r="XFC132" s="91"/>
      <c r="XFD132" s="91"/>
    </row>
    <row r="133" spans="2:16384" x14ac:dyDescent="0.25">
      <c r="C133" s="87">
        <v>42795</v>
      </c>
      <c r="D133" s="127">
        <v>1.3333333333333333</v>
      </c>
      <c r="E133" s="127">
        <v>0</v>
      </c>
      <c r="F133" s="127">
        <v>5</v>
      </c>
      <c r="G133" s="127">
        <v>0</v>
      </c>
      <c r="H133" s="127">
        <v>1.3333333333333333</v>
      </c>
      <c r="I133" s="127">
        <v>0</v>
      </c>
      <c r="J133" s="127">
        <v>0</v>
      </c>
      <c r="K133" s="127">
        <v>28.333333333333332</v>
      </c>
      <c r="L133" s="127">
        <v>17.777777777777779</v>
      </c>
      <c r="M133" s="127">
        <v>6.666666666666667</v>
      </c>
      <c r="N133" s="127">
        <v>13.333333333333334</v>
      </c>
      <c r="O133" s="127">
        <v>5</v>
      </c>
      <c r="P133" s="127">
        <v>14.111111111111111</v>
      </c>
      <c r="Q133" s="127">
        <v>4.4444444444444446</v>
      </c>
      <c r="R133" s="127">
        <v>2.6666666666666665</v>
      </c>
      <c r="S133" s="91"/>
      <c r="T133" s="114"/>
      <c r="U133" s="91"/>
      <c r="V133" s="91"/>
      <c r="W133" s="114"/>
      <c r="X133" s="91"/>
      <c r="Y133" s="91"/>
      <c r="Z133" s="114"/>
      <c r="AA133" s="91"/>
      <c r="AB133" s="91"/>
      <c r="AC133" s="114"/>
      <c r="AD133" s="91"/>
      <c r="AE133" s="91"/>
      <c r="AF133" s="114"/>
      <c r="AG133" s="91"/>
      <c r="AH133" s="91"/>
      <c r="AI133" s="114"/>
      <c r="AJ133" s="91"/>
      <c r="AK133" s="91"/>
      <c r="AL133" s="114"/>
      <c r="AM133" s="91"/>
      <c r="AN133" s="91"/>
      <c r="AO133" s="114"/>
      <c r="AP133" s="91"/>
      <c r="AQ133" s="91"/>
      <c r="AR133" s="114"/>
      <c r="AS133" s="91"/>
      <c r="AT133" s="91"/>
      <c r="AU133" s="114"/>
      <c r="AV133" s="91"/>
      <c r="AW133" s="91"/>
      <c r="AX133" s="114"/>
      <c r="AY133" s="91"/>
      <c r="AZ133" s="91"/>
      <c r="BA133" s="114"/>
      <c r="BB133" s="91"/>
      <c r="BC133" s="91"/>
      <c r="BD133" s="114"/>
      <c r="BE133" s="91"/>
      <c r="BF133" s="91"/>
      <c r="BG133" s="114"/>
      <c r="BH133" s="91"/>
      <c r="BI133" s="91"/>
      <c r="BJ133" s="114"/>
      <c r="BK133" s="91"/>
      <c r="BL133" s="91"/>
      <c r="BM133" s="114"/>
      <c r="BN133" s="91"/>
      <c r="BO133" s="91"/>
      <c r="BP133" s="114"/>
      <c r="BQ133" s="91"/>
      <c r="BR133" s="91"/>
      <c r="BS133" s="114"/>
      <c r="BT133" s="91"/>
      <c r="BU133" s="91"/>
      <c r="BV133" s="114"/>
      <c r="BW133" s="91"/>
      <c r="BX133" s="91"/>
      <c r="BY133" s="114"/>
      <c r="BZ133" s="91"/>
      <c r="CA133" s="91"/>
      <c r="CB133" s="114"/>
      <c r="CC133" s="91"/>
      <c r="CD133" s="91"/>
      <c r="CE133" s="114"/>
      <c r="CF133" s="91"/>
      <c r="CG133" s="91"/>
      <c r="CH133" s="114"/>
      <c r="CI133" s="91"/>
      <c r="CJ133" s="91"/>
      <c r="CK133" s="114"/>
      <c r="CL133" s="91"/>
      <c r="CM133" s="91"/>
      <c r="CN133" s="114"/>
      <c r="CO133" s="91"/>
      <c r="CP133" s="91"/>
      <c r="CQ133" s="114"/>
      <c r="CR133" s="91"/>
      <c r="CS133" s="91"/>
      <c r="CT133" s="114"/>
      <c r="CU133" s="91"/>
      <c r="CV133" s="91"/>
      <c r="CW133" s="114"/>
      <c r="CX133" s="91"/>
      <c r="CY133" s="91"/>
      <c r="CZ133" s="114"/>
      <c r="DA133" s="91"/>
      <c r="DB133" s="91"/>
      <c r="DC133" s="114"/>
      <c r="DD133" s="91"/>
      <c r="DE133" s="91"/>
      <c r="DF133" s="114"/>
      <c r="DG133" s="91"/>
      <c r="DH133" s="91"/>
      <c r="DI133" s="114"/>
      <c r="DJ133" s="91"/>
      <c r="DK133" s="91"/>
      <c r="DL133" s="114"/>
      <c r="DM133" s="91"/>
      <c r="DN133" s="91"/>
      <c r="DO133" s="114"/>
      <c r="DP133" s="91"/>
      <c r="DQ133" s="91"/>
      <c r="DR133" s="114"/>
      <c r="DS133" s="91"/>
      <c r="DT133" s="91"/>
      <c r="DU133" s="114"/>
      <c r="DV133" s="91"/>
      <c r="DW133" s="91"/>
      <c r="DX133" s="114"/>
      <c r="DY133" s="91"/>
      <c r="DZ133" s="91"/>
      <c r="EA133" s="114"/>
      <c r="EB133" s="91"/>
      <c r="EC133" s="91"/>
      <c r="ED133" s="114"/>
      <c r="EE133" s="91"/>
      <c r="EF133" s="91"/>
      <c r="EG133" s="114"/>
      <c r="EH133" s="91"/>
      <c r="EI133" s="91"/>
      <c r="EJ133" s="114"/>
      <c r="EK133" s="91"/>
      <c r="EL133" s="91"/>
      <c r="EM133" s="114"/>
      <c r="EN133" s="91"/>
      <c r="EO133" s="91"/>
      <c r="EP133" s="114"/>
      <c r="EQ133" s="91"/>
      <c r="ER133" s="91"/>
      <c r="ES133" s="114"/>
      <c r="ET133" s="91"/>
      <c r="EU133" s="91"/>
      <c r="EV133" s="114"/>
      <c r="EW133" s="91"/>
      <c r="EX133" s="91"/>
      <c r="EY133" s="114"/>
      <c r="EZ133" s="91"/>
      <c r="FA133" s="91"/>
      <c r="FB133" s="114"/>
      <c r="FC133" s="91"/>
      <c r="FD133" s="91"/>
      <c r="FE133" s="114"/>
      <c r="FF133" s="91"/>
      <c r="FG133" s="91"/>
      <c r="FH133" s="114"/>
      <c r="FI133" s="91"/>
      <c r="FJ133" s="91"/>
      <c r="FK133" s="114"/>
      <c r="FL133" s="91"/>
      <c r="FM133" s="91"/>
      <c r="FN133" s="114"/>
      <c r="FO133" s="91"/>
      <c r="FP133" s="91"/>
      <c r="FQ133" s="114"/>
      <c r="FR133" s="91"/>
      <c r="FS133" s="91"/>
      <c r="FT133" s="114"/>
      <c r="FU133" s="91"/>
      <c r="FV133" s="91"/>
      <c r="FW133" s="114"/>
      <c r="FX133" s="91"/>
      <c r="FY133" s="91"/>
      <c r="FZ133" s="114"/>
      <c r="GA133" s="91"/>
      <c r="GB133" s="91"/>
      <c r="GC133" s="114"/>
      <c r="GD133" s="91"/>
      <c r="GE133" s="91"/>
      <c r="GF133" s="114"/>
      <c r="GG133" s="91"/>
      <c r="GH133" s="91"/>
      <c r="GI133" s="114"/>
      <c r="GJ133" s="91"/>
      <c r="GK133" s="91"/>
      <c r="GL133" s="114"/>
      <c r="GM133" s="91"/>
      <c r="GN133" s="91"/>
      <c r="GO133" s="114"/>
      <c r="GP133" s="91"/>
      <c r="GQ133" s="91"/>
      <c r="GR133" s="114"/>
      <c r="GS133" s="91"/>
      <c r="GT133" s="91"/>
      <c r="GU133" s="114"/>
      <c r="GV133" s="91"/>
      <c r="GW133" s="91"/>
      <c r="GX133" s="114"/>
      <c r="GY133" s="91"/>
      <c r="GZ133" s="91"/>
      <c r="HA133" s="114"/>
      <c r="HB133" s="91"/>
      <c r="HC133" s="91"/>
      <c r="HD133" s="114"/>
      <c r="HE133" s="91"/>
      <c r="HF133" s="91"/>
      <c r="HG133" s="114"/>
      <c r="HH133" s="91"/>
      <c r="HI133" s="91"/>
      <c r="HJ133" s="114"/>
      <c r="HK133" s="91"/>
      <c r="HL133" s="91"/>
      <c r="HM133" s="114"/>
      <c r="HN133" s="91"/>
      <c r="HO133" s="91"/>
      <c r="HP133" s="114"/>
      <c r="HQ133" s="91"/>
      <c r="HR133" s="91"/>
      <c r="HS133" s="114"/>
      <c r="HT133" s="91"/>
      <c r="HU133" s="91"/>
      <c r="HV133" s="114"/>
      <c r="HW133" s="91"/>
      <c r="HX133" s="91"/>
      <c r="HY133" s="114"/>
      <c r="HZ133" s="91"/>
      <c r="IA133" s="91"/>
      <c r="IB133" s="114"/>
      <c r="IC133" s="91"/>
      <c r="ID133" s="91"/>
      <c r="IE133" s="114"/>
      <c r="IF133" s="91"/>
      <c r="IG133" s="91"/>
      <c r="IH133" s="114"/>
      <c r="II133" s="91"/>
      <c r="IJ133" s="91"/>
      <c r="IK133" s="114"/>
      <c r="IL133" s="91"/>
      <c r="IM133" s="91"/>
      <c r="IN133" s="114"/>
      <c r="IO133" s="91"/>
      <c r="IP133" s="91"/>
      <c r="IQ133" s="114"/>
      <c r="IR133" s="91"/>
      <c r="IS133" s="91"/>
      <c r="IT133" s="114"/>
      <c r="IU133" s="91"/>
      <c r="IV133" s="91"/>
      <c r="IW133" s="114"/>
      <c r="IX133" s="91"/>
      <c r="IY133" s="91"/>
      <c r="IZ133" s="114"/>
      <c r="JA133" s="91"/>
      <c r="JB133" s="91"/>
      <c r="JC133" s="114"/>
      <c r="JD133" s="91"/>
      <c r="JE133" s="91"/>
      <c r="JF133" s="114"/>
      <c r="JG133" s="91"/>
      <c r="JH133" s="91"/>
      <c r="JI133" s="114"/>
      <c r="JJ133" s="91"/>
      <c r="JK133" s="91"/>
      <c r="JL133" s="114"/>
      <c r="JM133" s="91"/>
      <c r="JN133" s="91"/>
      <c r="JO133" s="114"/>
      <c r="JP133" s="91"/>
      <c r="JQ133" s="91"/>
      <c r="JR133" s="114"/>
      <c r="JS133" s="91"/>
      <c r="JT133" s="91"/>
      <c r="JU133" s="114"/>
      <c r="JV133" s="91"/>
      <c r="JW133" s="91"/>
      <c r="JX133" s="114"/>
      <c r="JY133" s="91"/>
      <c r="JZ133" s="91"/>
      <c r="KA133" s="114"/>
      <c r="KB133" s="91"/>
      <c r="KC133" s="91"/>
      <c r="KD133" s="114"/>
      <c r="KE133" s="91"/>
      <c r="KF133" s="91"/>
      <c r="KG133" s="114"/>
      <c r="KH133" s="91"/>
      <c r="KI133" s="91"/>
      <c r="KJ133" s="114"/>
      <c r="KK133" s="91"/>
      <c r="KL133" s="91"/>
      <c r="KM133" s="114"/>
      <c r="KN133" s="91"/>
      <c r="KO133" s="91"/>
      <c r="KP133" s="114"/>
      <c r="KQ133" s="91"/>
      <c r="KR133" s="91"/>
      <c r="KS133" s="114"/>
      <c r="KT133" s="91"/>
      <c r="KU133" s="91"/>
      <c r="KV133" s="114"/>
      <c r="KW133" s="91"/>
      <c r="KX133" s="91"/>
      <c r="KY133" s="114"/>
      <c r="KZ133" s="91"/>
      <c r="LA133" s="91"/>
      <c r="LB133" s="114"/>
      <c r="LC133" s="91"/>
      <c r="LD133" s="91"/>
      <c r="LE133" s="114"/>
      <c r="LF133" s="91"/>
      <c r="LG133" s="91"/>
      <c r="LH133" s="114"/>
      <c r="LI133" s="91"/>
      <c r="LJ133" s="91"/>
      <c r="LK133" s="114"/>
      <c r="LL133" s="91"/>
      <c r="LM133" s="91"/>
      <c r="LN133" s="114"/>
      <c r="LO133" s="91"/>
      <c r="LP133" s="91"/>
      <c r="LQ133" s="114"/>
      <c r="LR133" s="91"/>
      <c r="LS133" s="91"/>
      <c r="LT133" s="114"/>
      <c r="LU133" s="91"/>
      <c r="LV133" s="91"/>
      <c r="LW133" s="114"/>
      <c r="LX133" s="91"/>
      <c r="LY133" s="91"/>
      <c r="LZ133" s="114"/>
      <c r="MA133" s="91"/>
      <c r="MB133" s="91"/>
      <c r="MC133" s="114"/>
      <c r="MD133" s="91"/>
      <c r="ME133" s="91"/>
      <c r="MF133" s="114"/>
      <c r="MG133" s="91"/>
      <c r="MH133" s="91"/>
      <c r="MI133" s="114"/>
      <c r="MJ133" s="91"/>
      <c r="MK133" s="91"/>
      <c r="ML133" s="114"/>
      <c r="MM133" s="91"/>
      <c r="MN133" s="91"/>
      <c r="MO133" s="114"/>
      <c r="MP133" s="91"/>
      <c r="MQ133" s="91"/>
      <c r="MR133" s="114"/>
      <c r="MS133" s="91"/>
      <c r="MT133" s="91"/>
      <c r="MU133" s="114"/>
      <c r="MV133" s="91"/>
      <c r="MW133" s="91"/>
      <c r="MX133" s="114"/>
      <c r="MY133" s="91"/>
      <c r="MZ133" s="91"/>
      <c r="NA133" s="114"/>
      <c r="NB133" s="91"/>
      <c r="NC133" s="91"/>
      <c r="ND133" s="114"/>
      <c r="NE133" s="91"/>
      <c r="NF133" s="91"/>
      <c r="NG133" s="114"/>
      <c r="NH133" s="91"/>
      <c r="NI133" s="91"/>
      <c r="NJ133" s="114"/>
      <c r="NK133" s="91"/>
      <c r="NL133" s="91"/>
      <c r="NM133" s="114"/>
      <c r="NN133" s="91"/>
      <c r="NO133" s="91"/>
      <c r="NP133" s="114"/>
      <c r="NQ133" s="91"/>
      <c r="NR133" s="91"/>
      <c r="NS133" s="114"/>
      <c r="NT133" s="91"/>
      <c r="NU133" s="91"/>
      <c r="NV133" s="114"/>
      <c r="NW133" s="91"/>
      <c r="NX133" s="91"/>
      <c r="NY133" s="114"/>
      <c r="NZ133" s="91"/>
      <c r="OA133" s="91"/>
      <c r="OB133" s="114"/>
      <c r="OC133" s="91"/>
      <c r="OD133" s="91"/>
      <c r="OE133" s="114"/>
      <c r="OF133" s="91"/>
      <c r="OG133" s="91"/>
      <c r="OH133" s="114"/>
      <c r="OI133" s="91"/>
      <c r="OJ133" s="91"/>
      <c r="OK133" s="114"/>
      <c r="OL133" s="91"/>
      <c r="OM133" s="91"/>
      <c r="ON133" s="114"/>
      <c r="OO133" s="91"/>
      <c r="OP133" s="91"/>
      <c r="OQ133" s="114"/>
      <c r="OR133" s="91"/>
      <c r="OS133" s="91"/>
      <c r="OT133" s="114"/>
      <c r="OU133" s="91"/>
      <c r="OV133" s="91"/>
      <c r="OW133" s="114"/>
      <c r="OX133" s="91"/>
      <c r="OY133" s="91"/>
      <c r="OZ133" s="114"/>
      <c r="PA133" s="91"/>
      <c r="PB133" s="91"/>
      <c r="PC133" s="114"/>
      <c r="PD133" s="91"/>
      <c r="PE133" s="91"/>
      <c r="PF133" s="114"/>
      <c r="PG133" s="91"/>
      <c r="PH133" s="91"/>
      <c r="PI133" s="114"/>
      <c r="PJ133" s="91"/>
      <c r="PK133" s="91"/>
      <c r="PL133" s="114"/>
      <c r="PM133" s="91"/>
      <c r="PN133" s="91"/>
      <c r="PO133" s="114"/>
      <c r="PP133" s="91"/>
      <c r="PQ133" s="91"/>
      <c r="PR133" s="114"/>
      <c r="PS133" s="91"/>
      <c r="PT133" s="91"/>
      <c r="PU133" s="114"/>
      <c r="PV133" s="91"/>
      <c r="PW133" s="91"/>
      <c r="PX133" s="114"/>
      <c r="PY133" s="91"/>
      <c r="PZ133" s="91"/>
      <c r="QA133" s="114"/>
      <c r="QB133" s="91"/>
      <c r="QC133" s="91"/>
      <c r="QD133" s="114"/>
      <c r="QE133" s="91"/>
      <c r="QF133" s="91"/>
      <c r="QG133" s="114"/>
      <c r="QH133" s="91"/>
      <c r="QI133" s="91"/>
      <c r="QJ133" s="114"/>
      <c r="QK133" s="91"/>
      <c r="QL133" s="91"/>
      <c r="QM133" s="114"/>
      <c r="QN133" s="91"/>
      <c r="QO133" s="91"/>
      <c r="QP133" s="114"/>
      <c r="QQ133" s="91"/>
      <c r="QR133" s="91"/>
      <c r="QS133" s="114"/>
      <c r="QT133" s="91"/>
      <c r="QU133" s="91"/>
      <c r="QV133" s="114"/>
      <c r="QW133" s="91"/>
      <c r="QX133" s="91"/>
      <c r="QY133" s="114"/>
      <c r="QZ133" s="91"/>
      <c r="RA133" s="91"/>
      <c r="RB133" s="114"/>
      <c r="RC133" s="91"/>
      <c r="RD133" s="91"/>
      <c r="RE133" s="114"/>
      <c r="RF133" s="91"/>
      <c r="RG133" s="91"/>
      <c r="RH133" s="114"/>
      <c r="RI133" s="91"/>
      <c r="RJ133" s="91"/>
      <c r="RK133" s="114"/>
      <c r="RL133" s="91"/>
      <c r="RM133" s="91"/>
      <c r="RN133" s="114"/>
      <c r="RO133" s="91"/>
      <c r="RP133" s="91"/>
      <c r="RQ133" s="114"/>
      <c r="RR133" s="91"/>
      <c r="RS133" s="91"/>
      <c r="RT133" s="114"/>
      <c r="RU133" s="91"/>
      <c r="RV133" s="91"/>
      <c r="RW133" s="114"/>
      <c r="RX133" s="91"/>
      <c r="RY133" s="91"/>
      <c r="RZ133" s="114"/>
      <c r="SA133" s="91"/>
      <c r="SB133" s="91"/>
      <c r="SC133" s="114"/>
      <c r="SD133" s="91"/>
      <c r="SE133" s="91"/>
      <c r="SF133" s="114"/>
      <c r="SG133" s="91"/>
      <c r="SH133" s="91"/>
      <c r="SI133" s="114"/>
      <c r="SJ133" s="91"/>
      <c r="SK133" s="91"/>
      <c r="SL133" s="114"/>
      <c r="SM133" s="91"/>
      <c r="SN133" s="91"/>
      <c r="SO133" s="114"/>
      <c r="SP133" s="91"/>
      <c r="SQ133" s="91"/>
      <c r="SR133" s="114"/>
      <c r="SS133" s="91"/>
      <c r="ST133" s="91"/>
      <c r="SU133" s="114"/>
      <c r="SV133" s="91"/>
      <c r="SW133" s="91"/>
      <c r="SX133" s="114"/>
      <c r="SY133" s="91"/>
      <c r="SZ133" s="91"/>
      <c r="TA133" s="114"/>
      <c r="TB133" s="91"/>
      <c r="TC133" s="91"/>
      <c r="TD133" s="114"/>
      <c r="TE133" s="91"/>
      <c r="TF133" s="91"/>
      <c r="TG133" s="114"/>
      <c r="TH133" s="91"/>
      <c r="TI133" s="91"/>
      <c r="TJ133" s="114"/>
      <c r="TK133" s="91"/>
      <c r="TL133" s="91"/>
      <c r="TM133" s="114"/>
      <c r="TN133" s="91"/>
      <c r="TO133" s="91"/>
      <c r="TP133" s="114"/>
      <c r="TQ133" s="91"/>
      <c r="TR133" s="91"/>
      <c r="TS133" s="114"/>
      <c r="TT133" s="91"/>
      <c r="TU133" s="91"/>
      <c r="TV133" s="114"/>
      <c r="TW133" s="91"/>
      <c r="TX133" s="91"/>
      <c r="TY133" s="114"/>
      <c r="TZ133" s="91"/>
      <c r="UA133" s="91"/>
      <c r="UB133" s="114"/>
      <c r="UC133" s="91"/>
      <c r="UD133" s="91"/>
      <c r="UE133" s="114"/>
      <c r="UF133" s="91"/>
      <c r="UG133" s="91"/>
      <c r="UH133" s="114"/>
      <c r="UI133" s="91"/>
      <c r="UJ133" s="91"/>
      <c r="UK133" s="114"/>
      <c r="UL133" s="91"/>
      <c r="UM133" s="91"/>
      <c r="UN133" s="114"/>
      <c r="UO133" s="91"/>
      <c r="UP133" s="91"/>
      <c r="UQ133" s="114"/>
      <c r="UR133" s="91"/>
      <c r="US133" s="91"/>
      <c r="UT133" s="114"/>
      <c r="UU133" s="91"/>
      <c r="UV133" s="91"/>
      <c r="UW133" s="114"/>
      <c r="UX133" s="91"/>
      <c r="UY133" s="91"/>
      <c r="UZ133" s="114"/>
      <c r="VA133" s="91"/>
      <c r="VB133" s="91"/>
      <c r="VC133" s="114"/>
      <c r="VD133" s="91"/>
      <c r="VE133" s="91"/>
      <c r="VF133" s="114"/>
      <c r="VG133" s="91"/>
      <c r="VH133" s="91"/>
      <c r="VI133" s="114"/>
      <c r="VJ133" s="91"/>
      <c r="VK133" s="91"/>
      <c r="VL133" s="114"/>
      <c r="VM133" s="91"/>
      <c r="VN133" s="91"/>
      <c r="VO133" s="114"/>
      <c r="VP133" s="91"/>
      <c r="VQ133" s="91"/>
      <c r="VR133" s="114"/>
      <c r="VS133" s="91"/>
      <c r="VT133" s="91"/>
      <c r="VU133" s="114"/>
      <c r="VV133" s="91"/>
      <c r="VW133" s="91"/>
      <c r="VX133" s="114"/>
      <c r="VY133" s="91"/>
      <c r="VZ133" s="91"/>
      <c r="WA133" s="114"/>
      <c r="WB133" s="91"/>
      <c r="WC133" s="91"/>
      <c r="WD133" s="114"/>
      <c r="WE133" s="91"/>
      <c r="WF133" s="91"/>
      <c r="WG133" s="114"/>
      <c r="WH133" s="91"/>
      <c r="WI133" s="91"/>
      <c r="WJ133" s="114"/>
      <c r="WK133" s="91"/>
      <c r="WL133" s="91"/>
      <c r="WM133" s="114"/>
      <c r="WN133" s="91"/>
      <c r="WO133" s="91"/>
      <c r="WP133" s="114"/>
      <c r="WQ133" s="91"/>
      <c r="WR133" s="91"/>
      <c r="WS133" s="114"/>
      <c r="WT133" s="91"/>
      <c r="WU133" s="91"/>
      <c r="WV133" s="114"/>
      <c r="WW133" s="91"/>
      <c r="WX133" s="91"/>
      <c r="WY133" s="114"/>
      <c r="WZ133" s="91"/>
      <c r="XA133" s="91"/>
      <c r="XB133" s="114"/>
      <c r="XC133" s="91"/>
      <c r="XD133" s="91"/>
      <c r="XE133" s="114"/>
      <c r="XF133" s="91"/>
      <c r="XG133" s="91"/>
      <c r="XH133" s="114"/>
      <c r="XI133" s="91"/>
      <c r="XJ133" s="91"/>
      <c r="XK133" s="114"/>
      <c r="XL133" s="91"/>
      <c r="XM133" s="91"/>
      <c r="XN133" s="114"/>
      <c r="XO133" s="91"/>
      <c r="XP133" s="91"/>
      <c r="XQ133" s="114"/>
      <c r="XR133" s="91"/>
      <c r="XS133" s="91"/>
      <c r="XT133" s="114"/>
      <c r="XU133" s="91"/>
      <c r="XV133" s="91"/>
      <c r="XW133" s="114"/>
      <c r="XX133" s="91"/>
      <c r="XY133" s="91"/>
      <c r="XZ133" s="114"/>
      <c r="YA133" s="91"/>
      <c r="YB133" s="91"/>
      <c r="YC133" s="114"/>
      <c r="YD133" s="91"/>
      <c r="YE133" s="91"/>
      <c r="YF133" s="114"/>
      <c r="YG133" s="91"/>
      <c r="YH133" s="91"/>
      <c r="YI133" s="114"/>
      <c r="YJ133" s="91"/>
      <c r="YK133" s="91"/>
      <c r="YL133" s="114"/>
      <c r="YM133" s="91"/>
      <c r="YN133" s="91"/>
      <c r="YO133" s="114"/>
      <c r="YP133" s="91"/>
      <c r="YQ133" s="91"/>
      <c r="YR133" s="114"/>
      <c r="YS133" s="91"/>
      <c r="YT133" s="91"/>
      <c r="YU133" s="114"/>
      <c r="YV133" s="91"/>
      <c r="YW133" s="91"/>
      <c r="YX133" s="114"/>
      <c r="YY133" s="91"/>
      <c r="YZ133" s="91"/>
      <c r="ZA133" s="114"/>
      <c r="ZB133" s="91"/>
      <c r="ZC133" s="91"/>
      <c r="ZD133" s="114"/>
      <c r="ZE133" s="91"/>
      <c r="ZF133" s="91"/>
      <c r="ZG133" s="114"/>
      <c r="ZH133" s="91"/>
      <c r="ZI133" s="91"/>
      <c r="ZJ133" s="114"/>
      <c r="ZK133" s="91"/>
      <c r="ZL133" s="91"/>
      <c r="ZM133" s="114"/>
      <c r="ZN133" s="91"/>
      <c r="ZO133" s="91"/>
      <c r="ZP133" s="114"/>
      <c r="ZQ133" s="91"/>
      <c r="ZR133" s="91"/>
      <c r="ZS133" s="114"/>
      <c r="ZT133" s="91"/>
      <c r="ZU133" s="91"/>
      <c r="ZV133" s="114"/>
      <c r="ZW133" s="91"/>
      <c r="ZX133" s="91"/>
      <c r="ZY133" s="114"/>
      <c r="ZZ133" s="91"/>
      <c r="AAA133" s="91"/>
      <c r="AAB133" s="114"/>
      <c r="AAC133" s="91"/>
      <c r="AAD133" s="91"/>
      <c r="AAE133" s="114"/>
      <c r="AAF133" s="91"/>
      <c r="AAG133" s="91"/>
      <c r="AAH133" s="114"/>
      <c r="AAI133" s="91"/>
      <c r="AAJ133" s="91"/>
      <c r="AAK133" s="114"/>
      <c r="AAL133" s="91"/>
      <c r="AAM133" s="91"/>
      <c r="AAN133" s="114"/>
      <c r="AAO133" s="91"/>
      <c r="AAP133" s="91"/>
      <c r="AAQ133" s="114"/>
      <c r="AAR133" s="91"/>
      <c r="AAS133" s="91"/>
      <c r="AAT133" s="114"/>
      <c r="AAU133" s="91"/>
      <c r="AAV133" s="91"/>
      <c r="AAW133" s="114"/>
      <c r="AAX133" s="91"/>
      <c r="AAY133" s="91"/>
      <c r="AAZ133" s="114"/>
      <c r="ABA133" s="91"/>
      <c r="ABB133" s="91"/>
      <c r="ABC133" s="114"/>
      <c r="ABD133" s="91"/>
      <c r="ABE133" s="91"/>
      <c r="ABF133" s="114"/>
      <c r="ABG133" s="91"/>
      <c r="ABH133" s="91"/>
      <c r="ABI133" s="114"/>
      <c r="ABJ133" s="91"/>
      <c r="ABK133" s="91"/>
      <c r="ABL133" s="114"/>
      <c r="ABM133" s="91"/>
      <c r="ABN133" s="91"/>
      <c r="ABO133" s="114"/>
      <c r="ABP133" s="91"/>
      <c r="ABQ133" s="91"/>
      <c r="ABR133" s="114"/>
      <c r="ABS133" s="91"/>
      <c r="ABT133" s="91"/>
      <c r="ABU133" s="114"/>
      <c r="ABV133" s="91"/>
      <c r="ABW133" s="91"/>
      <c r="ABX133" s="114"/>
      <c r="ABY133" s="91"/>
      <c r="ABZ133" s="91"/>
      <c r="ACA133" s="114"/>
      <c r="ACB133" s="91"/>
      <c r="ACC133" s="91"/>
      <c r="ACD133" s="114"/>
      <c r="ACE133" s="91"/>
      <c r="ACF133" s="91"/>
      <c r="ACG133" s="114"/>
      <c r="ACH133" s="91"/>
      <c r="ACI133" s="91"/>
      <c r="ACJ133" s="114"/>
      <c r="ACK133" s="91"/>
      <c r="ACL133" s="91"/>
      <c r="ACM133" s="114"/>
      <c r="ACN133" s="91"/>
      <c r="ACO133" s="91"/>
      <c r="ACP133" s="114"/>
      <c r="ACQ133" s="91"/>
      <c r="ACR133" s="91"/>
      <c r="ACS133" s="114"/>
      <c r="ACT133" s="91"/>
      <c r="ACU133" s="91"/>
      <c r="ACV133" s="114"/>
      <c r="ACW133" s="91"/>
      <c r="ACX133" s="91"/>
      <c r="ACY133" s="114"/>
      <c r="ACZ133" s="91"/>
      <c r="ADA133" s="91"/>
      <c r="ADB133" s="114"/>
      <c r="ADC133" s="91"/>
      <c r="ADD133" s="91"/>
      <c r="ADE133" s="114"/>
      <c r="ADF133" s="91"/>
      <c r="ADG133" s="91"/>
      <c r="ADH133" s="114"/>
      <c r="ADI133" s="91"/>
      <c r="ADJ133" s="91"/>
      <c r="ADK133" s="114"/>
      <c r="ADL133" s="91"/>
      <c r="ADM133" s="91"/>
      <c r="ADN133" s="114"/>
      <c r="ADO133" s="91"/>
      <c r="ADP133" s="91"/>
      <c r="ADQ133" s="114"/>
      <c r="ADR133" s="91"/>
      <c r="ADS133" s="91"/>
      <c r="ADT133" s="114"/>
      <c r="ADU133" s="91"/>
      <c r="ADV133" s="91"/>
      <c r="ADW133" s="114"/>
      <c r="ADX133" s="91"/>
      <c r="ADY133" s="91"/>
      <c r="ADZ133" s="114"/>
      <c r="AEA133" s="91"/>
      <c r="AEB133" s="91"/>
      <c r="AEC133" s="114"/>
      <c r="AED133" s="91"/>
      <c r="AEE133" s="91"/>
      <c r="AEF133" s="114"/>
      <c r="AEG133" s="91"/>
      <c r="AEH133" s="91"/>
      <c r="AEI133" s="114"/>
      <c r="AEJ133" s="91"/>
      <c r="AEK133" s="91"/>
      <c r="AEL133" s="114"/>
      <c r="AEM133" s="91"/>
      <c r="AEN133" s="91"/>
      <c r="AEO133" s="114"/>
      <c r="AEP133" s="91"/>
      <c r="AEQ133" s="91"/>
      <c r="AER133" s="114"/>
      <c r="AES133" s="91"/>
      <c r="AET133" s="91"/>
      <c r="AEU133" s="114"/>
      <c r="AEV133" s="91"/>
      <c r="AEW133" s="91"/>
      <c r="AEX133" s="114"/>
      <c r="AEY133" s="91"/>
      <c r="AEZ133" s="91"/>
      <c r="AFA133" s="114"/>
      <c r="AFB133" s="91"/>
      <c r="AFC133" s="91"/>
      <c r="AFD133" s="114"/>
      <c r="AFE133" s="91"/>
      <c r="AFF133" s="91"/>
      <c r="AFG133" s="114"/>
      <c r="AFH133" s="91"/>
      <c r="AFI133" s="91"/>
      <c r="AFJ133" s="114"/>
      <c r="AFK133" s="91"/>
      <c r="AFL133" s="91"/>
      <c r="AFM133" s="114"/>
      <c r="AFN133" s="91"/>
      <c r="AFO133" s="91"/>
      <c r="AFP133" s="114"/>
      <c r="AFQ133" s="91"/>
      <c r="AFR133" s="91"/>
      <c r="AFS133" s="114"/>
      <c r="AFT133" s="91"/>
      <c r="AFU133" s="91"/>
      <c r="AFV133" s="114"/>
      <c r="AFW133" s="91"/>
      <c r="AFX133" s="91"/>
      <c r="AFY133" s="114"/>
      <c r="AFZ133" s="91"/>
      <c r="AGA133" s="91"/>
      <c r="AGB133" s="114"/>
      <c r="AGC133" s="91"/>
      <c r="AGD133" s="91"/>
      <c r="AGE133" s="114"/>
      <c r="AGF133" s="91"/>
      <c r="AGG133" s="91"/>
      <c r="AGH133" s="114"/>
      <c r="AGI133" s="91"/>
      <c r="AGJ133" s="91"/>
      <c r="AGK133" s="114"/>
      <c r="AGL133" s="91"/>
      <c r="AGM133" s="91"/>
      <c r="AGN133" s="114"/>
      <c r="AGO133" s="91"/>
      <c r="AGP133" s="91"/>
      <c r="AGQ133" s="114"/>
      <c r="AGR133" s="91"/>
      <c r="AGS133" s="91"/>
      <c r="AGT133" s="114"/>
      <c r="AGU133" s="91"/>
      <c r="AGV133" s="91"/>
      <c r="AGW133" s="114"/>
      <c r="AGX133" s="91"/>
      <c r="AGY133" s="91"/>
      <c r="AGZ133" s="114"/>
      <c r="AHA133" s="91"/>
      <c r="AHB133" s="91"/>
      <c r="AHC133" s="114"/>
      <c r="AHD133" s="91"/>
      <c r="AHE133" s="91"/>
      <c r="AHF133" s="114"/>
      <c r="AHG133" s="91"/>
      <c r="AHH133" s="91"/>
      <c r="AHI133" s="114"/>
      <c r="AHJ133" s="91"/>
      <c r="AHK133" s="91"/>
      <c r="AHL133" s="114"/>
      <c r="AHM133" s="91"/>
      <c r="AHN133" s="91"/>
      <c r="AHO133" s="114"/>
      <c r="AHP133" s="91"/>
      <c r="AHQ133" s="91"/>
      <c r="AHR133" s="114"/>
      <c r="AHS133" s="91"/>
      <c r="AHT133" s="91"/>
      <c r="AHU133" s="114"/>
      <c r="AHV133" s="91"/>
      <c r="AHW133" s="91"/>
      <c r="AHX133" s="114"/>
      <c r="AHY133" s="91"/>
      <c r="AHZ133" s="91"/>
      <c r="AIA133" s="114"/>
      <c r="AIB133" s="91"/>
      <c r="AIC133" s="91"/>
      <c r="AID133" s="114"/>
      <c r="AIE133" s="91"/>
      <c r="AIF133" s="91"/>
      <c r="AIG133" s="114"/>
      <c r="AIH133" s="91"/>
      <c r="AII133" s="91"/>
      <c r="AIJ133" s="114"/>
      <c r="AIK133" s="91"/>
      <c r="AIL133" s="91"/>
      <c r="AIM133" s="114"/>
      <c r="AIN133" s="91"/>
      <c r="AIO133" s="91"/>
      <c r="AIP133" s="114"/>
      <c r="AIQ133" s="91"/>
      <c r="AIR133" s="91"/>
      <c r="AIS133" s="114"/>
      <c r="AIT133" s="91"/>
      <c r="AIU133" s="91"/>
      <c r="AIV133" s="114"/>
      <c r="AIW133" s="91"/>
      <c r="AIX133" s="91"/>
      <c r="AIY133" s="114"/>
      <c r="AIZ133" s="91"/>
      <c r="AJA133" s="91"/>
      <c r="AJB133" s="114"/>
      <c r="AJC133" s="91"/>
      <c r="AJD133" s="91"/>
      <c r="AJE133" s="114"/>
      <c r="AJF133" s="91"/>
      <c r="AJG133" s="91"/>
      <c r="AJH133" s="114"/>
      <c r="AJI133" s="91"/>
      <c r="AJJ133" s="91"/>
      <c r="AJK133" s="114"/>
      <c r="AJL133" s="91"/>
      <c r="AJM133" s="91"/>
      <c r="AJN133" s="114"/>
      <c r="AJO133" s="91"/>
      <c r="AJP133" s="91"/>
      <c r="AJQ133" s="114"/>
      <c r="AJR133" s="91"/>
      <c r="AJS133" s="91"/>
      <c r="AJT133" s="114"/>
      <c r="AJU133" s="91"/>
      <c r="AJV133" s="91"/>
      <c r="AJW133" s="114"/>
      <c r="AJX133" s="91"/>
      <c r="AJY133" s="91"/>
      <c r="AJZ133" s="114"/>
      <c r="AKA133" s="91"/>
      <c r="AKB133" s="91"/>
      <c r="AKC133" s="114"/>
      <c r="AKD133" s="91"/>
      <c r="AKE133" s="91"/>
      <c r="AKF133" s="114"/>
      <c r="AKG133" s="91"/>
      <c r="AKH133" s="91"/>
      <c r="AKI133" s="114"/>
      <c r="AKJ133" s="91"/>
      <c r="AKK133" s="91"/>
      <c r="AKL133" s="114"/>
      <c r="AKM133" s="91"/>
      <c r="AKN133" s="91"/>
      <c r="AKO133" s="114"/>
      <c r="AKP133" s="91"/>
      <c r="AKQ133" s="91"/>
      <c r="AKR133" s="114"/>
      <c r="AKS133" s="91"/>
      <c r="AKT133" s="91"/>
      <c r="AKU133" s="114"/>
      <c r="AKV133" s="91"/>
      <c r="AKW133" s="91"/>
      <c r="AKX133" s="114"/>
      <c r="AKY133" s="91"/>
      <c r="AKZ133" s="91"/>
      <c r="ALA133" s="114"/>
      <c r="ALB133" s="91"/>
      <c r="ALC133" s="91"/>
      <c r="ALD133" s="114"/>
      <c r="ALE133" s="91"/>
      <c r="ALF133" s="91"/>
      <c r="ALG133" s="114"/>
      <c r="ALH133" s="91"/>
      <c r="ALI133" s="91"/>
      <c r="ALJ133" s="114"/>
      <c r="ALK133" s="91"/>
      <c r="ALL133" s="91"/>
      <c r="ALM133" s="114"/>
      <c r="ALN133" s="91"/>
      <c r="ALO133" s="91"/>
      <c r="ALP133" s="114"/>
      <c r="ALQ133" s="91"/>
      <c r="ALR133" s="91"/>
      <c r="ALS133" s="114"/>
      <c r="ALT133" s="91"/>
      <c r="ALU133" s="91"/>
      <c r="ALV133" s="114"/>
      <c r="ALW133" s="91"/>
      <c r="ALX133" s="91"/>
      <c r="ALY133" s="114"/>
      <c r="ALZ133" s="91"/>
      <c r="AMA133" s="91"/>
      <c r="AMB133" s="114"/>
      <c r="AMC133" s="91"/>
      <c r="AMD133" s="91"/>
      <c r="AME133" s="114"/>
      <c r="AMF133" s="91"/>
      <c r="AMG133" s="91"/>
      <c r="AMH133" s="114"/>
      <c r="AMI133" s="91"/>
      <c r="AMJ133" s="91"/>
      <c r="AMK133" s="114"/>
      <c r="AML133" s="91"/>
      <c r="AMM133" s="91"/>
      <c r="AMN133" s="114"/>
      <c r="AMO133" s="91"/>
      <c r="AMP133" s="91"/>
      <c r="AMQ133" s="114"/>
      <c r="AMR133" s="91"/>
      <c r="AMS133" s="91"/>
      <c r="AMT133" s="114"/>
      <c r="AMU133" s="91"/>
      <c r="AMV133" s="91"/>
      <c r="AMW133" s="114"/>
      <c r="AMX133" s="91"/>
      <c r="AMY133" s="91"/>
      <c r="AMZ133" s="114"/>
      <c r="ANA133" s="91"/>
      <c r="ANB133" s="91"/>
      <c r="ANC133" s="114"/>
      <c r="AND133" s="91"/>
      <c r="ANE133" s="91"/>
      <c r="ANF133" s="114"/>
      <c r="ANG133" s="91"/>
      <c r="ANH133" s="91"/>
      <c r="ANI133" s="114"/>
      <c r="ANJ133" s="91"/>
      <c r="ANK133" s="91"/>
      <c r="ANL133" s="114"/>
      <c r="ANM133" s="91"/>
      <c r="ANN133" s="91"/>
      <c r="ANO133" s="114"/>
      <c r="ANP133" s="91"/>
      <c r="ANQ133" s="91"/>
      <c r="ANR133" s="114"/>
      <c r="ANS133" s="91"/>
      <c r="ANT133" s="91"/>
      <c r="ANU133" s="114"/>
      <c r="ANV133" s="91"/>
      <c r="ANW133" s="91"/>
      <c r="ANX133" s="114"/>
      <c r="ANY133" s="91"/>
      <c r="ANZ133" s="91"/>
      <c r="AOA133" s="114"/>
      <c r="AOB133" s="91"/>
      <c r="AOC133" s="91"/>
      <c r="AOD133" s="114"/>
      <c r="AOE133" s="91"/>
      <c r="AOF133" s="91"/>
      <c r="AOG133" s="114"/>
      <c r="AOH133" s="91"/>
      <c r="AOI133" s="91"/>
      <c r="AOJ133" s="114"/>
      <c r="AOK133" s="91"/>
      <c r="AOL133" s="91"/>
      <c r="AOM133" s="114"/>
      <c r="AON133" s="91"/>
      <c r="AOO133" s="91"/>
      <c r="AOP133" s="114"/>
      <c r="AOQ133" s="91"/>
      <c r="AOR133" s="91"/>
      <c r="AOS133" s="114"/>
      <c r="AOT133" s="91"/>
      <c r="AOU133" s="91"/>
      <c r="AOV133" s="114"/>
      <c r="AOW133" s="91"/>
      <c r="AOX133" s="91"/>
      <c r="AOY133" s="114"/>
      <c r="AOZ133" s="91"/>
      <c r="APA133" s="91"/>
      <c r="APB133" s="114"/>
      <c r="APC133" s="91"/>
      <c r="APD133" s="91"/>
      <c r="APE133" s="114"/>
      <c r="APF133" s="91"/>
      <c r="APG133" s="91"/>
      <c r="APH133" s="114"/>
      <c r="API133" s="91"/>
      <c r="APJ133" s="91"/>
      <c r="APK133" s="114"/>
      <c r="APL133" s="91"/>
      <c r="APM133" s="91"/>
      <c r="APN133" s="114"/>
      <c r="APO133" s="91"/>
      <c r="APP133" s="91"/>
      <c r="APQ133" s="114"/>
      <c r="APR133" s="91"/>
      <c r="APS133" s="91"/>
      <c r="APT133" s="114"/>
      <c r="APU133" s="91"/>
      <c r="APV133" s="91"/>
      <c r="APW133" s="114"/>
      <c r="APX133" s="91"/>
      <c r="APY133" s="91"/>
      <c r="APZ133" s="114"/>
      <c r="AQA133" s="91"/>
      <c r="AQB133" s="91"/>
      <c r="AQC133" s="114"/>
      <c r="AQD133" s="91"/>
      <c r="AQE133" s="91"/>
      <c r="AQF133" s="114"/>
      <c r="AQG133" s="91"/>
      <c r="AQH133" s="91"/>
      <c r="AQI133" s="114"/>
      <c r="AQJ133" s="91"/>
      <c r="AQK133" s="91"/>
      <c r="AQL133" s="114"/>
      <c r="AQM133" s="91"/>
      <c r="AQN133" s="91"/>
      <c r="AQO133" s="114"/>
      <c r="AQP133" s="91"/>
      <c r="AQQ133" s="91"/>
      <c r="AQR133" s="114"/>
      <c r="AQS133" s="91"/>
      <c r="AQT133" s="91"/>
      <c r="AQU133" s="114"/>
      <c r="AQV133" s="91"/>
      <c r="AQW133" s="91"/>
      <c r="AQX133" s="114"/>
      <c r="AQY133" s="91"/>
      <c r="AQZ133" s="91"/>
      <c r="ARA133" s="114"/>
      <c r="ARB133" s="91"/>
      <c r="ARC133" s="91"/>
      <c r="ARD133" s="114"/>
      <c r="ARE133" s="91"/>
      <c r="ARF133" s="91"/>
      <c r="ARG133" s="114"/>
      <c r="ARH133" s="91"/>
      <c r="ARI133" s="91"/>
      <c r="ARJ133" s="114"/>
      <c r="ARK133" s="91"/>
      <c r="ARL133" s="91"/>
      <c r="ARM133" s="114"/>
      <c r="ARN133" s="91"/>
      <c r="ARO133" s="91"/>
      <c r="ARP133" s="114"/>
      <c r="ARQ133" s="91"/>
      <c r="ARR133" s="91"/>
      <c r="ARS133" s="114"/>
      <c r="ART133" s="91"/>
      <c r="ARU133" s="91"/>
      <c r="ARV133" s="114"/>
      <c r="ARW133" s="91"/>
      <c r="ARX133" s="91"/>
      <c r="ARY133" s="114"/>
      <c r="ARZ133" s="91"/>
      <c r="ASA133" s="91"/>
      <c r="ASB133" s="114"/>
      <c r="ASC133" s="91"/>
      <c r="ASD133" s="91"/>
      <c r="ASE133" s="114"/>
      <c r="ASF133" s="91"/>
      <c r="ASG133" s="91"/>
      <c r="ASH133" s="114"/>
      <c r="ASI133" s="91"/>
      <c r="ASJ133" s="91"/>
      <c r="ASK133" s="114"/>
      <c r="ASL133" s="91"/>
      <c r="ASM133" s="91"/>
      <c r="ASN133" s="114"/>
      <c r="ASO133" s="91"/>
      <c r="ASP133" s="91"/>
      <c r="ASQ133" s="114"/>
      <c r="ASR133" s="91"/>
      <c r="ASS133" s="91"/>
      <c r="AST133" s="114"/>
      <c r="ASU133" s="91"/>
      <c r="ASV133" s="91"/>
      <c r="ASW133" s="114"/>
      <c r="ASX133" s="91"/>
      <c r="ASY133" s="91"/>
      <c r="ASZ133" s="114"/>
      <c r="ATA133" s="91"/>
      <c r="ATB133" s="91"/>
      <c r="ATC133" s="114"/>
      <c r="ATD133" s="91"/>
      <c r="ATE133" s="91"/>
      <c r="ATF133" s="114"/>
      <c r="ATG133" s="91"/>
      <c r="ATH133" s="91"/>
      <c r="ATI133" s="114"/>
      <c r="ATJ133" s="91"/>
      <c r="ATK133" s="91"/>
      <c r="ATL133" s="114"/>
      <c r="ATM133" s="91"/>
      <c r="ATN133" s="91"/>
      <c r="ATO133" s="114"/>
      <c r="ATP133" s="91"/>
      <c r="ATQ133" s="91"/>
      <c r="ATR133" s="114"/>
      <c r="ATS133" s="91"/>
      <c r="ATT133" s="91"/>
      <c r="ATU133" s="114"/>
      <c r="ATV133" s="91"/>
      <c r="ATW133" s="91"/>
      <c r="ATX133" s="114"/>
      <c r="ATY133" s="91"/>
      <c r="ATZ133" s="91"/>
      <c r="AUA133" s="114"/>
      <c r="AUB133" s="91"/>
      <c r="AUC133" s="91"/>
      <c r="AUD133" s="114"/>
      <c r="AUE133" s="91"/>
      <c r="AUF133" s="91"/>
      <c r="AUG133" s="114"/>
      <c r="AUH133" s="91"/>
      <c r="AUI133" s="91"/>
      <c r="AUJ133" s="114"/>
      <c r="AUK133" s="91"/>
      <c r="AUL133" s="91"/>
      <c r="AUM133" s="114"/>
      <c r="AUN133" s="91"/>
      <c r="AUO133" s="91"/>
      <c r="AUP133" s="114"/>
      <c r="AUQ133" s="91"/>
      <c r="AUR133" s="91"/>
      <c r="AUS133" s="114"/>
      <c r="AUT133" s="91"/>
      <c r="AUU133" s="91"/>
      <c r="AUV133" s="114"/>
      <c r="AUW133" s="91"/>
      <c r="AUX133" s="91"/>
      <c r="AUY133" s="114"/>
      <c r="AUZ133" s="91"/>
      <c r="AVA133" s="91"/>
      <c r="AVB133" s="114"/>
      <c r="AVC133" s="91"/>
      <c r="AVD133" s="91"/>
      <c r="AVE133" s="114"/>
      <c r="AVF133" s="91"/>
      <c r="AVG133" s="91"/>
      <c r="AVH133" s="114"/>
      <c r="AVI133" s="91"/>
      <c r="AVJ133" s="91"/>
      <c r="AVK133" s="114"/>
      <c r="AVL133" s="91"/>
      <c r="AVM133" s="91"/>
      <c r="AVN133" s="114"/>
      <c r="AVO133" s="91"/>
      <c r="AVP133" s="91"/>
      <c r="AVQ133" s="114"/>
      <c r="AVR133" s="91"/>
      <c r="AVS133" s="91"/>
      <c r="AVT133" s="114"/>
      <c r="AVU133" s="91"/>
      <c r="AVV133" s="91"/>
      <c r="AVW133" s="114"/>
      <c r="AVX133" s="91"/>
      <c r="AVY133" s="91"/>
      <c r="AVZ133" s="114"/>
      <c r="AWA133" s="91"/>
      <c r="AWB133" s="91"/>
      <c r="AWC133" s="114"/>
      <c r="AWD133" s="91"/>
      <c r="AWE133" s="91"/>
      <c r="AWF133" s="114"/>
      <c r="AWG133" s="91"/>
      <c r="AWH133" s="91"/>
      <c r="AWI133" s="114"/>
      <c r="AWJ133" s="91"/>
      <c r="AWK133" s="91"/>
      <c r="AWL133" s="114"/>
      <c r="AWM133" s="91"/>
      <c r="AWN133" s="91"/>
      <c r="AWO133" s="114"/>
      <c r="AWP133" s="91"/>
      <c r="AWQ133" s="91"/>
      <c r="AWR133" s="114"/>
      <c r="AWS133" s="91"/>
      <c r="AWT133" s="91"/>
      <c r="AWU133" s="114"/>
      <c r="AWV133" s="91"/>
      <c r="AWW133" s="91"/>
      <c r="AWX133" s="114"/>
      <c r="AWY133" s="91"/>
      <c r="AWZ133" s="91"/>
      <c r="AXA133" s="114"/>
      <c r="AXB133" s="91"/>
      <c r="AXC133" s="91"/>
      <c r="AXD133" s="114"/>
      <c r="AXE133" s="91"/>
      <c r="AXF133" s="91"/>
      <c r="AXG133" s="114"/>
      <c r="AXH133" s="91"/>
      <c r="AXI133" s="91"/>
      <c r="AXJ133" s="114"/>
      <c r="AXK133" s="91"/>
      <c r="AXL133" s="91"/>
      <c r="AXM133" s="114"/>
      <c r="AXN133" s="91"/>
      <c r="AXO133" s="91"/>
      <c r="AXP133" s="114"/>
      <c r="AXQ133" s="91"/>
      <c r="AXR133" s="91"/>
      <c r="AXS133" s="114"/>
      <c r="AXT133" s="91"/>
      <c r="AXU133" s="91"/>
      <c r="AXV133" s="114"/>
      <c r="AXW133" s="91"/>
      <c r="AXX133" s="91"/>
      <c r="AXY133" s="114"/>
      <c r="AXZ133" s="91"/>
      <c r="AYA133" s="91"/>
      <c r="AYB133" s="114"/>
      <c r="AYC133" s="91"/>
      <c r="AYD133" s="91"/>
      <c r="AYE133" s="114"/>
      <c r="AYF133" s="91"/>
      <c r="AYG133" s="91"/>
      <c r="AYH133" s="114"/>
      <c r="AYI133" s="91"/>
      <c r="AYJ133" s="91"/>
      <c r="AYK133" s="114"/>
      <c r="AYL133" s="91"/>
      <c r="AYM133" s="91"/>
      <c r="AYN133" s="114"/>
      <c r="AYO133" s="91"/>
      <c r="AYP133" s="91"/>
      <c r="AYQ133" s="114"/>
      <c r="AYR133" s="91"/>
      <c r="AYS133" s="91"/>
      <c r="AYT133" s="114"/>
      <c r="AYU133" s="91"/>
      <c r="AYV133" s="91"/>
      <c r="AYW133" s="114"/>
      <c r="AYX133" s="91"/>
      <c r="AYY133" s="91"/>
      <c r="AYZ133" s="114"/>
      <c r="AZA133" s="91"/>
      <c r="AZB133" s="91"/>
      <c r="AZC133" s="114"/>
      <c r="AZD133" s="91"/>
      <c r="AZE133" s="91"/>
      <c r="AZF133" s="114"/>
      <c r="AZG133" s="91"/>
      <c r="AZH133" s="91"/>
      <c r="AZI133" s="114"/>
      <c r="AZJ133" s="91"/>
      <c r="AZK133" s="91"/>
      <c r="AZL133" s="114"/>
      <c r="AZM133" s="91"/>
      <c r="AZN133" s="91"/>
      <c r="AZO133" s="114"/>
      <c r="AZP133" s="91"/>
      <c r="AZQ133" s="91"/>
      <c r="AZR133" s="114"/>
      <c r="AZS133" s="91"/>
      <c r="AZT133" s="91"/>
      <c r="AZU133" s="114"/>
      <c r="AZV133" s="91"/>
      <c r="AZW133" s="91"/>
      <c r="AZX133" s="114"/>
      <c r="AZY133" s="91"/>
      <c r="AZZ133" s="91"/>
      <c r="BAA133" s="114"/>
      <c r="BAB133" s="91"/>
      <c r="BAC133" s="91"/>
      <c r="BAD133" s="114"/>
      <c r="BAE133" s="91"/>
      <c r="BAF133" s="91"/>
      <c r="BAG133" s="114"/>
      <c r="BAH133" s="91"/>
      <c r="BAI133" s="91"/>
      <c r="BAJ133" s="114"/>
      <c r="BAK133" s="91"/>
      <c r="BAL133" s="91"/>
      <c r="BAM133" s="114"/>
      <c r="BAN133" s="91"/>
      <c r="BAO133" s="91"/>
      <c r="BAP133" s="114"/>
      <c r="BAQ133" s="91"/>
      <c r="BAR133" s="91"/>
      <c r="BAS133" s="114"/>
      <c r="BAT133" s="91"/>
      <c r="BAU133" s="91"/>
      <c r="BAV133" s="114"/>
      <c r="BAW133" s="91"/>
      <c r="BAX133" s="91"/>
      <c r="BAY133" s="114"/>
      <c r="BAZ133" s="91"/>
      <c r="BBA133" s="91"/>
      <c r="BBB133" s="114"/>
      <c r="BBC133" s="91"/>
      <c r="BBD133" s="91"/>
      <c r="BBE133" s="114"/>
      <c r="BBF133" s="91"/>
      <c r="BBG133" s="91"/>
      <c r="BBH133" s="114"/>
      <c r="BBI133" s="91"/>
      <c r="BBJ133" s="91"/>
      <c r="BBK133" s="114"/>
      <c r="BBL133" s="91"/>
      <c r="BBM133" s="91"/>
      <c r="BBN133" s="114"/>
      <c r="BBO133" s="91"/>
      <c r="BBP133" s="91"/>
      <c r="BBQ133" s="114"/>
      <c r="BBR133" s="91"/>
      <c r="BBS133" s="91"/>
      <c r="BBT133" s="114"/>
      <c r="BBU133" s="91"/>
      <c r="BBV133" s="91"/>
      <c r="BBW133" s="114"/>
      <c r="BBX133" s="91"/>
      <c r="BBY133" s="91"/>
      <c r="BBZ133" s="114"/>
      <c r="BCA133" s="91"/>
      <c r="BCB133" s="91"/>
      <c r="BCC133" s="114"/>
      <c r="BCD133" s="91"/>
      <c r="BCE133" s="91"/>
      <c r="BCF133" s="114"/>
      <c r="BCG133" s="91"/>
      <c r="BCH133" s="91"/>
      <c r="BCI133" s="114"/>
      <c r="BCJ133" s="91"/>
      <c r="BCK133" s="91"/>
      <c r="BCL133" s="114"/>
      <c r="BCM133" s="91"/>
      <c r="BCN133" s="91"/>
      <c r="BCO133" s="114"/>
      <c r="BCP133" s="91"/>
      <c r="BCQ133" s="91"/>
      <c r="BCR133" s="114"/>
      <c r="BCS133" s="91"/>
      <c r="BCT133" s="91"/>
      <c r="BCU133" s="114"/>
      <c r="BCV133" s="91"/>
      <c r="BCW133" s="91"/>
      <c r="BCX133" s="114"/>
      <c r="BCY133" s="91"/>
      <c r="BCZ133" s="91"/>
      <c r="BDA133" s="114"/>
      <c r="BDB133" s="91"/>
      <c r="BDC133" s="91"/>
      <c r="BDD133" s="114"/>
      <c r="BDE133" s="91"/>
      <c r="BDF133" s="91"/>
      <c r="BDG133" s="114"/>
      <c r="BDH133" s="91"/>
      <c r="BDI133" s="91"/>
      <c r="BDJ133" s="114"/>
      <c r="BDK133" s="91"/>
      <c r="BDL133" s="91"/>
      <c r="BDM133" s="114"/>
      <c r="BDN133" s="91"/>
      <c r="BDO133" s="91"/>
      <c r="BDP133" s="114"/>
      <c r="BDQ133" s="91"/>
      <c r="BDR133" s="91"/>
      <c r="BDS133" s="114"/>
      <c r="BDT133" s="91"/>
      <c r="BDU133" s="91"/>
      <c r="BDV133" s="114"/>
      <c r="BDW133" s="91"/>
      <c r="BDX133" s="91"/>
      <c r="BDY133" s="114"/>
      <c r="BDZ133" s="91"/>
      <c r="BEA133" s="91"/>
      <c r="BEB133" s="114"/>
      <c r="BEC133" s="91"/>
      <c r="BED133" s="91"/>
      <c r="BEE133" s="114"/>
      <c r="BEF133" s="91"/>
      <c r="BEG133" s="91"/>
      <c r="BEH133" s="114"/>
      <c r="BEI133" s="91"/>
      <c r="BEJ133" s="91"/>
      <c r="BEK133" s="114"/>
      <c r="BEL133" s="91"/>
      <c r="BEM133" s="91"/>
      <c r="BEN133" s="114"/>
      <c r="BEO133" s="91"/>
      <c r="BEP133" s="91"/>
      <c r="BEQ133" s="114"/>
      <c r="BER133" s="91"/>
      <c r="BES133" s="91"/>
      <c r="BET133" s="114"/>
      <c r="BEU133" s="91"/>
      <c r="BEV133" s="91"/>
      <c r="BEW133" s="114"/>
      <c r="BEX133" s="91"/>
      <c r="BEY133" s="91"/>
      <c r="BEZ133" s="114"/>
      <c r="BFA133" s="91"/>
      <c r="BFB133" s="91"/>
      <c r="BFC133" s="114"/>
      <c r="BFD133" s="91"/>
      <c r="BFE133" s="91"/>
      <c r="BFF133" s="114"/>
      <c r="BFG133" s="91"/>
      <c r="BFH133" s="91"/>
      <c r="BFI133" s="114"/>
      <c r="BFJ133" s="91"/>
      <c r="BFK133" s="91"/>
      <c r="BFL133" s="114"/>
      <c r="BFM133" s="91"/>
      <c r="BFN133" s="91"/>
      <c r="BFO133" s="114"/>
      <c r="BFP133" s="91"/>
      <c r="BFQ133" s="91"/>
      <c r="BFR133" s="114"/>
      <c r="BFS133" s="91"/>
      <c r="BFT133" s="91"/>
      <c r="BFU133" s="114"/>
      <c r="BFV133" s="91"/>
      <c r="BFW133" s="91"/>
      <c r="BFX133" s="114"/>
      <c r="BFY133" s="91"/>
      <c r="BFZ133" s="91"/>
      <c r="BGA133" s="114"/>
      <c r="BGB133" s="91"/>
      <c r="BGC133" s="91"/>
      <c r="BGD133" s="114"/>
      <c r="BGE133" s="91"/>
      <c r="BGF133" s="91"/>
      <c r="BGG133" s="114"/>
      <c r="BGH133" s="91"/>
      <c r="BGI133" s="91"/>
      <c r="BGJ133" s="114"/>
      <c r="BGK133" s="91"/>
      <c r="BGL133" s="91"/>
      <c r="BGM133" s="114"/>
      <c r="BGN133" s="91"/>
      <c r="BGO133" s="91"/>
      <c r="BGP133" s="114"/>
      <c r="BGQ133" s="91"/>
      <c r="BGR133" s="91"/>
      <c r="BGS133" s="114"/>
      <c r="BGT133" s="91"/>
      <c r="BGU133" s="91"/>
      <c r="BGV133" s="114"/>
      <c r="BGW133" s="91"/>
      <c r="BGX133" s="91"/>
      <c r="BGY133" s="114"/>
      <c r="BGZ133" s="91"/>
      <c r="BHA133" s="91"/>
      <c r="BHB133" s="114"/>
      <c r="BHC133" s="91"/>
      <c r="BHD133" s="91"/>
      <c r="BHE133" s="114"/>
      <c r="BHF133" s="91"/>
      <c r="BHG133" s="91"/>
      <c r="BHH133" s="114"/>
      <c r="BHI133" s="91"/>
      <c r="BHJ133" s="91"/>
      <c r="BHK133" s="114"/>
      <c r="BHL133" s="91"/>
      <c r="BHM133" s="91"/>
      <c r="BHN133" s="114"/>
      <c r="BHO133" s="91"/>
      <c r="BHP133" s="91"/>
      <c r="BHQ133" s="114"/>
      <c r="BHR133" s="91"/>
      <c r="BHS133" s="91"/>
      <c r="BHT133" s="114"/>
      <c r="BHU133" s="91"/>
      <c r="BHV133" s="91"/>
      <c r="BHW133" s="114"/>
      <c r="BHX133" s="91"/>
      <c r="BHY133" s="91"/>
      <c r="BHZ133" s="114"/>
      <c r="BIA133" s="91"/>
      <c r="BIB133" s="91"/>
      <c r="BIC133" s="114"/>
      <c r="BID133" s="91"/>
      <c r="BIE133" s="91"/>
      <c r="BIF133" s="114"/>
      <c r="BIG133" s="91"/>
      <c r="BIH133" s="91"/>
      <c r="BII133" s="114"/>
      <c r="BIJ133" s="91"/>
      <c r="BIK133" s="91"/>
      <c r="BIL133" s="114"/>
      <c r="BIM133" s="91"/>
      <c r="BIN133" s="91"/>
      <c r="BIO133" s="114"/>
      <c r="BIP133" s="91"/>
      <c r="BIQ133" s="91"/>
      <c r="BIR133" s="114"/>
      <c r="BIS133" s="91"/>
      <c r="BIT133" s="91"/>
      <c r="BIU133" s="114"/>
      <c r="BIV133" s="91"/>
      <c r="BIW133" s="91"/>
      <c r="BIX133" s="114"/>
      <c r="BIY133" s="91"/>
      <c r="BIZ133" s="91"/>
      <c r="BJA133" s="114"/>
      <c r="BJB133" s="91"/>
      <c r="BJC133" s="91"/>
      <c r="BJD133" s="114"/>
      <c r="BJE133" s="91"/>
      <c r="BJF133" s="91"/>
      <c r="BJG133" s="114"/>
      <c r="BJH133" s="91"/>
      <c r="BJI133" s="91"/>
      <c r="BJJ133" s="114"/>
      <c r="BJK133" s="91"/>
      <c r="BJL133" s="91"/>
      <c r="BJM133" s="114"/>
      <c r="BJN133" s="91"/>
      <c r="BJO133" s="91"/>
      <c r="BJP133" s="114"/>
      <c r="BJQ133" s="91"/>
      <c r="BJR133" s="91"/>
      <c r="BJS133" s="114"/>
      <c r="BJT133" s="91"/>
      <c r="BJU133" s="91"/>
      <c r="BJV133" s="114"/>
      <c r="BJW133" s="91"/>
      <c r="BJX133" s="91"/>
      <c r="BJY133" s="114"/>
      <c r="BJZ133" s="91"/>
      <c r="BKA133" s="91"/>
      <c r="BKB133" s="114"/>
      <c r="BKC133" s="91"/>
      <c r="BKD133" s="91"/>
      <c r="BKE133" s="114"/>
      <c r="BKF133" s="91"/>
      <c r="BKG133" s="91"/>
      <c r="BKH133" s="114"/>
      <c r="BKI133" s="91"/>
      <c r="BKJ133" s="91"/>
      <c r="BKK133" s="114"/>
      <c r="BKL133" s="91"/>
      <c r="BKM133" s="91"/>
      <c r="BKN133" s="114"/>
      <c r="BKO133" s="91"/>
      <c r="BKP133" s="91"/>
      <c r="BKQ133" s="114"/>
      <c r="BKR133" s="91"/>
      <c r="BKS133" s="91"/>
      <c r="BKT133" s="114"/>
      <c r="BKU133" s="91"/>
      <c r="BKV133" s="91"/>
      <c r="BKW133" s="114"/>
      <c r="BKX133" s="91"/>
      <c r="BKY133" s="91"/>
      <c r="BKZ133" s="114"/>
      <c r="BLA133" s="91"/>
      <c r="BLB133" s="91"/>
      <c r="BLC133" s="114"/>
      <c r="BLD133" s="91"/>
      <c r="BLE133" s="91"/>
      <c r="BLF133" s="114"/>
      <c r="BLG133" s="91"/>
      <c r="BLH133" s="91"/>
      <c r="BLI133" s="114"/>
      <c r="BLJ133" s="91"/>
      <c r="BLK133" s="91"/>
      <c r="BLL133" s="114"/>
      <c r="BLM133" s="91"/>
      <c r="BLN133" s="91"/>
      <c r="BLO133" s="114"/>
      <c r="BLP133" s="91"/>
      <c r="BLQ133" s="91"/>
      <c r="BLR133" s="114"/>
      <c r="BLS133" s="91"/>
      <c r="BLT133" s="91"/>
      <c r="BLU133" s="114"/>
      <c r="BLV133" s="91"/>
      <c r="BLW133" s="91"/>
      <c r="BLX133" s="114"/>
      <c r="BLY133" s="91"/>
      <c r="BLZ133" s="91"/>
      <c r="BMA133" s="114"/>
      <c r="BMB133" s="91"/>
      <c r="BMC133" s="91"/>
      <c r="BMD133" s="114"/>
      <c r="BME133" s="91"/>
      <c r="BMF133" s="91"/>
      <c r="BMG133" s="114"/>
      <c r="BMH133" s="91"/>
      <c r="BMI133" s="91"/>
      <c r="BMJ133" s="114"/>
      <c r="BMK133" s="91"/>
      <c r="BML133" s="91"/>
      <c r="BMM133" s="114"/>
      <c r="BMN133" s="91"/>
      <c r="BMO133" s="91"/>
      <c r="BMP133" s="114"/>
      <c r="BMQ133" s="91"/>
      <c r="BMR133" s="91"/>
      <c r="BMS133" s="114"/>
      <c r="BMT133" s="91"/>
      <c r="BMU133" s="91"/>
      <c r="BMV133" s="114"/>
      <c r="BMW133" s="91"/>
      <c r="BMX133" s="91"/>
      <c r="BMY133" s="114"/>
      <c r="BMZ133" s="91"/>
      <c r="BNA133" s="91"/>
      <c r="BNB133" s="114"/>
      <c r="BNC133" s="91"/>
      <c r="BND133" s="91"/>
      <c r="BNE133" s="114"/>
      <c r="BNF133" s="91"/>
      <c r="BNG133" s="91"/>
      <c r="BNH133" s="114"/>
      <c r="BNI133" s="91"/>
      <c r="BNJ133" s="91"/>
      <c r="BNK133" s="114"/>
      <c r="BNL133" s="91"/>
      <c r="BNM133" s="91"/>
      <c r="BNN133" s="114"/>
      <c r="BNO133" s="91"/>
      <c r="BNP133" s="91"/>
      <c r="BNQ133" s="114"/>
      <c r="BNR133" s="91"/>
      <c r="BNS133" s="91"/>
      <c r="BNT133" s="114"/>
      <c r="BNU133" s="91"/>
      <c r="BNV133" s="91"/>
      <c r="BNW133" s="114"/>
      <c r="BNX133" s="91"/>
      <c r="BNY133" s="91"/>
      <c r="BNZ133" s="114"/>
      <c r="BOA133" s="91"/>
      <c r="BOB133" s="91"/>
      <c r="BOC133" s="114"/>
      <c r="BOD133" s="91"/>
      <c r="BOE133" s="91"/>
      <c r="BOF133" s="114"/>
      <c r="BOG133" s="91"/>
      <c r="BOH133" s="91"/>
      <c r="BOI133" s="114"/>
      <c r="BOJ133" s="91"/>
      <c r="BOK133" s="91"/>
      <c r="BOL133" s="114"/>
      <c r="BOM133" s="91"/>
      <c r="BON133" s="91"/>
      <c r="BOO133" s="114"/>
      <c r="BOP133" s="91"/>
      <c r="BOQ133" s="91"/>
      <c r="BOR133" s="114"/>
      <c r="BOS133" s="91"/>
      <c r="BOT133" s="91"/>
      <c r="BOU133" s="114"/>
      <c r="BOV133" s="91"/>
      <c r="BOW133" s="91"/>
      <c r="BOX133" s="114"/>
      <c r="BOY133" s="91"/>
      <c r="BOZ133" s="91"/>
      <c r="BPA133" s="114"/>
      <c r="BPB133" s="91"/>
      <c r="BPC133" s="91"/>
      <c r="BPD133" s="114"/>
      <c r="BPE133" s="91"/>
      <c r="BPF133" s="91"/>
      <c r="BPG133" s="114"/>
      <c r="BPH133" s="91"/>
      <c r="BPI133" s="91"/>
      <c r="BPJ133" s="114"/>
      <c r="BPK133" s="91"/>
      <c r="BPL133" s="91"/>
      <c r="BPM133" s="114"/>
      <c r="BPN133" s="91"/>
      <c r="BPO133" s="91"/>
      <c r="BPP133" s="114"/>
      <c r="BPQ133" s="91"/>
      <c r="BPR133" s="91"/>
      <c r="BPS133" s="114"/>
      <c r="BPT133" s="91"/>
      <c r="BPU133" s="91"/>
      <c r="BPV133" s="114"/>
      <c r="BPW133" s="91"/>
      <c r="BPX133" s="91"/>
      <c r="BPY133" s="114"/>
      <c r="BPZ133" s="91"/>
      <c r="BQA133" s="91"/>
      <c r="BQB133" s="114"/>
      <c r="BQC133" s="91"/>
      <c r="BQD133" s="91"/>
      <c r="BQE133" s="114"/>
      <c r="BQF133" s="91"/>
      <c r="BQG133" s="91"/>
      <c r="BQH133" s="114"/>
      <c r="BQI133" s="91"/>
      <c r="BQJ133" s="91"/>
      <c r="BQK133" s="114"/>
      <c r="BQL133" s="91"/>
      <c r="BQM133" s="91"/>
      <c r="BQN133" s="114"/>
      <c r="BQO133" s="91"/>
      <c r="BQP133" s="91"/>
      <c r="BQQ133" s="114"/>
      <c r="BQR133" s="91"/>
      <c r="BQS133" s="91"/>
      <c r="BQT133" s="114"/>
      <c r="BQU133" s="91"/>
      <c r="BQV133" s="91"/>
      <c r="BQW133" s="114"/>
      <c r="BQX133" s="91"/>
      <c r="BQY133" s="91"/>
      <c r="BQZ133" s="114"/>
      <c r="BRA133" s="91"/>
      <c r="BRB133" s="91"/>
      <c r="BRC133" s="114"/>
      <c r="BRD133" s="91"/>
      <c r="BRE133" s="91"/>
      <c r="BRF133" s="114"/>
      <c r="BRG133" s="91"/>
      <c r="BRH133" s="91"/>
      <c r="BRI133" s="114"/>
      <c r="BRJ133" s="91"/>
      <c r="BRK133" s="91"/>
      <c r="BRL133" s="114"/>
      <c r="BRM133" s="91"/>
      <c r="BRN133" s="91"/>
      <c r="BRO133" s="114"/>
      <c r="BRP133" s="91"/>
      <c r="BRQ133" s="91"/>
      <c r="BRR133" s="114"/>
      <c r="BRS133" s="91"/>
      <c r="BRT133" s="91"/>
      <c r="BRU133" s="114"/>
      <c r="BRV133" s="91"/>
      <c r="BRW133" s="91"/>
      <c r="BRX133" s="114"/>
      <c r="BRY133" s="91"/>
      <c r="BRZ133" s="91"/>
      <c r="BSA133" s="114"/>
      <c r="BSB133" s="91"/>
      <c r="BSC133" s="91"/>
      <c r="BSD133" s="114"/>
      <c r="BSE133" s="91"/>
      <c r="BSF133" s="91"/>
      <c r="BSG133" s="114"/>
      <c r="BSH133" s="91"/>
      <c r="BSI133" s="91"/>
      <c r="BSJ133" s="114"/>
      <c r="BSK133" s="91"/>
      <c r="BSL133" s="91"/>
      <c r="BSM133" s="114"/>
      <c r="BSN133" s="91"/>
      <c r="BSO133" s="91"/>
      <c r="BSP133" s="114"/>
      <c r="BSQ133" s="91"/>
      <c r="BSR133" s="91"/>
      <c r="BSS133" s="114"/>
      <c r="BST133" s="91"/>
      <c r="BSU133" s="91"/>
      <c r="BSV133" s="114"/>
      <c r="BSW133" s="91"/>
      <c r="BSX133" s="91"/>
      <c r="BSY133" s="114"/>
      <c r="BSZ133" s="91"/>
      <c r="BTA133" s="91"/>
      <c r="BTB133" s="114"/>
      <c r="BTC133" s="91"/>
      <c r="BTD133" s="91"/>
      <c r="BTE133" s="114"/>
      <c r="BTF133" s="91"/>
      <c r="BTG133" s="91"/>
      <c r="BTH133" s="114"/>
      <c r="BTI133" s="91"/>
      <c r="BTJ133" s="91"/>
      <c r="BTK133" s="114"/>
      <c r="BTL133" s="91"/>
      <c r="BTM133" s="91"/>
      <c r="BTN133" s="114"/>
      <c r="BTO133" s="91"/>
      <c r="BTP133" s="91"/>
      <c r="BTQ133" s="114"/>
      <c r="BTR133" s="91"/>
      <c r="BTS133" s="91"/>
      <c r="BTT133" s="114"/>
      <c r="BTU133" s="91"/>
      <c r="BTV133" s="91"/>
      <c r="BTW133" s="114"/>
      <c r="BTX133" s="91"/>
      <c r="BTY133" s="91"/>
      <c r="BTZ133" s="114"/>
      <c r="BUA133" s="91"/>
      <c r="BUB133" s="91"/>
      <c r="BUC133" s="114"/>
      <c r="BUD133" s="91"/>
      <c r="BUE133" s="91"/>
      <c r="BUF133" s="114"/>
      <c r="BUG133" s="91"/>
      <c r="BUH133" s="91"/>
      <c r="BUI133" s="114"/>
      <c r="BUJ133" s="91"/>
      <c r="BUK133" s="91"/>
      <c r="BUL133" s="114"/>
      <c r="BUM133" s="91"/>
      <c r="BUN133" s="91"/>
      <c r="BUO133" s="114"/>
      <c r="BUP133" s="91"/>
      <c r="BUQ133" s="91"/>
      <c r="BUR133" s="114"/>
      <c r="BUS133" s="91"/>
      <c r="BUT133" s="91"/>
      <c r="BUU133" s="114"/>
      <c r="BUV133" s="91"/>
      <c r="BUW133" s="91"/>
      <c r="BUX133" s="114"/>
      <c r="BUY133" s="91"/>
      <c r="BUZ133" s="91"/>
      <c r="BVA133" s="114"/>
      <c r="BVB133" s="91"/>
      <c r="BVC133" s="91"/>
      <c r="BVD133" s="114"/>
      <c r="BVE133" s="91"/>
      <c r="BVF133" s="91"/>
      <c r="BVG133" s="114"/>
      <c r="BVH133" s="91"/>
      <c r="BVI133" s="91"/>
      <c r="BVJ133" s="114"/>
      <c r="BVK133" s="91"/>
      <c r="BVL133" s="91"/>
      <c r="BVM133" s="114"/>
      <c r="BVN133" s="91"/>
      <c r="BVO133" s="91"/>
      <c r="BVP133" s="114"/>
      <c r="BVQ133" s="91"/>
      <c r="BVR133" s="91"/>
      <c r="BVS133" s="114"/>
      <c r="BVT133" s="91"/>
      <c r="BVU133" s="91"/>
      <c r="BVV133" s="114"/>
      <c r="BVW133" s="91"/>
      <c r="BVX133" s="91"/>
      <c r="BVY133" s="114"/>
      <c r="BVZ133" s="91"/>
      <c r="BWA133" s="91"/>
      <c r="BWB133" s="114"/>
      <c r="BWC133" s="91"/>
      <c r="BWD133" s="91"/>
      <c r="BWE133" s="114"/>
      <c r="BWF133" s="91"/>
      <c r="BWG133" s="91"/>
      <c r="BWH133" s="114"/>
      <c r="BWI133" s="91"/>
      <c r="BWJ133" s="91"/>
      <c r="BWK133" s="114"/>
      <c r="BWL133" s="91"/>
      <c r="BWM133" s="91"/>
      <c r="BWN133" s="114"/>
      <c r="BWO133" s="91"/>
      <c r="BWP133" s="91"/>
      <c r="BWQ133" s="114"/>
      <c r="BWR133" s="91"/>
      <c r="BWS133" s="91"/>
      <c r="BWT133" s="114"/>
      <c r="BWU133" s="91"/>
      <c r="BWV133" s="91"/>
      <c r="BWW133" s="114"/>
      <c r="BWX133" s="91"/>
      <c r="BWY133" s="91"/>
      <c r="BWZ133" s="114"/>
      <c r="BXA133" s="91"/>
      <c r="BXB133" s="91"/>
      <c r="BXC133" s="114"/>
      <c r="BXD133" s="91"/>
      <c r="BXE133" s="91"/>
      <c r="BXF133" s="114"/>
      <c r="BXG133" s="91"/>
      <c r="BXH133" s="91"/>
      <c r="BXI133" s="114"/>
      <c r="BXJ133" s="91"/>
      <c r="BXK133" s="91"/>
      <c r="BXL133" s="114"/>
      <c r="BXM133" s="91"/>
      <c r="BXN133" s="91"/>
      <c r="BXO133" s="114"/>
      <c r="BXP133" s="91"/>
      <c r="BXQ133" s="91"/>
      <c r="BXR133" s="114"/>
      <c r="BXS133" s="91"/>
      <c r="BXT133" s="91"/>
      <c r="BXU133" s="114"/>
      <c r="BXV133" s="91"/>
      <c r="BXW133" s="91"/>
      <c r="BXX133" s="114"/>
      <c r="BXY133" s="91"/>
      <c r="BXZ133" s="91"/>
      <c r="BYA133" s="114"/>
      <c r="BYB133" s="91"/>
      <c r="BYC133" s="91"/>
      <c r="BYD133" s="114"/>
      <c r="BYE133" s="91"/>
      <c r="BYF133" s="91"/>
      <c r="BYG133" s="114"/>
      <c r="BYH133" s="91"/>
      <c r="BYI133" s="91"/>
      <c r="BYJ133" s="114"/>
      <c r="BYK133" s="91"/>
      <c r="BYL133" s="91"/>
      <c r="BYM133" s="114"/>
      <c r="BYN133" s="91"/>
      <c r="BYO133" s="91"/>
      <c r="BYP133" s="114"/>
      <c r="BYQ133" s="91"/>
      <c r="BYR133" s="91"/>
      <c r="BYS133" s="114"/>
      <c r="BYT133" s="91"/>
      <c r="BYU133" s="91"/>
      <c r="BYV133" s="114"/>
      <c r="BYW133" s="91"/>
      <c r="BYX133" s="91"/>
      <c r="BYY133" s="114"/>
      <c r="BYZ133" s="91"/>
      <c r="BZA133" s="91"/>
      <c r="BZB133" s="114"/>
      <c r="BZC133" s="91"/>
      <c r="BZD133" s="91"/>
      <c r="BZE133" s="114"/>
      <c r="BZF133" s="91"/>
      <c r="BZG133" s="91"/>
      <c r="BZH133" s="114"/>
      <c r="BZI133" s="91"/>
      <c r="BZJ133" s="91"/>
      <c r="BZK133" s="114"/>
      <c r="BZL133" s="91"/>
      <c r="BZM133" s="91"/>
      <c r="BZN133" s="114"/>
      <c r="BZO133" s="91"/>
      <c r="BZP133" s="91"/>
      <c r="BZQ133" s="114"/>
      <c r="BZR133" s="91"/>
      <c r="BZS133" s="91"/>
      <c r="BZT133" s="114"/>
      <c r="BZU133" s="91"/>
      <c r="BZV133" s="91"/>
      <c r="BZW133" s="114"/>
      <c r="BZX133" s="91"/>
      <c r="BZY133" s="91"/>
      <c r="BZZ133" s="114"/>
      <c r="CAA133" s="91"/>
      <c r="CAB133" s="91"/>
      <c r="CAC133" s="114"/>
      <c r="CAD133" s="91"/>
      <c r="CAE133" s="91"/>
      <c r="CAF133" s="114"/>
      <c r="CAG133" s="91"/>
      <c r="CAH133" s="91"/>
      <c r="CAI133" s="114"/>
      <c r="CAJ133" s="91"/>
      <c r="CAK133" s="91"/>
      <c r="CAL133" s="114"/>
      <c r="CAM133" s="91"/>
      <c r="CAN133" s="91"/>
      <c r="CAO133" s="114"/>
      <c r="CAP133" s="91"/>
      <c r="CAQ133" s="91"/>
      <c r="CAR133" s="114"/>
      <c r="CAS133" s="91"/>
      <c r="CAT133" s="91"/>
      <c r="CAU133" s="114"/>
      <c r="CAV133" s="91"/>
      <c r="CAW133" s="91"/>
      <c r="CAX133" s="114"/>
      <c r="CAY133" s="91"/>
      <c r="CAZ133" s="91"/>
      <c r="CBA133" s="114"/>
      <c r="CBB133" s="91"/>
      <c r="CBC133" s="91"/>
      <c r="CBD133" s="114"/>
      <c r="CBE133" s="91"/>
      <c r="CBF133" s="91"/>
      <c r="CBG133" s="114"/>
      <c r="CBH133" s="91"/>
      <c r="CBI133" s="91"/>
      <c r="CBJ133" s="114"/>
      <c r="CBK133" s="91"/>
      <c r="CBL133" s="91"/>
      <c r="CBM133" s="114"/>
      <c r="CBN133" s="91"/>
      <c r="CBO133" s="91"/>
      <c r="CBP133" s="114"/>
      <c r="CBQ133" s="91"/>
      <c r="CBR133" s="91"/>
      <c r="CBS133" s="114"/>
      <c r="CBT133" s="91"/>
      <c r="CBU133" s="91"/>
      <c r="CBV133" s="114"/>
      <c r="CBW133" s="91"/>
      <c r="CBX133" s="91"/>
      <c r="CBY133" s="114"/>
      <c r="CBZ133" s="91"/>
      <c r="CCA133" s="91"/>
      <c r="CCB133" s="114"/>
      <c r="CCC133" s="91"/>
      <c r="CCD133" s="91"/>
      <c r="CCE133" s="114"/>
      <c r="CCF133" s="91"/>
      <c r="CCG133" s="91"/>
      <c r="CCH133" s="114"/>
      <c r="CCI133" s="91"/>
      <c r="CCJ133" s="91"/>
      <c r="CCK133" s="114"/>
      <c r="CCL133" s="91"/>
      <c r="CCM133" s="91"/>
      <c r="CCN133" s="114"/>
      <c r="CCO133" s="91"/>
      <c r="CCP133" s="91"/>
      <c r="CCQ133" s="114"/>
      <c r="CCR133" s="91"/>
      <c r="CCS133" s="91"/>
      <c r="CCT133" s="114"/>
      <c r="CCU133" s="91"/>
      <c r="CCV133" s="91"/>
      <c r="CCW133" s="114"/>
      <c r="CCX133" s="91"/>
      <c r="CCY133" s="91"/>
      <c r="CCZ133" s="114"/>
      <c r="CDA133" s="91"/>
      <c r="CDB133" s="91"/>
      <c r="CDC133" s="114"/>
      <c r="CDD133" s="91"/>
      <c r="CDE133" s="91"/>
      <c r="CDF133" s="114"/>
      <c r="CDG133" s="91"/>
      <c r="CDH133" s="91"/>
      <c r="CDI133" s="114"/>
      <c r="CDJ133" s="91"/>
      <c r="CDK133" s="91"/>
      <c r="CDL133" s="114"/>
      <c r="CDM133" s="91"/>
      <c r="CDN133" s="91"/>
      <c r="CDO133" s="114"/>
      <c r="CDP133" s="91"/>
      <c r="CDQ133" s="91"/>
      <c r="CDR133" s="114"/>
      <c r="CDS133" s="91"/>
      <c r="CDT133" s="91"/>
      <c r="CDU133" s="114"/>
      <c r="CDV133" s="91"/>
      <c r="CDW133" s="91"/>
      <c r="CDX133" s="114"/>
      <c r="CDY133" s="91"/>
      <c r="CDZ133" s="91"/>
      <c r="CEA133" s="114"/>
      <c r="CEB133" s="91"/>
      <c r="CEC133" s="91"/>
      <c r="CED133" s="114"/>
      <c r="CEE133" s="91"/>
      <c r="CEF133" s="91"/>
      <c r="CEG133" s="114"/>
      <c r="CEH133" s="91"/>
      <c r="CEI133" s="91"/>
      <c r="CEJ133" s="114"/>
      <c r="CEK133" s="91"/>
      <c r="CEL133" s="91"/>
      <c r="CEM133" s="114"/>
      <c r="CEN133" s="91"/>
      <c r="CEO133" s="91"/>
      <c r="CEP133" s="114"/>
      <c r="CEQ133" s="91"/>
      <c r="CER133" s="91"/>
      <c r="CES133" s="114"/>
      <c r="CET133" s="91"/>
      <c r="CEU133" s="91"/>
      <c r="CEV133" s="114"/>
      <c r="CEW133" s="91"/>
      <c r="CEX133" s="91"/>
      <c r="CEY133" s="114"/>
      <c r="CEZ133" s="91"/>
      <c r="CFA133" s="91"/>
      <c r="CFB133" s="114"/>
      <c r="CFC133" s="91"/>
      <c r="CFD133" s="91"/>
      <c r="CFE133" s="114"/>
      <c r="CFF133" s="91"/>
      <c r="CFG133" s="91"/>
      <c r="CFH133" s="114"/>
      <c r="CFI133" s="91"/>
      <c r="CFJ133" s="91"/>
      <c r="CFK133" s="114"/>
      <c r="CFL133" s="91"/>
      <c r="CFM133" s="91"/>
      <c r="CFN133" s="114"/>
      <c r="CFO133" s="91"/>
      <c r="CFP133" s="91"/>
      <c r="CFQ133" s="114"/>
      <c r="CFR133" s="91"/>
      <c r="CFS133" s="91"/>
      <c r="CFT133" s="114"/>
      <c r="CFU133" s="91"/>
      <c r="CFV133" s="91"/>
      <c r="CFW133" s="114"/>
      <c r="CFX133" s="91"/>
      <c r="CFY133" s="91"/>
      <c r="CFZ133" s="114"/>
      <c r="CGA133" s="91"/>
      <c r="CGB133" s="91"/>
      <c r="CGC133" s="114"/>
      <c r="CGD133" s="91"/>
      <c r="CGE133" s="91"/>
      <c r="CGF133" s="114"/>
      <c r="CGG133" s="91"/>
      <c r="CGH133" s="91"/>
      <c r="CGI133" s="114"/>
      <c r="CGJ133" s="91"/>
      <c r="CGK133" s="91"/>
      <c r="CGL133" s="114"/>
      <c r="CGM133" s="91"/>
      <c r="CGN133" s="91"/>
      <c r="CGO133" s="114"/>
      <c r="CGP133" s="91"/>
      <c r="CGQ133" s="91"/>
      <c r="CGR133" s="114"/>
      <c r="CGS133" s="91"/>
      <c r="CGT133" s="91"/>
      <c r="CGU133" s="114"/>
      <c r="CGV133" s="91"/>
      <c r="CGW133" s="91"/>
      <c r="CGX133" s="114"/>
      <c r="CGY133" s="91"/>
      <c r="CGZ133" s="91"/>
      <c r="CHA133" s="114"/>
      <c r="CHB133" s="91"/>
      <c r="CHC133" s="91"/>
      <c r="CHD133" s="114"/>
      <c r="CHE133" s="91"/>
      <c r="CHF133" s="91"/>
      <c r="CHG133" s="114"/>
      <c r="CHH133" s="91"/>
      <c r="CHI133" s="91"/>
      <c r="CHJ133" s="114"/>
      <c r="CHK133" s="91"/>
      <c r="CHL133" s="91"/>
      <c r="CHM133" s="114"/>
      <c r="CHN133" s="91"/>
      <c r="CHO133" s="91"/>
      <c r="CHP133" s="114"/>
      <c r="CHQ133" s="91"/>
      <c r="CHR133" s="91"/>
      <c r="CHS133" s="114"/>
      <c r="CHT133" s="91"/>
      <c r="CHU133" s="91"/>
      <c r="CHV133" s="114"/>
      <c r="CHW133" s="91"/>
      <c r="CHX133" s="91"/>
      <c r="CHY133" s="114"/>
      <c r="CHZ133" s="91"/>
      <c r="CIA133" s="91"/>
      <c r="CIB133" s="114"/>
      <c r="CIC133" s="91"/>
      <c r="CID133" s="91"/>
      <c r="CIE133" s="114"/>
      <c r="CIF133" s="91"/>
      <c r="CIG133" s="91"/>
      <c r="CIH133" s="114"/>
      <c r="CII133" s="91"/>
      <c r="CIJ133" s="91"/>
      <c r="CIK133" s="114"/>
      <c r="CIL133" s="91"/>
      <c r="CIM133" s="91"/>
      <c r="CIN133" s="114"/>
      <c r="CIO133" s="91"/>
      <c r="CIP133" s="91"/>
      <c r="CIQ133" s="114"/>
      <c r="CIR133" s="91"/>
      <c r="CIS133" s="91"/>
      <c r="CIT133" s="114"/>
      <c r="CIU133" s="91"/>
      <c r="CIV133" s="91"/>
      <c r="CIW133" s="114"/>
      <c r="CIX133" s="91"/>
      <c r="CIY133" s="91"/>
      <c r="CIZ133" s="114"/>
      <c r="CJA133" s="91"/>
      <c r="CJB133" s="91"/>
      <c r="CJC133" s="114"/>
      <c r="CJD133" s="91"/>
      <c r="CJE133" s="91"/>
      <c r="CJF133" s="114"/>
      <c r="CJG133" s="91"/>
      <c r="CJH133" s="91"/>
      <c r="CJI133" s="114"/>
      <c r="CJJ133" s="91"/>
      <c r="CJK133" s="91"/>
      <c r="CJL133" s="114"/>
      <c r="CJM133" s="91"/>
      <c r="CJN133" s="91"/>
      <c r="CJO133" s="114"/>
      <c r="CJP133" s="91"/>
      <c r="CJQ133" s="91"/>
      <c r="CJR133" s="114"/>
      <c r="CJS133" s="91"/>
      <c r="CJT133" s="91"/>
      <c r="CJU133" s="114"/>
      <c r="CJV133" s="91"/>
      <c r="CJW133" s="91"/>
      <c r="CJX133" s="114"/>
      <c r="CJY133" s="91"/>
      <c r="CJZ133" s="91"/>
      <c r="CKA133" s="114"/>
      <c r="CKB133" s="91"/>
      <c r="CKC133" s="91"/>
      <c r="CKD133" s="114"/>
      <c r="CKE133" s="91"/>
      <c r="CKF133" s="91"/>
      <c r="CKG133" s="114"/>
      <c r="CKH133" s="91"/>
      <c r="CKI133" s="91"/>
      <c r="CKJ133" s="114"/>
      <c r="CKK133" s="91"/>
      <c r="CKL133" s="91"/>
      <c r="CKM133" s="114"/>
      <c r="CKN133" s="91"/>
      <c r="CKO133" s="91"/>
      <c r="CKP133" s="114"/>
      <c r="CKQ133" s="91"/>
      <c r="CKR133" s="91"/>
      <c r="CKS133" s="114"/>
      <c r="CKT133" s="91"/>
      <c r="CKU133" s="91"/>
      <c r="CKV133" s="114"/>
      <c r="CKW133" s="91"/>
      <c r="CKX133" s="91"/>
      <c r="CKY133" s="114"/>
      <c r="CKZ133" s="91"/>
      <c r="CLA133" s="91"/>
      <c r="CLB133" s="114"/>
      <c r="CLC133" s="91"/>
      <c r="CLD133" s="91"/>
      <c r="CLE133" s="114"/>
      <c r="CLF133" s="91"/>
      <c r="CLG133" s="91"/>
      <c r="CLH133" s="114"/>
      <c r="CLI133" s="91"/>
      <c r="CLJ133" s="91"/>
      <c r="CLK133" s="114"/>
      <c r="CLL133" s="91"/>
      <c r="CLM133" s="91"/>
      <c r="CLN133" s="114"/>
      <c r="CLO133" s="91"/>
      <c r="CLP133" s="91"/>
      <c r="CLQ133" s="114"/>
      <c r="CLR133" s="91"/>
      <c r="CLS133" s="91"/>
      <c r="CLT133" s="114"/>
      <c r="CLU133" s="91"/>
      <c r="CLV133" s="91"/>
      <c r="CLW133" s="114"/>
      <c r="CLX133" s="91"/>
      <c r="CLY133" s="91"/>
      <c r="CLZ133" s="114"/>
      <c r="CMA133" s="91"/>
      <c r="CMB133" s="91"/>
      <c r="CMC133" s="114"/>
      <c r="CMD133" s="91"/>
      <c r="CME133" s="91"/>
      <c r="CMF133" s="114"/>
      <c r="CMG133" s="91"/>
      <c r="CMH133" s="91"/>
      <c r="CMI133" s="114"/>
      <c r="CMJ133" s="91"/>
      <c r="CMK133" s="91"/>
      <c r="CML133" s="114"/>
      <c r="CMM133" s="91"/>
      <c r="CMN133" s="91"/>
      <c r="CMO133" s="114"/>
      <c r="CMP133" s="91"/>
      <c r="CMQ133" s="91"/>
      <c r="CMR133" s="114"/>
      <c r="CMS133" s="91"/>
      <c r="CMT133" s="91"/>
      <c r="CMU133" s="114"/>
      <c r="CMV133" s="91"/>
      <c r="CMW133" s="91"/>
      <c r="CMX133" s="114"/>
      <c r="CMY133" s="91"/>
      <c r="CMZ133" s="91"/>
      <c r="CNA133" s="114"/>
      <c r="CNB133" s="91"/>
      <c r="CNC133" s="91"/>
      <c r="CND133" s="114"/>
      <c r="CNE133" s="91"/>
      <c r="CNF133" s="91"/>
      <c r="CNG133" s="114"/>
      <c r="CNH133" s="91"/>
      <c r="CNI133" s="91"/>
      <c r="CNJ133" s="114"/>
      <c r="CNK133" s="91"/>
      <c r="CNL133" s="91"/>
      <c r="CNM133" s="114"/>
      <c r="CNN133" s="91"/>
      <c r="CNO133" s="91"/>
      <c r="CNP133" s="114"/>
      <c r="CNQ133" s="91"/>
      <c r="CNR133" s="91"/>
      <c r="CNS133" s="114"/>
      <c r="CNT133" s="91"/>
      <c r="CNU133" s="91"/>
      <c r="CNV133" s="114"/>
      <c r="CNW133" s="91"/>
      <c r="CNX133" s="91"/>
      <c r="CNY133" s="114"/>
      <c r="CNZ133" s="91"/>
      <c r="COA133" s="91"/>
      <c r="COB133" s="114"/>
      <c r="COC133" s="91"/>
      <c r="COD133" s="91"/>
      <c r="COE133" s="114"/>
      <c r="COF133" s="91"/>
      <c r="COG133" s="91"/>
      <c r="COH133" s="114"/>
      <c r="COI133" s="91"/>
      <c r="COJ133" s="91"/>
      <c r="COK133" s="114"/>
      <c r="COL133" s="91"/>
      <c r="COM133" s="91"/>
      <c r="CON133" s="114"/>
      <c r="COO133" s="91"/>
      <c r="COP133" s="91"/>
      <c r="COQ133" s="114"/>
      <c r="COR133" s="91"/>
      <c r="COS133" s="91"/>
      <c r="COT133" s="114"/>
      <c r="COU133" s="91"/>
      <c r="COV133" s="91"/>
      <c r="COW133" s="114"/>
      <c r="COX133" s="91"/>
      <c r="COY133" s="91"/>
      <c r="COZ133" s="114"/>
      <c r="CPA133" s="91"/>
      <c r="CPB133" s="91"/>
      <c r="CPC133" s="114"/>
      <c r="CPD133" s="91"/>
      <c r="CPE133" s="91"/>
      <c r="CPF133" s="114"/>
      <c r="CPG133" s="91"/>
      <c r="CPH133" s="91"/>
      <c r="CPI133" s="114"/>
      <c r="CPJ133" s="91"/>
      <c r="CPK133" s="91"/>
      <c r="CPL133" s="114"/>
      <c r="CPM133" s="91"/>
      <c r="CPN133" s="91"/>
      <c r="CPO133" s="114"/>
      <c r="CPP133" s="91"/>
      <c r="CPQ133" s="91"/>
      <c r="CPR133" s="114"/>
      <c r="CPS133" s="91"/>
      <c r="CPT133" s="91"/>
      <c r="CPU133" s="114"/>
      <c r="CPV133" s="91"/>
      <c r="CPW133" s="91"/>
      <c r="CPX133" s="114"/>
      <c r="CPY133" s="91"/>
      <c r="CPZ133" s="91"/>
      <c r="CQA133" s="114"/>
      <c r="CQB133" s="91"/>
      <c r="CQC133" s="91"/>
      <c r="CQD133" s="114"/>
      <c r="CQE133" s="91"/>
      <c r="CQF133" s="91"/>
      <c r="CQG133" s="114"/>
      <c r="CQH133" s="91"/>
      <c r="CQI133" s="91"/>
      <c r="CQJ133" s="114"/>
      <c r="CQK133" s="91"/>
      <c r="CQL133" s="91"/>
      <c r="CQM133" s="114"/>
      <c r="CQN133" s="91"/>
      <c r="CQO133" s="91"/>
      <c r="CQP133" s="114"/>
      <c r="CQQ133" s="91"/>
      <c r="CQR133" s="91"/>
      <c r="CQS133" s="114"/>
      <c r="CQT133" s="91"/>
      <c r="CQU133" s="91"/>
      <c r="CQV133" s="114"/>
      <c r="CQW133" s="91"/>
      <c r="CQX133" s="91"/>
      <c r="CQY133" s="114"/>
      <c r="CQZ133" s="91"/>
      <c r="CRA133" s="91"/>
      <c r="CRB133" s="114"/>
      <c r="CRC133" s="91"/>
      <c r="CRD133" s="91"/>
      <c r="CRE133" s="114"/>
      <c r="CRF133" s="91"/>
      <c r="CRG133" s="91"/>
      <c r="CRH133" s="114"/>
      <c r="CRI133" s="91"/>
      <c r="CRJ133" s="91"/>
      <c r="CRK133" s="114"/>
      <c r="CRL133" s="91"/>
      <c r="CRM133" s="91"/>
      <c r="CRN133" s="114"/>
      <c r="CRO133" s="91"/>
      <c r="CRP133" s="91"/>
      <c r="CRQ133" s="114"/>
      <c r="CRR133" s="91"/>
      <c r="CRS133" s="91"/>
      <c r="CRT133" s="114"/>
      <c r="CRU133" s="91"/>
      <c r="CRV133" s="91"/>
      <c r="CRW133" s="114"/>
      <c r="CRX133" s="91"/>
      <c r="CRY133" s="91"/>
      <c r="CRZ133" s="114"/>
      <c r="CSA133" s="91"/>
      <c r="CSB133" s="91"/>
      <c r="CSC133" s="114"/>
      <c r="CSD133" s="91"/>
      <c r="CSE133" s="91"/>
      <c r="CSF133" s="114"/>
      <c r="CSG133" s="91"/>
      <c r="CSH133" s="91"/>
      <c r="CSI133" s="114"/>
      <c r="CSJ133" s="91"/>
      <c r="CSK133" s="91"/>
      <c r="CSL133" s="114"/>
      <c r="CSM133" s="91"/>
      <c r="CSN133" s="91"/>
      <c r="CSO133" s="114"/>
      <c r="CSP133" s="91"/>
      <c r="CSQ133" s="91"/>
      <c r="CSR133" s="114"/>
      <c r="CSS133" s="91"/>
      <c r="CST133" s="91"/>
      <c r="CSU133" s="114"/>
      <c r="CSV133" s="91"/>
      <c r="CSW133" s="91"/>
      <c r="CSX133" s="114"/>
      <c r="CSY133" s="91"/>
      <c r="CSZ133" s="91"/>
      <c r="CTA133" s="114"/>
      <c r="CTB133" s="91"/>
      <c r="CTC133" s="91"/>
      <c r="CTD133" s="114"/>
      <c r="CTE133" s="91"/>
      <c r="CTF133" s="91"/>
      <c r="CTG133" s="114"/>
      <c r="CTH133" s="91"/>
      <c r="CTI133" s="91"/>
      <c r="CTJ133" s="114"/>
      <c r="CTK133" s="91"/>
      <c r="CTL133" s="91"/>
      <c r="CTM133" s="114"/>
      <c r="CTN133" s="91"/>
      <c r="CTO133" s="91"/>
      <c r="CTP133" s="114"/>
      <c r="CTQ133" s="91"/>
      <c r="CTR133" s="91"/>
      <c r="CTS133" s="114"/>
      <c r="CTT133" s="91"/>
      <c r="CTU133" s="91"/>
      <c r="CTV133" s="114"/>
      <c r="CTW133" s="91"/>
      <c r="CTX133" s="91"/>
      <c r="CTY133" s="114"/>
      <c r="CTZ133" s="91"/>
      <c r="CUA133" s="91"/>
      <c r="CUB133" s="114"/>
      <c r="CUC133" s="91"/>
      <c r="CUD133" s="91"/>
      <c r="CUE133" s="114"/>
      <c r="CUF133" s="91"/>
      <c r="CUG133" s="91"/>
      <c r="CUH133" s="114"/>
      <c r="CUI133" s="91"/>
      <c r="CUJ133" s="91"/>
      <c r="CUK133" s="114"/>
      <c r="CUL133" s="91"/>
      <c r="CUM133" s="91"/>
      <c r="CUN133" s="114"/>
      <c r="CUO133" s="91"/>
      <c r="CUP133" s="91"/>
      <c r="CUQ133" s="114"/>
      <c r="CUR133" s="91"/>
      <c r="CUS133" s="91"/>
      <c r="CUT133" s="114"/>
      <c r="CUU133" s="91"/>
      <c r="CUV133" s="91"/>
      <c r="CUW133" s="114"/>
      <c r="CUX133" s="91"/>
      <c r="CUY133" s="91"/>
      <c r="CUZ133" s="114"/>
      <c r="CVA133" s="91"/>
      <c r="CVB133" s="91"/>
      <c r="CVC133" s="114"/>
      <c r="CVD133" s="91"/>
      <c r="CVE133" s="91"/>
      <c r="CVF133" s="114"/>
      <c r="CVG133" s="91"/>
      <c r="CVH133" s="91"/>
      <c r="CVI133" s="114"/>
      <c r="CVJ133" s="91"/>
      <c r="CVK133" s="91"/>
      <c r="CVL133" s="114"/>
      <c r="CVM133" s="91"/>
      <c r="CVN133" s="91"/>
      <c r="CVO133" s="114"/>
      <c r="CVP133" s="91"/>
      <c r="CVQ133" s="91"/>
      <c r="CVR133" s="114"/>
      <c r="CVS133" s="91"/>
      <c r="CVT133" s="91"/>
      <c r="CVU133" s="114"/>
      <c r="CVV133" s="91"/>
      <c r="CVW133" s="91"/>
      <c r="CVX133" s="114"/>
      <c r="CVY133" s="91"/>
      <c r="CVZ133" s="91"/>
      <c r="CWA133" s="114"/>
      <c r="CWB133" s="91"/>
      <c r="CWC133" s="91"/>
      <c r="CWD133" s="114"/>
      <c r="CWE133" s="91"/>
      <c r="CWF133" s="91"/>
      <c r="CWG133" s="114"/>
      <c r="CWH133" s="91"/>
      <c r="CWI133" s="91"/>
      <c r="CWJ133" s="114"/>
      <c r="CWK133" s="91"/>
      <c r="CWL133" s="91"/>
      <c r="CWM133" s="114"/>
      <c r="CWN133" s="91"/>
      <c r="CWO133" s="91"/>
      <c r="CWP133" s="114"/>
      <c r="CWQ133" s="91"/>
      <c r="CWR133" s="91"/>
      <c r="CWS133" s="114"/>
      <c r="CWT133" s="91"/>
      <c r="CWU133" s="91"/>
      <c r="CWV133" s="114"/>
      <c r="CWW133" s="91"/>
      <c r="CWX133" s="91"/>
      <c r="CWY133" s="114"/>
      <c r="CWZ133" s="91"/>
      <c r="CXA133" s="91"/>
      <c r="CXB133" s="114"/>
      <c r="CXC133" s="91"/>
      <c r="CXD133" s="91"/>
      <c r="CXE133" s="114"/>
      <c r="CXF133" s="91"/>
      <c r="CXG133" s="91"/>
      <c r="CXH133" s="114"/>
      <c r="CXI133" s="91"/>
      <c r="CXJ133" s="91"/>
      <c r="CXK133" s="114"/>
      <c r="CXL133" s="91"/>
      <c r="CXM133" s="91"/>
      <c r="CXN133" s="114"/>
      <c r="CXO133" s="91"/>
      <c r="CXP133" s="91"/>
      <c r="CXQ133" s="114"/>
      <c r="CXR133" s="91"/>
      <c r="CXS133" s="91"/>
      <c r="CXT133" s="114"/>
      <c r="CXU133" s="91"/>
      <c r="CXV133" s="91"/>
      <c r="CXW133" s="114"/>
      <c r="CXX133" s="91"/>
      <c r="CXY133" s="91"/>
      <c r="CXZ133" s="114"/>
      <c r="CYA133" s="91"/>
      <c r="CYB133" s="91"/>
      <c r="CYC133" s="114"/>
      <c r="CYD133" s="91"/>
      <c r="CYE133" s="91"/>
      <c r="CYF133" s="114"/>
      <c r="CYG133" s="91"/>
      <c r="CYH133" s="91"/>
      <c r="CYI133" s="114"/>
      <c r="CYJ133" s="91"/>
      <c r="CYK133" s="91"/>
      <c r="CYL133" s="114"/>
      <c r="CYM133" s="91"/>
      <c r="CYN133" s="91"/>
      <c r="CYO133" s="114"/>
      <c r="CYP133" s="91"/>
      <c r="CYQ133" s="91"/>
      <c r="CYR133" s="114"/>
      <c r="CYS133" s="91"/>
      <c r="CYT133" s="91"/>
      <c r="CYU133" s="114"/>
      <c r="CYV133" s="91"/>
      <c r="CYW133" s="91"/>
      <c r="CYX133" s="114"/>
      <c r="CYY133" s="91"/>
      <c r="CYZ133" s="91"/>
      <c r="CZA133" s="114"/>
      <c r="CZB133" s="91"/>
      <c r="CZC133" s="91"/>
      <c r="CZD133" s="114"/>
      <c r="CZE133" s="91"/>
      <c r="CZF133" s="91"/>
      <c r="CZG133" s="114"/>
      <c r="CZH133" s="91"/>
      <c r="CZI133" s="91"/>
      <c r="CZJ133" s="114"/>
      <c r="CZK133" s="91"/>
      <c r="CZL133" s="91"/>
      <c r="CZM133" s="114"/>
      <c r="CZN133" s="91"/>
      <c r="CZO133" s="91"/>
      <c r="CZP133" s="114"/>
      <c r="CZQ133" s="91"/>
      <c r="CZR133" s="91"/>
      <c r="CZS133" s="114"/>
      <c r="CZT133" s="91"/>
      <c r="CZU133" s="91"/>
      <c r="CZV133" s="114"/>
      <c r="CZW133" s="91"/>
      <c r="CZX133" s="91"/>
      <c r="CZY133" s="114"/>
      <c r="CZZ133" s="91"/>
      <c r="DAA133" s="91"/>
      <c r="DAB133" s="114"/>
      <c r="DAC133" s="91"/>
      <c r="DAD133" s="91"/>
      <c r="DAE133" s="114"/>
      <c r="DAF133" s="91"/>
      <c r="DAG133" s="91"/>
      <c r="DAH133" s="114"/>
      <c r="DAI133" s="91"/>
      <c r="DAJ133" s="91"/>
      <c r="DAK133" s="114"/>
      <c r="DAL133" s="91"/>
      <c r="DAM133" s="91"/>
      <c r="DAN133" s="114"/>
      <c r="DAO133" s="91"/>
      <c r="DAP133" s="91"/>
      <c r="DAQ133" s="114"/>
      <c r="DAR133" s="91"/>
      <c r="DAS133" s="91"/>
      <c r="DAT133" s="114"/>
      <c r="DAU133" s="91"/>
      <c r="DAV133" s="91"/>
      <c r="DAW133" s="114"/>
      <c r="DAX133" s="91"/>
      <c r="DAY133" s="91"/>
      <c r="DAZ133" s="114"/>
      <c r="DBA133" s="91"/>
      <c r="DBB133" s="91"/>
      <c r="DBC133" s="114"/>
      <c r="DBD133" s="91"/>
      <c r="DBE133" s="91"/>
      <c r="DBF133" s="114"/>
      <c r="DBG133" s="91"/>
      <c r="DBH133" s="91"/>
      <c r="DBI133" s="114"/>
      <c r="DBJ133" s="91"/>
      <c r="DBK133" s="91"/>
      <c r="DBL133" s="114"/>
      <c r="DBM133" s="91"/>
      <c r="DBN133" s="91"/>
      <c r="DBO133" s="114"/>
      <c r="DBP133" s="91"/>
      <c r="DBQ133" s="91"/>
      <c r="DBR133" s="114"/>
      <c r="DBS133" s="91"/>
      <c r="DBT133" s="91"/>
      <c r="DBU133" s="114"/>
      <c r="DBV133" s="91"/>
      <c r="DBW133" s="91"/>
      <c r="DBX133" s="114"/>
      <c r="DBY133" s="91"/>
      <c r="DBZ133" s="91"/>
      <c r="DCA133" s="114"/>
      <c r="DCB133" s="91"/>
      <c r="DCC133" s="91"/>
      <c r="DCD133" s="114"/>
      <c r="DCE133" s="91"/>
      <c r="DCF133" s="91"/>
      <c r="DCG133" s="114"/>
      <c r="DCH133" s="91"/>
      <c r="DCI133" s="91"/>
      <c r="DCJ133" s="114"/>
      <c r="DCK133" s="91"/>
      <c r="DCL133" s="91"/>
      <c r="DCM133" s="114"/>
      <c r="DCN133" s="91"/>
      <c r="DCO133" s="91"/>
      <c r="DCP133" s="114"/>
      <c r="DCQ133" s="91"/>
      <c r="DCR133" s="91"/>
      <c r="DCS133" s="114"/>
      <c r="DCT133" s="91"/>
      <c r="DCU133" s="91"/>
      <c r="DCV133" s="114"/>
      <c r="DCW133" s="91"/>
      <c r="DCX133" s="91"/>
      <c r="DCY133" s="114"/>
      <c r="DCZ133" s="91"/>
      <c r="DDA133" s="91"/>
      <c r="DDB133" s="114"/>
      <c r="DDC133" s="91"/>
      <c r="DDD133" s="91"/>
      <c r="DDE133" s="114"/>
      <c r="DDF133" s="91"/>
      <c r="DDG133" s="91"/>
      <c r="DDH133" s="114"/>
      <c r="DDI133" s="91"/>
      <c r="DDJ133" s="91"/>
      <c r="DDK133" s="114"/>
      <c r="DDL133" s="91"/>
      <c r="DDM133" s="91"/>
      <c r="DDN133" s="114"/>
      <c r="DDO133" s="91"/>
      <c r="DDP133" s="91"/>
      <c r="DDQ133" s="114"/>
      <c r="DDR133" s="91"/>
      <c r="DDS133" s="91"/>
      <c r="DDT133" s="114"/>
      <c r="DDU133" s="91"/>
      <c r="DDV133" s="91"/>
      <c r="DDW133" s="114"/>
      <c r="DDX133" s="91"/>
      <c r="DDY133" s="91"/>
      <c r="DDZ133" s="114"/>
      <c r="DEA133" s="91"/>
      <c r="DEB133" s="91"/>
      <c r="DEC133" s="114"/>
      <c r="DED133" s="91"/>
      <c r="DEE133" s="91"/>
      <c r="DEF133" s="114"/>
      <c r="DEG133" s="91"/>
      <c r="DEH133" s="91"/>
      <c r="DEI133" s="114"/>
      <c r="DEJ133" s="91"/>
      <c r="DEK133" s="91"/>
      <c r="DEL133" s="114"/>
      <c r="DEM133" s="91"/>
      <c r="DEN133" s="91"/>
      <c r="DEO133" s="114"/>
      <c r="DEP133" s="91"/>
      <c r="DEQ133" s="91"/>
      <c r="DER133" s="114"/>
      <c r="DES133" s="91"/>
      <c r="DET133" s="91"/>
      <c r="DEU133" s="114"/>
      <c r="DEV133" s="91"/>
      <c r="DEW133" s="91"/>
      <c r="DEX133" s="114"/>
      <c r="DEY133" s="91"/>
      <c r="DEZ133" s="91"/>
      <c r="DFA133" s="114"/>
      <c r="DFB133" s="91"/>
      <c r="DFC133" s="91"/>
      <c r="DFD133" s="114"/>
      <c r="DFE133" s="91"/>
      <c r="DFF133" s="91"/>
      <c r="DFG133" s="114"/>
      <c r="DFH133" s="91"/>
      <c r="DFI133" s="91"/>
      <c r="DFJ133" s="114"/>
      <c r="DFK133" s="91"/>
      <c r="DFL133" s="91"/>
      <c r="DFM133" s="114"/>
      <c r="DFN133" s="91"/>
      <c r="DFO133" s="91"/>
      <c r="DFP133" s="114"/>
      <c r="DFQ133" s="91"/>
      <c r="DFR133" s="91"/>
      <c r="DFS133" s="114"/>
      <c r="DFT133" s="91"/>
      <c r="DFU133" s="91"/>
      <c r="DFV133" s="114"/>
      <c r="DFW133" s="91"/>
      <c r="DFX133" s="91"/>
      <c r="DFY133" s="114"/>
      <c r="DFZ133" s="91"/>
      <c r="DGA133" s="91"/>
      <c r="DGB133" s="114"/>
      <c r="DGC133" s="91"/>
      <c r="DGD133" s="91"/>
      <c r="DGE133" s="114"/>
      <c r="DGF133" s="91"/>
      <c r="DGG133" s="91"/>
      <c r="DGH133" s="114"/>
      <c r="DGI133" s="91"/>
      <c r="DGJ133" s="91"/>
      <c r="DGK133" s="114"/>
      <c r="DGL133" s="91"/>
      <c r="DGM133" s="91"/>
      <c r="DGN133" s="114"/>
      <c r="DGO133" s="91"/>
      <c r="DGP133" s="91"/>
      <c r="DGQ133" s="114"/>
      <c r="DGR133" s="91"/>
      <c r="DGS133" s="91"/>
      <c r="DGT133" s="114"/>
      <c r="DGU133" s="91"/>
      <c r="DGV133" s="91"/>
      <c r="DGW133" s="114"/>
      <c r="DGX133" s="91"/>
      <c r="DGY133" s="91"/>
      <c r="DGZ133" s="114"/>
      <c r="DHA133" s="91"/>
      <c r="DHB133" s="91"/>
      <c r="DHC133" s="114"/>
      <c r="DHD133" s="91"/>
      <c r="DHE133" s="91"/>
      <c r="DHF133" s="114"/>
      <c r="DHG133" s="91"/>
      <c r="DHH133" s="91"/>
      <c r="DHI133" s="114"/>
      <c r="DHJ133" s="91"/>
      <c r="DHK133" s="91"/>
      <c r="DHL133" s="114"/>
      <c r="DHM133" s="91"/>
      <c r="DHN133" s="91"/>
      <c r="DHO133" s="114"/>
      <c r="DHP133" s="91"/>
      <c r="DHQ133" s="91"/>
      <c r="DHR133" s="114"/>
      <c r="DHS133" s="91"/>
      <c r="DHT133" s="91"/>
      <c r="DHU133" s="114"/>
      <c r="DHV133" s="91"/>
      <c r="DHW133" s="91"/>
      <c r="DHX133" s="114"/>
      <c r="DHY133" s="91"/>
      <c r="DHZ133" s="91"/>
      <c r="DIA133" s="114"/>
      <c r="DIB133" s="91"/>
      <c r="DIC133" s="91"/>
      <c r="DID133" s="114"/>
      <c r="DIE133" s="91"/>
      <c r="DIF133" s="91"/>
      <c r="DIG133" s="114"/>
      <c r="DIH133" s="91"/>
      <c r="DII133" s="91"/>
      <c r="DIJ133" s="114"/>
      <c r="DIK133" s="91"/>
      <c r="DIL133" s="91"/>
      <c r="DIM133" s="114"/>
      <c r="DIN133" s="91"/>
      <c r="DIO133" s="91"/>
      <c r="DIP133" s="114"/>
      <c r="DIQ133" s="91"/>
      <c r="DIR133" s="91"/>
      <c r="DIS133" s="114"/>
      <c r="DIT133" s="91"/>
      <c r="DIU133" s="91"/>
      <c r="DIV133" s="114"/>
      <c r="DIW133" s="91"/>
      <c r="DIX133" s="91"/>
      <c r="DIY133" s="114"/>
      <c r="DIZ133" s="91"/>
      <c r="DJA133" s="91"/>
      <c r="DJB133" s="114"/>
      <c r="DJC133" s="91"/>
      <c r="DJD133" s="91"/>
      <c r="DJE133" s="114"/>
      <c r="DJF133" s="91"/>
      <c r="DJG133" s="91"/>
      <c r="DJH133" s="114"/>
      <c r="DJI133" s="91"/>
      <c r="DJJ133" s="91"/>
      <c r="DJK133" s="114"/>
      <c r="DJL133" s="91"/>
      <c r="DJM133" s="91"/>
      <c r="DJN133" s="114"/>
      <c r="DJO133" s="91"/>
      <c r="DJP133" s="91"/>
      <c r="DJQ133" s="114"/>
      <c r="DJR133" s="91"/>
      <c r="DJS133" s="91"/>
      <c r="DJT133" s="114"/>
      <c r="DJU133" s="91"/>
      <c r="DJV133" s="91"/>
      <c r="DJW133" s="114"/>
      <c r="DJX133" s="91"/>
      <c r="DJY133" s="91"/>
      <c r="DJZ133" s="114"/>
      <c r="DKA133" s="91"/>
      <c r="DKB133" s="91"/>
      <c r="DKC133" s="114"/>
      <c r="DKD133" s="91"/>
      <c r="DKE133" s="91"/>
      <c r="DKF133" s="114"/>
      <c r="DKG133" s="91"/>
      <c r="DKH133" s="91"/>
      <c r="DKI133" s="114"/>
      <c r="DKJ133" s="91"/>
      <c r="DKK133" s="91"/>
      <c r="DKL133" s="114"/>
      <c r="DKM133" s="91"/>
      <c r="DKN133" s="91"/>
      <c r="DKO133" s="114"/>
      <c r="DKP133" s="91"/>
      <c r="DKQ133" s="91"/>
      <c r="DKR133" s="114"/>
      <c r="DKS133" s="91"/>
      <c r="DKT133" s="91"/>
      <c r="DKU133" s="114"/>
      <c r="DKV133" s="91"/>
      <c r="DKW133" s="91"/>
      <c r="DKX133" s="114"/>
      <c r="DKY133" s="91"/>
      <c r="DKZ133" s="91"/>
      <c r="DLA133" s="114"/>
      <c r="DLB133" s="91"/>
      <c r="DLC133" s="91"/>
      <c r="DLD133" s="114"/>
      <c r="DLE133" s="91"/>
      <c r="DLF133" s="91"/>
      <c r="DLG133" s="114"/>
      <c r="DLH133" s="91"/>
      <c r="DLI133" s="91"/>
      <c r="DLJ133" s="114"/>
      <c r="DLK133" s="91"/>
      <c r="DLL133" s="91"/>
      <c r="DLM133" s="114"/>
      <c r="DLN133" s="91"/>
      <c r="DLO133" s="91"/>
      <c r="DLP133" s="114"/>
      <c r="DLQ133" s="91"/>
      <c r="DLR133" s="91"/>
      <c r="DLS133" s="114"/>
      <c r="DLT133" s="91"/>
      <c r="DLU133" s="91"/>
      <c r="DLV133" s="114"/>
      <c r="DLW133" s="91"/>
      <c r="DLX133" s="91"/>
      <c r="DLY133" s="114"/>
      <c r="DLZ133" s="91"/>
      <c r="DMA133" s="91"/>
      <c r="DMB133" s="114"/>
      <c r="DMC133" s="91"/>
      <c r="DMD133" s="91"/>
      <c r="DME133" s="114"/>
      <c r="DMF133" s="91"/>
      <c r="DMG133" s="91"/>
      <c r="DMH133" s="114"/>
      <c r="DMI133" s="91"/>
      <c r="DMJ133" s="91"/>
      <c r="DMK133" s="114"/>
      <c r="DML133" s="91"/>
      <c r="DMM133" s="91"/>
      <c r="DMN133" s="114"/>
      <c r="DMO133" s="91"/>
      <c r="DMP133" s="91"/>
      <c r="DMQ133" s="114"/>
      <c r="DMR133" s="91"/>
      <c r="DMS133" s="91"/>
      <c r="DMT133" s="114"/>
      <c r="DMU133" s="91"/>
      <c r="DMV133" s="91"/>
      <c r="DMW133" s="114"/>
      <c r="DMX133" s="91"/>
      <c r="DMY133" s="91"/>
      <c r="DMZ133" s="114"/>
      <c r="DNA133" s="91"/>
      <c r="DNB133" s="91"/>
      <c r="DNC133" s="114"/>
      <c r="DND133" s="91"/>
      <c r="DNE133" s="91"/>
      <c r="DNF133" s="114"/>
      <c r="DNG133" s="91"/>
      <c r="DNH133" s="91"/>
      <c r="DNI133" s="114"/>
      <c r="DNJ133" s="91"/>
      <c r="DNK133" s="91"/>
      <c r="DNL133" s="114"/>
      <c r="DNM133" s="91"/>
      <c r="DNN133" s="91"/>
      <c r="DNO133" s="114"/>
      <c r="DNP133" s="91"/>
      <c r="DNQ133" s="91"/>
      <c r="DNR133" s="114"/>
      <c r="DNS133" s="91"/>
      <c r="DNT133" s="91"/>
      <c r="DNU133" s="114"/>
      <c r="DNV133" s="91"/>
      <c r="DNW133" s="91"/>
      <c r="DNX133" s="114"/>
      <c r="DNY133" s="91"/>
      <c r="DNZ133" s="91"/>
      <c r="DOA133" s="114"/>
      <c r="DOB133" s="91"/>
      <c r="DOC133" s="91"/>
      <c r="DOD133" s="114"/>
      <c r="DOE133" s="91"/>
      <c r="DOF133" s="91"/>
      <c r="DOG133" s="114"/>
      <c r="DOH133" s="91"/>
      <c r="DOI133" s="91"/>
      <c r="DOJ133" s="114"/>
      <c r="DOK133" s="91"/>
      <c r="DOL133" s="91"/>
      <c r="DOM133" s="114"/>
      <c r="DON133" s="91"/>
      <c r="DOO133" s="91"/>
      <c r="DOP133" s="114"/>
      <c r="DOQ133" s="91"/>
      <c r="DOR133" s="91"/>
      <c r="DOS133" s="114"/>
      <c r="DOT133" s="91"/>
      <c r="DOU133" s="91"/>
      <c r="DOV133" s="114"/>
      <c r="DOW133" s="91"/>
      <c r="DOX133" s="91"/>
      <c r="DOY133" s="114"/>
      <c r="DOZ133" s="91"/>
      <c r="DPA133" s="91"/>
      <c r="DPB133" s="114"/>
      <c r="DPC133" s="91"/>
      <c r="DPD133" s="91"/>
      <c r="DPE133" s="114"/>
      <c r="DPF133" s="91"/>
      <c r="DPG133" s="91"/>
      <c r="DPH133" s="114"/>
      <c r="DPI133" s="91"/>
      <c r="DPJ133" s="91"/>
      <c r="DPK133" s="114"/>
      <c r="DPL133" s="91"/>
      <c r="DPM133" s="91"/>
      <c r="DPN133" s="114"/>
      <c r="DPO133" s="91"/>
      <c r="DPP133" s="91"/>
      <c r="DPQ133" s="114"/>
      <c r="DPR133" s="91"/>
      <c r="DPS133" s="91"/>
      <c r="DPT133" s="114"/>
      <c r="DPU133" s="91"/>
      <c r="DPV133" s="91"/>
      <c r="DPW133" s="114"/>
      <c r="DPX133" s="91"/>
      <c r="DPY133" s="91"/>
      <c r="DPZ133" s="114"/>
      <c r="DQA133" s="91"/>
      <c r="DQB133" s="91"/>
      <c r="DQC133" s="114"/>
      <c r="DQD133" s="91"/>
      <c r="DQE133" s="91"/>
      <c r="DQF133" s="114"/>
      <c r="DQG133" s="91"/>
      <c r="DQH133" s="91"/>
      <c r="DQI133" s="114"/>
      <c r="DQJ133" s="91"/>
      <c r="DQK133" s="91"/>
      <c r="DQL133" s="114"/>
      <c r="DQM133" s="91"/>
      <c r="DQN133" s="91"/>
      <c r="DQO133" s="114"/>
      <c r="DQP133" s="91"/>
      <c r="DQQ133" s="91"/>
      <c r="DQR133" s="114"/>
      <c r="DQS133" s="91"/>
      <c r="DQT133" s="91"/>
      <c r="DQU133" s="114"/>
      <c r="DQV133" s="91"/>
      <c r="DQW133" s="91"/>
      <c r="DQX133" s="114"/>
      <c r="DQY133" s="91"/>
      <c r="DQZ133" s="91"/>
      <c r="DRA133" s="114"/>
      <c r="DRB133" s="91"/>
      <c r="DRC133" s="91"/>
      <c r="DRD133" s="114"/>
      <c r="DRE133" s="91"/>
      <c r="DRF133" s="91"/>
      <c r="DRG133" s="114"/>
      <c r="DRH133" s="91"/>
      <c r="DRI133" s="91"/>
      <c r="DRJ133" s="114"/>
      <c r="DRK133" s="91"/>
      <c r="DRL133" s="91"/>
      <c r="DRM133" s="114"/>
      <c r="DRN133" s="91"/>
      <c r="DRO133" s="91"/>
      <c r="DRP133" s="114"/>
      <c r="DRQ133" s="91"/>
      <c r="DRR133" s="91"/>
      <c r="DRS133" s="114"/>
      <c r="DRT133" s="91"/>
      <c r="DRU133" s="91"/>
      <c r="DRV133" s="114"/>
      <c r="DRW133" s="91"/>
      <c r="DRX133" s="91"/>
      <c r="DRY133" s="114"/>
      <c r="DRZ133" s="91"/>
      <c r="DSA133" s="91"/>
      <c r="DSB133" s="114"/>
      <c r="DSC133" s="91"/>
      <c r="DSD133" s="91"/>
      <c r="DSE133" s="114"/>
      <c r="DSF133" s="91"/>
      <c r="DSG133" s="91"/>
      <c r="DSH133" s="114"/>
      <c r="DSI133" s="91"/>
      <c r="DSJ133" s="91"/>
      <c r="DSK133" s="114"/>
      <c r="DSL133" s="91"/>
      <c r="DSM133" s="91"/>
      <c r="DSN133" s="114"/>
      <c r="DSO133" s="91"/>
      <c r="DSP133" s="91"/>
      <c r="DSQ133" s="114"/>
      <c r="DSR133" s="91"/>
      <c r="DSS133" s="91"/>
      <c r="DST133" s="114"/>
      <c r="DSU133" s="91"/>
      <c r="DSV133" s="91"/>
      <c r="DSW133" s="114"/>
      <c r="DSX133" s="91"/>
      <c r="DSY133" s="91"/>
      <c r="DSZ133" s="114"/>
      <c r="DTA133" s="91"/>
      <c r="DTB133" s="91"/>
      <c r="DTC133" s="114"/>
      <c r="DTD133" s="91"/>
      <c r="DTE133" s="91"/>
      <c r="DTF133" s="114"/>
      <c r="DTG133" s="91"/>
      <c r="DTH133" s="91"/>
      <c r="DTI133" s="114"/>
      <c r="DTJ133" s="91"/>
      <c r="DTK133" s="91"/>
      <c r="DTL133" s="114"/>
      <c r="DTM133" s="91"/>
      <c r="DTN133" s="91"/>
      <c r="DTO133" s="114"/>
      <c r="DTP133" s="91"/>
      <c r="DTQ133" s="91"/>
      <c r="DTR133" s="114"/>
      <c r="DTS133" s="91"/>
      <c r="DTT133" s="91"/>
      <c r="DTU133" s="114"/>
      <c r="DTV133" s="91"/>
      <c r="DTW133" s="91"/>
      <c r="DTX133" s="114"/>
      <c r="DTY133" s="91"/>
      <c r="DTZ133" s="91"/>
      <c r="DUA133" s="114"/>
      <c r="DUB133" s="91"/>
      <c r="DUC133" s="91"/>
      <c r="DUD133" s="114"/>
      <c r="DUE133" s="91"/>
      <c r="DUF133" s="91"/>
      <c r="DUG133" s="114"/>
      <c r="DUH133" s="91"/>
      <c r="DUI133" s="91"/>
      <c r="DUJ133" s="114"/>
      <c r="DUK133" s="91"/>
      <c r="DUL133" s="91"/>
      <c r="DUM133" s="114"/>
      <c r="DUN133" s="91"/>
      <c r="DUO133" s="91"/>
      <c r="DUP133" s="114"/>
      <c r="DUQ133" s="91"/>
      <c r="DUR133" s="91"/>
      <c r="DUS133" s="114"/>
      <c r="DUT133" s="91"/>
      <c r="DUU133" s="91"/>
      <c r="DUV133" s="114"/>
      <c r="DUW133" s="91"/>
      <c r="DUX133" s="91"/>
      <c r="DUY133" s="114"/>
      <c r="DUZ133" s="91"/>
      <c r="DVA133" s="91"/>
      <c r="DVB133" s="114"/>
      <c r="DVC133" s="91"/>
      <c r="DVD133" s="91"/>
      <c r="DVE133" s="114"/>
      <c r="DVF133" s="91"/>
      <c r="DVG133" s="91"/>
      <c r="DVH133" s="114"/>
      <c r="DVI133" s="91"/>
      <c r="DVJ133" s="91"/>
      <c r="DVK133" s="114"/>
      <c r="DVL133" s="91"/>
      <c r="DVM133" s="91"/>
      <c r="DVN133" s="114"/>
      <c r="DVO133" s="91"/>
      <c r="DVP133" s="91"/>
      <c r="DVQ133" s="114"/>
      <c r="DVR133" s="91"/>
      <c r="DVS133" s="91"/>
      <c r="DVT133" s="114"/>
      <c r="DVU133" s="91"/>
      <c r="DVV133" s="91"/>
      <c r="DVW133" s="114"/>
      <c r="DVX133" s="91"/>
      <c r="DVY133" s="91"/>
      <c r="DVZ133" s="114"/>
      <c r="DWA133" s="91"/>
      <c r="DWB133" s="91"/>
      <c r="DWC133" s="114"/>
      <c r="DWD133" s="91"/>
      <c r="DWE133" s="91"/>
      <c r="DWF133" s="114"/>
      <c r="DWG133" s="91"/>
      <c r="DWH133" s="91"/>
      <c r="DWI133" s="114"/>
      <c r="DWJ133" s="91"/>
      <c r="DWK133" s="91"/>
      <c r="DWL133" s="114"/>
      <c r="DWM133" s="91"/>
      <c r="DWN133" s="91"/>
      <c r="DWO133" s="114"/>
      <c r="DWP133" s="91"/>
      <c r="DWQ133" s="91"/>
      <c r="DWR133" s="114"/>
      <c r="DWS133" s="91"/>
      <c r="DWT133" s="91"/>
      <c r="DWU133" s="114"/>
      <c r="DWV133" s="91"/>
      <c r="DWW133" s="91"/>
      <c r="DWX133" s="114"/>
      <c r="DWY133" s="91"/>
      <c r="DWZ133" s="91"/>
      <c r="DXA133" s="114"/>
      <c r="DXB133" s="91"/>
      <c r="DXC133" s="91"/>
      <c r="DXD133" s="114"/>
      <c r="DXE133" s="91"/>
      <c r="DXF133" s="91"/>
      <c r="DXG133" s="114"/>
      <c r="DXH133" s="91"/>
      <c r="DXI133" s="91"/>
      <c r="DXJ133" s="114"/>
      <c r="DXK133" s="91"/>
      <c r="DXL133" s="91"/>
      <c r="DXM133" s="114"/>
      <c r="DXN133" s="91"/>
      <c r="DXO133" s="91"/>
      <c r="DXP133" s="114"/>
      <c r="DXQ133" s="91"/>
      <c r="DXR133" s="91"/>
      <c r="DXS133" s="114"/>
      <c r="DXT133" s="91"/>
      <c r="DXU133" s="91"/>
      <c r="DXV133" s="114"/>
      <c r="DXW133" s="91"/>
      <c r="DXX133" s="91"/>
      <c r="DXY133" s="114"/>
      <c r="DXZ133" s="91"/>
      <c r="DYA133" s="91"/>
      <c r="DYB133" s="114"/>
      <c r="DYC133" s="91"/>
      <c r="DYD133" s="91"/>
      <c r="DYE133" s="114"/>
      <c r="DYF133" s="91"/>
      <c r="DYG133" s="91"/>
      <c r="DYH133" s="114"/>
      <c r="DYI133" s="91"/>
      <c r="DYJ133" s="91"/>
      <c r="DYK133" s="114"/>
      <c r="DYL133" s="91"/>
      <c r="DYM133" s="91"/>
      <c r="DYN133" s="114"/>
      <c r="DYO133" s="91"/>
      <c r="DYP133" s="91"/>
      <c r="DYQ133" s="114"/>
      <c r="DYR133" s="91"/>
      <c r="DYS133" s="91"/>
      <c r="DYT133" s="114"/>
      <c r="DYU133" s="91"/>
      <c r="DYV133" s="91"/>
      <c r="DYW133" s="114"/>
      <c r="DYX133" s="91"/>
      <c r="DYY133" s="91"/>
      <c r="DYZ133" s="114"/>
      <c r="DZA133" s="91"/>
      <c r="DZB133" s="91"/>
      <c r="DZC133" s="114"/>
      <c r="DZD133" s="91"/>
      <c r="DZE133" s="91"/>
      <c r="DZF133" s="114"/>
      <c r="DZG133" s="91"/>
      <c r="DZH133" s="91"/>
      <c r="DZI133" s="114"/>
      <c r="DZJ133" s="91"/>
      <c r="DZK133" s="91"/>
      <c r="DZL133" s="114"/>
      <c r="DZM133" s="91"/>
      <c r="DZN133" s="91"/>
      <c r="DZO133" s="114"/>
      <c r="DZP133" s="91"/>
      <c r="DZQ133" s="91"/>
      <c r="DZR133" s="114"/>
      <c r="DZS133" s="91"/>
      <c r="DZT133" s="91"/>
      <c r="DZU133" s="114"/>
      <c r="DZV133" s="91"/>
      <c r="DZW133" s="91"/>
      <c r="DZX133" s="114"/>
      <c r="DZY133" s="91"/>
      <c r="DZZ133" s="91"/>
      <c r="EAA133" s="114"/>
      <c r="EAB133" s="91"/>
      <c r="EAC133" s="91"/>
      <c r="EAD133" s="114"/>
      <c r="EAE133" s="91"/>
      <c r="EAF133" s="91"/>
      <c r="EAG133" s="114"/>
      <c r="EAH133" s="91"/>
      <c r="EAI133" s="91"/>
      <c r="EAJ133" s="114"/>
      <c r="EAK133" s="91"/>
      <c r="EAL133" s="91"/>
      <c r="EAM133" s="114"/>
      <c r="EAN133" s="91"/>
      <c r="EAO133" s="91"/>
      <c r="EAP133" s="114"/>
      <c r="EAQ133" s="91"/>
      <c r="EAR133" s="91"/>
      <c r="EAS133" s="114"/>
      <c r="EAT133" s="91"/>
      <c r="EAU133" s="91"/>
      <c r="EAV133" s="114"/>
      <c r="EAW133" s="91"/>
      <c r="EAX133" s="91"/>
      <c r="EAY133" s="114"/>
      <c r="EAZ133" s="91"/>
      <c r="EBA133" s="91"/>
      <c r="EBB133" s="114"/>
      <c r="EBC133" s="91"/>
      <c r="EBD133" s="91"/>
      <c r="EBE133" s="114"/>
      <c r="EBF133" s="91"/>
      <c r="EBG133" s="91"/>
      <c r="EBH133" s="114"/>
      <c r="EBI133" s="91"/>
      <c r="EBJ133" s="91"/>
      <c r="EBK133" s="114"/>
      <c r="EBL133" s="91"/>
      <c r="EBM133" s="91"/>
      <c r="EBN133" s="114"/>
      <c r="EBO133" s="91"/>
      <c r="EBP133" s="91"/>
      <c r="EBQ133" s="114"/>
      <c r="EBR133" s="91"/>
      <c r="EBS133" s="91"/>
      <c r="EBT133" s="114"/>
      <c r="EBU133" s="91"/>
      <c r="EBV133" s="91"/>
      <c r="EBW133" s="114"/>
      <c r="EBX133" s="91"/>
      <c r="EBY133" s="91"/>
      <c r="EBZ133" s="114"/>
      <c r="ECA133" s="91"/>
      <c r="ECB133" s="91"/>
      <c r="ECC133" s="114"/>
      <c r="ECD133" s="91"/>
      <c r="ECE133" s="91"/>
      <c r="ECF133" s="114"/>
      <c r="ECG133" s="91"/>
      <c r="ECH133" s="91"/>
      <c r="ECI133" s="114"/>
      <c r="ECJ133" s="91"/>
      <c r="ECK133" s="91"/>
      <c r="ECL133" s="114"/>
      <c r="ECM133" s="91"/>
      <c r="ECN133" s="91"/>
      <c r="ECO133" s="114"/>
      <c r="ECP133" s="91"/>
      <c r="ECQ133" s="91"/>
      <c r="ECR133" s="114"/>
      <c r="ECS133" s="91"/>
      <c r="ECT133" s="91"/>
      <c r="ECU133" s="114"/>
      <c r="ECV133" s="91"/>
      <c r="ECW133" s="91"/>
      <c r="ECX133" s="114"/>
      <c r="ECY133" s="91"/>
      <c r="ECZ133" s="91"/>
      <c r="EDA133" s="114"/>
      <c r="EDB133" s="91"/>
      <c r="EDC133" s="91"/>
      <c r="EDD133" s="114"/>
      <c r="EDE133" s="91"/>
      <c r="EDF133" s="91"/>
      <c r="EDG133" s="114"/>
      <c r="EDH133" s="91"/>
      <c r="EDI133" s="91"/>
      <c r="EDJ133" s="114"/>
      <c r="EDK133" s="91"/>
      <c r="EDL133" s="91"/>
      <c r="EDM133" s="114"/>
      <c r="EDN133" s="91"/>
      <c r="EDO133" s="91"/>
      <c r="EDP133" s="114"/>
      <c r="EDQ133" s="91"/>
      <c r="EDR133" s="91"/>
      <c r="EDS133" s="114"/>
      <c r="EDT133" s="91"/>
      <c r="EDU133" s="91"/>
      <c r="EDV133" s="114"/>
      <c r="EDW133" s="91"/>
      <c r="EDX133" s="91"/>
      <c r="EDY133" s="114"/>
      <c r="EDZ133" s="91"/>
      <c r="EEA133" s="91"/>
      <c r="EEB133" s="114"/>
      <c r="EEC133" s="91"/>
      <c r="EED133" s="91"/>
      <c r="EEE133" s="114"/>
      <c r="EEF133" s="91"/>
      <c r="EEG133" s="91"/>
      <c r="EEH133" s="114"/>
      <c r="EEI133" s="91"/>
      <c r="EEJ133" s="91"/>
      <c r="EEK133" s="114"/>
      <c r="EEL133" s="91"/>
      <c r="EEM133" s="91"/>
      <c r="EEN133" s="114"/>
      <c r="EEO133" s="91"/>
      <c r="EEP133" s="91"/>
      <c r="EEQ133" s="114"/>
      <c r="EER133" s="91"/>
      <c r="EES133" s="91"/>
      <c r="EET133" s="114"/>
      <c r="EEU133" s="91"/>
      <c r="EEV133" s="91"/>
      <c r="EEW133" s="114"/>
      <c r="EEX133" s="91"/>
      <c r="EEY133" s="91"/>
      <c r="EEZ133" s="114"/>
      <c r="EFA133" s="91"/>
      <c r="EFB133" s="91"/>
      <c r="EFC133" s="114"/>
      <c r="EFD133" s="91"/>
      <c r="EFE133" s="91"/>
      <c r="EFF133" s="114"/>
      <c r="EFG133" s="91"/>
      <c r="EFH133" s="91"/>
      <c r="EFI133" s="114"/>
      <c r="EFJ133" s="91"/>
      <c r="EFK133" s="91"/>
      <c r="EFL133" s="114"/>
      <c r="EFM133" s="91"/>
      <c r="EFN133" s="91"/>
      <c r="EFO133" s="114"/>
      <c r="EFP133" s="91"/>
      <c r="EFQ133" s="91"/>
      <c r="EFR133" s="114"/>
      <c r="EFS133" s="91"/>
      <c r="EFT133" s="91"/>
      <c r="EFU133" s="114"/>
      <c r="EFV133" s="91"/>
      <c r="EFW133" s="91"/>
      <c r="EFX133" s="114"/>
      <c r="EFY133" s="91"/>
      <c r="EFZ133" s="91"/>
      <c r="EGA133" s="114"/>
      <c r="EGB133" s="91"/>
      <c r="EGC133" s="91"/>
      <c r="EGD133" s="114"/>
      <c r="EGE133" s="91"/>
      <c r="EGF133" s="91"/>
      <c r="EGG133" s="114"/>
      <c r="EGH133" s="91"/>
      <c r="EGI133" s="91"/>
      <c r="EGJ133" s="114"/>
      <c r="EGK133" s="91"/>
      <c r="EGL133" s="91"/>
      <c r="EGM133" s="114"/>
      <c r="EGN133" s="91"/>
      <c r="EGO133" s="91"/>
      <c r="EGP133" s="114"/>
      <c r="EGQ133" s="91"/>
      <c r="EGR133" s="91"/>
      <c r="EGS133" s="114"/>
      <c r="EGT133" s="91"/>
      <c r="EGU133" s="91"/>
      <c r="EGV133" s="114"/>
      <c r="EGW133" s="91"/>
      <c r="EGX133" s="91"/>
      <c r="EGY133" s="114"/>
      <c r="EGZ133" s="91"/>
      <c r="EHA133" s="91"/>
      <c r="EHB133" s="114"/>
      <c r="EHC133" s="91"/>
      <c r="EHD133" s="91"/>
      <c r="EHE133" s="114"/>
      <c r="EHF133" s="91"/>
      <c r="EHG133" s="91"/>
      <c r="EHH133" s="114"/>
      <c r="EHI133" s="91"/>
      <c r="EHJ133" s="91"/>
      <c r="EHK133" s="114"/>
      <c r="EHL133" s="91"/>
      <c r="EHM133" s="91"/>
      <c r="EHN133" s="114"/>
      <c r="EHO133" s="91"/>
      <c r="EHP133" s="91"/>
      <c r="EHQ133" s="114"/>
      <c r="EHR133" s="91"/>
      <c r="EHS133" s="91"/>
      <c r="EHT133" s="114"/>
      <c r="EHU133" s="91"/>
      <c r="EHV133" s="91"/>
      <c r="EHW133" s="114"/>
      <c r="EHX133" s="91"/>
      <c r="EHY133" s="91"/>
      <c r="EHZ133" s="114"/>
      <c r="EIA133" s="91"/>
      <c r="EIB133" s="91"/>
      <c r="EIC133" s="114"/>
      <c r="EID133" s="91"/>
      <c r="EIE133" s="91"/>
      <c r="EIF133" s="114"/>
      <c r="EIG133" s="91"/>
      <c r="EIH133" s="91"/>
      <c r="EII133" s="114"/>
      <c r="EIJ133" s="91"/>
      <c r="EIK133" s="91"/>
      <c r="EIL133" s="114"/>
      <c r="EIM133" s="91"/>
      <c r="EIN133" s="91"/>
      <c r="EIO133" s="114"/>
      <c r="EIP133" s="91"/>
      <c r="EIQ133" s="91"/>
      <c r="EIR133" s="114"/>
      <c r="EIS133" s="91"/>
      <c r="EIT133" s="91"/>
      <c r="EIU133" s="114"/>
      <c r="EIV133" s="91"/>
      <c r="EIW133" s="91"/>
      <c r="EIX133" s="114"/>
      <c r="EIY133" s="91"/>
      <c r="EIZ133" s="91"/>
      <c r="EJA133" s="114"/>
      <c r="EJB133" s="91"/>
      <c r="EJC133" s="91"/>
      <c r="EJD133" s="114"/>
      <c r="EJE133" s="91"/>
      <c r="EJF133" s="91"/>
      <c r="EJG133" s="114"/>
      <c r="EJH133" s="91"/>
      <c r="EJI133" s="91"/>
      <c r="EJJ133" s="114"/>
      <c r="EJK133" s="91"/>
      <c r="EJL133" s="91"/>
      <c r="EJM133" s="114"/>
      <c r="EJN133" s="91"/>
      <c r="EJO133" s="91"/>
      <c r="EJP133" s="114"/>
      <c r="EJQ133" s="91"/>
      <c r="EJR133" s="91"/>
      <c r="EJS133" s="114"/>
      <c r="EJT133" s="91"/>
      <c r="EJU133" s="91"/>
      <c r="EJV133" s="114"/>
      <c r="EJW133" s="91"/>
      <c r="EJX133" s="91"/>
      <c r="EJY133" s="114"/>
      <c r="EJZ133" s="91"/>
      <c r="EKA133" s="91"/>
      <c r="EKB133" s="114"/>
      <c r="EKC133" s="91"/>
      <c r="EKD133" s="91"/>
      <c r="EKE133" s="114"/>
      <c r="EKF133" s="91"/>
      <c r="EKG133" s="91"/>
      <c r="EKH133" s="114"/>
      <c r="EKI133" s="91"/>
      <c r="EKJ133" s="91"/>
      <c r="EKK133" s="114"/>
      <c r="EKL133" s="91"/>
      <c r="EKM133" s="91"/>
      <c r="EKN133" s="114"/>
      <c r="EKO133" s="91"/>
      <c r="EKP133" s="91"/>
      <c r="EKQ133" s="114"/>
      <c r="EKR133" s="91"/>
      <c r="EKS133" s="91"/>
      <c r="EKT133" s="114"/>
      <c r="EKU133" s="91"/>
      <c r="EKV133" s="91"/>
      <c r="EKW133" s="114"/>
      <c r="EKX133" s="91"/>
      <c r="EKY133" s="91"/>
      <c r="EKZ133" s="114"/>
      <c r="ELA133" s="91"/>
      <c r="ELB133" s="91"/>
      <c r="ELC133" s="114"/>
      <c r="ELD133" s="91"/>
      <c r="ELE133" s="91"/>
      <c r="ELF133" s="114"/>
      <c r="ELG133" s="91"/>
      <c r="ELH133" s="91"/>
      <c r="ELI133" s="114"/>
      <c r="ELJ133" s="91"/>
      <c r="ELK133" s="91"/>
      <c r="ELL133" s="114"/>
      <c r="ELM133" s="91"/>
      <c r="ELN133" s="91"/>
      <c r="ELO133" s="114"/>
      <c r="ELP133" s="91"/>
      <c r="ELQ133" s="91"/>
      <c r="ELR133" s="114"/>
      <c r="ELS133" s="91"/>
      <c r="ELT133" s="91"/>
      <c r="ELU133" s="114"/>
      <c r="ELV133" s="91"/>
      <c r="ELW133" s="91"/>
      <c r="ELX133" s="114"/>
      <c r="ELY133" s="91"/>
      <c r="ELZ133" s="91"/>
      <c r="EMA133" s="114"/>
      <c r="EMB133" s="91"/>
      <c r="EMC133" s="91"/>
      <c r="EMD133" s="114"/>
      <c r="EME133" s="91"/>
      <c r="EMF133" s="91"/>
      <c r="EMG133" s="114"/>
      <c r="EMH133" s="91"/>
      <c r="EMI133" s="91"/>
      <c r="EMJ133" s="114"/>
      <c r="EMK133" s="91"/>
      <c r="EML133" s="91"/>
      <c r="EMM133" s="114"/>
      <c r="EMN133" s="91"/>
      <c r="EMO133" s="91"/>
      <c r="EMP133" s="114"/>
      <c r="EMQ133" s="91"/>
      <c r="EMR133" s="91"/>
      <c r="EMS133" s="114"/>
      <c r="EMT133" s="91"/>
      <c r="EMU133" s="91"/>
      <c r="EMV133" s="114"/>
      <c r="EMW133" s="91"/>
      <c r="EMX133" s="91"/>
      <c r="EMY133" s="114"/>
      <c r="EMZ133" s="91"/>
      <c r="ENA133" s="91"/>
      <c r="ENB133" s="114"/>
      <c r="ENC133" s="91"/>
      <c r="END133" s="91"/>
      <c r="ENE133" s="114"/>
      <c r="ENF133" s="91"/>
      <c r="ENG133" s="91"/>
      <c r="ENH133" s="114"/>
      <c r="ENI133" s="91"/>
      <c r="ENJ133" s="91"/>
      <c r="ENK133" s="114"/>
      <c r="ENL133" s="91"/>
      <c r="ENM133" s="91"/>
      <c r="ENN133" s="114"/>
      <c r="ENO133" s="91"/>
      <c r="ENP133" s="91"/>
      <c r="ENQ133" s="114"/>
      <c r="ENR133" s="91"/>
      <c r="ENS133" s="91"/>
      <c r="ENT133" s="114"/>
      <c r="ENU133" s="91"/>
      <c r="ENV133" s="91"/>
      <c r="ENW133" s="114"/>
      <c r="ENX133" s="91"/>
      <c r="ENY133" s="91"/>
      <c r="ENZ133" s="114"/>
      <c r="EOA133" s="91"/>
      <c r="EOB133" s="91"/>
      <c r="EOC133" s="114"/>
      <c r="EOD133" s="91"/>
      <c r="EOE133" s="91"/>
      <c r="EOF133" s="114"/>
      <c r="EOG133" s="91"/>
      <c r="EOH133" s="91"/>
      <c r="EOI133" s="114"/>
      <c r="EOJ133" s="91"/>
      <c r="EOK133" s="91"/>
      <c r="EOL133" s="114"/>
      <c r="EOM133" s="91"/>
      <c r="EON133" s="91"/>
      <c r="EOO133" s="114"/>
      <c r="EOP133" s="91"/>
      <c r="EOQ133" s="91"/>
      <c r="EOR133" s="114"/>
      <c r="EOS133" s="91"/>
      <c r="EOT133" s="91"/>
      <c r="EOU133" s="114"/>
      <c r="EOV133" s="91"/>
      <c r="EOW133" s="91"/>
      <c r="EOX133" s="114"/>
      <c r="EOY133" s="91"/>
      <c r="EOZ133" s="91"/>
      <c r="EPA133" s="114"/>
      <c r="EPB133" s="91"/>
      <c r="EPC133" s="91"/>
      <c r="EPD133" s="114"/>
      <c r="EPE133" s="91"/>
      <c r="EPF133" s="91"/>
      <c r="EPG133" s="114"/>
      <c r="EPH133" s="91"/>
      <c r="EPI133" s="91"/>
      <c r="EPJ133" s="114"/>
      <c r="EPK133" s="91"/>
      <c r="EPL133" s="91"/>
      <c r="EPM133" s="114"/>
      <c r="EPN133" s="91"/>
      <c r="EPO133" s="91"/>
      <c r="EPP133" s="114"/>
      <c r="EPQ133" s="91"/>
      <c r="EPR133" s="91"/>
      <c r="EPS133" s="114"/>
      <c r="EPT133" s="91"/>
      <c r="EPU133" s="91"/>
      <c r="EPV133" s="114"/>
      <c r="EPW133" s="91"/>
      <c r="EPX133" s="91"/>
      <c r="EPY133" s="114"/>
      <c r="EPZ133" s="91"/>
      <c r="EQA133" s="91"/>
      <c r="EQB133" s="114"/>
      <c r="EQC133" s="91"/>
      <c r="EQD133" s="91"/>
      <c r="EQE133" s="114"/>
      <c r="EQF133" s="91"/>
      <c r="EQG133" s="91"/>
      <c r="EQH133" s="114"/>
      <c r="EQI133" s="91"/>
      <c r="EQJ133" s="91"/>
      <c r="EQK133" s="114"/>
      <c r="EQL133" s="91"/>
      <c r="EQM133" s="91"/>
      <c r="EQN133" s="114"/>
      <c r="EQO133" s="91"/>
      <c r="EQP133" s="91"/>
      <c r="EQQ133" s="114"/>
      <c r="EQR133" s="91"/>
      <c r="EQS133" s="91"/>
      <c r="EQT133" s="114"/>
      <c r="EQU133" s="91"/>
      <c r="EQV133" s="91"/>
      <c r="EQW133" s="114"/>
      <c r="EQX133" s="91"/>
      <c r="EQY133" s="91"/>
      <c r="EQZ133" s="114"/>
      <c r="ERA133" s="91"/>
      <c r="ERB133" s="91"/>
      <c r="ERC133" s="114"/>
      <c r="ERD133" s="91"/>
      <c r="ERE133" s="91"/>
      <c r="ERF133" s="114"/>
      <c r="ERG133" s="91"/>
      <c r="ERH133" s="91"/>
      <c r="ERI133" s="114"/>
      <c r="ERJ133" s="91"/>
      <c r="ERK133" s="91"/>
      <c r="ERL133" s="114"/>
      <c r="ERM133" s="91"/>
      <c r="ERN133" s="91"/>
      <c r="ERO133" s="114"/>
      <c r="ERP133" s="91"/>
      <c r="ERQ133" s="91"/>
      <c r="ERR133" s="114"/>
      <c r="ERS133" s="91"/>
      <c r="ERT133" s="91"/>
      <c r="ERU133" s="114"/>
      <c r="ERV133" s="91"/>
      <c r="ERW133" s="91"/>
      <c r="ERX133" s="114"/>
      <c r="ERY133" s="91"/>
      <c r="ERZ133" s="91"/>
      <c r="ESA133" s="114"/>
      <c r="ESB133" s="91"/>
      <c r="ESC133" s="91"/>
      <c r="ESD133" s="114"/>
      <c r="ESE133" s="91"/>
      <c r="ESF133" s="91"/>
      <c r="ESG133" s="114"/>
      <c r="ESH133" s="91"/>
      <c r="ESI133" s="91"/>
      <c r="ESJ133" s="114"/>
      <c r="ESK133" s="91"/>
      <c r="ESL133" s="91"/>
      <c r="ESM133" s="114"/>
      <c r="ESN133" s="91"/>
      <c r="ESO133" s="91"/>
      <c r="ESP133" s="114"/>
      <c r="ESQ133" s="91"/>
      <c r="ESR133" s="91"/>
      <c r="ESS133" s="114"/>
      <c r="EST133" s="91"/>
      <c r="ESU133" s="91"/>
      <c r="ESV133" s="114"/>
      <c r="ESW133" s="91"/>
      <c r="ESX133" s="91"/>
      <c r="ESY133" s="114"/>
      <c r="ESZ133" s="91"/>
      <c r="ETA133" s="91"/>
      <c r="ETB133" s="114"/>
      <c r="ETC133" s="91"/>
      <c r="ETD133" s="91"/>
      <c r="ETE133" s="114"/>
      <c r="ETF133" s="91"/>
      <c r="ETG133" s="91"/>
      <c r="ETH133" s="114"/>
      <c r="ETI133" s="91"/>
      <c r="ETJ133" s="91"/>
      <c r="ETK133" s="114"/>
      <c r="ETL133" s="91"/>
      <c r="ETM133" s="91"/>
      <c r="ETN133" s="114"/>
      <c r="ETO133" s="91"/>
      <c r="ETP133" s="91"/>
      <c r="ETQ133" s="114"/>
      <c r="ETR133" s="91"/>
      <c r="ETS133" s="91"/>
      <c r="ETT133" s="114"/>
      <c r="ETU133" s="91"/>
      <c r="ETV133" s="91"/>
      <c r="ETW133" s="114"/>
      <c r="ETX133" s="91"/>
      <c r="ETY133" s="91"/>
      <c r="ETZ133" s="114"/>
      <c r="EUA133" s="91"/>
      <c r="EUB133" s="91"/>
      <c r="EUC133" s="114"/>
      <c r="EUD133" s="91"/>
      <c r="EUE133" s="91"/>
      <c r="EUF133" s="114"/>
      <c r="EUG133" s="91"/>
      <c r="EUH133" s="91"/>
      <c r="EUI133" s="114"/>
      <c r="EUJ133" s="91"/>
      <c r="EUK133" s="91"/>
      <c r="EUL133" s="114"/>
      <c r="EUM133" s="91"/>
      <c r="EUN133" s="91"/>
      <c r="EUO133" s="114"/>
      <c r="EUP133" s="91"/>
      <c r="EUQ133" s="91"/>
      <c r="EUR133" s="114"/>
      <c r="EUS133" s="91"/>
      <c r="EUT133" s="91"/>
      <c r="EUU133" s="114"/>
      <c r="EUV133" s="91"/>
      <c r="EUW133" s="91"/>
      <c r="EUX133" s="114"/>
      <c r="EUY133" s="91"/>
      <c r="EUZ133" s="91"/>
      <c r="EVA133" s="114"/>
      <c r="EVB133" s="91"/>
      <c r="EVC133" s="91"/>
      <c r="EVD133" s="114"/>
      <c r="EVE133" s="91"/>
      <c r="EVF133" s="91"/>
      <c r="EVG133" s="114"/>
      <c r="EVH133" s="91"/>
      <c r="EVI133" s="91"/>
      <c r="EVJ133" s="114"/>
      <c r="EVK133" s="91"/>
      <c r="EVL133" s="91"/>
      <c r="EVM133" s="114"/>
      <c r="EVN133" s="91"/>
      <c r="EVO133" s="91"/>
      <c r="EVP133" s="114"/>
      <c r="EVQ133" s="91"/>
      <c r="EVR133" s="91"/>
      <c r="EVS133" s="114"/>
      <c r="EVT133" s="91"/>
      <c r="EVU133" s="91"/>
      <c r="EVV133" s="114"/>
      <c r="EVW133" s="91"/>
      <c r="EVX133" s="91"/>
      <c r="EVY133" s="114"/>
      <c r="EVZ133" s="91"/>
      <c r="EWA133" s="91"/>
      <c r="EWB133" s="114"/>
      <c r="EWC133" s="91"/>
      <c r="EWD133" s="91"/>
      <c r="EWE133" s="114"/>
      <c r="EWF133" s="91"/>
      <c r="EWG133" s="91"/>
      <c r="EWH133" s="114"/>
      <c r="EWI133" s="91"/>
      <c r="EWJ133" s="91"/>
      <c r="EWK133" s="114"/>
      <c r="EWL133" s="91"/>
      <c r="EWM133" s="91"/>
      <c r="EWN133" s="114"/>
      <c r="EWO133" s="91"/>
      <c r="EWP133" s="91"/>
      <c r="EWQ133" s="114"/>
      <c r="EWR133" s="91"/>
      <c r="EWS133" s="91"/>
      <c r="EWT133" s="114"/>
      <c r="EWU133" s="91"/>
      <c r="EWV133" s="91"/>
      <c r="EWW133" s="114"/>
      <c r="EWX133" s="91"/>
      <c r="EWY133" s="91"/>
      <c r="EWZ133" s="114"/>
      <c r="EXA133" s="91"/>
      <c r="EXB133" s="91"/>
      <c r="EXC133" s="114"/>
      <c r="EXD133" s="91"/>
      <c r="EXE133" s="91"/>
      <c r="EXF133" s="114"/>
      <c r="EXG133" s="91"/>
      <c r="EXH133" s="91"/>
      <c r="EXI133" s="114"/>
      <c r="EXJ133" s="91"/>
      <c r="EXK133" s="91"/>
      <c r="EXL133" s="114"/>
      <c r="EXM133" s="91"/>
      <c r="EXN133" s="91"/>
      <c r="EXO133" s="114"/>
      <c r="EXP133" s="91"/>
      <c r="EXQ133" s="91"/>
      <c r="EXR133" s="114"/>
      <c r="EXS133" s="91"/>
      <c r="EXT133" s="91"/>
      <c r="EXU133" s="114"/>
      <c r="EXV133" s="91"/>
      <c r="EXW133" s="91"/>
      <c r="EXX133" s="114"/>
      <c r="EXY133" s="91"/>
      <c r="EXZ133" s="91"/>
      <c r="EYA133" s="114"/>
      <c r="EYB133" s="91"/>
      <c r="EYC133" s="91"/>
      <c r="EYD133" s="114"/>
      <c r="EYE133" s="91"/>
      <c r="EYF133" s="91"/>
      <c r="EYG133" s="114"/>
      <c r="EYH133" s="91"/>
      <c r="EYI133" s="91"/>
      <c r="EYJ133" s="114"/>
      <c r="EYK133" s="91"/>
      <c r="EYL133" s="91"/>
      <c r="EYM133" s="114"/>
      <c r="EYN133" s="91"/>
      <c r="EYO133" s="91"/>
      <c r="EYP133" s="114"/>
      <c r="EYQ133" s="91"/>
      <c r="EYR133" s="91"/>
      <c r="EYS133" s="114"/>
      <c r="EYT133" s="91"/>
      <c r="EYU133" s="91"/>
      <c r="EYV133" s="114"/>
      <c r="EYW133" s="91"/>
      <c r="EYX133" s="91"/>
      <c r="EYY133" s="114"/>
      <c r="EYZ133" s="91"/>
      <c r="EZA133" s="91"/>
      <c r="EZB133" s="114"/>
      <c r="EZC133" s="91"/>
      <c r="EZD133" s="91"/>
      <c r="EZE133" s="114"/>
      <c r="EZF133" s="91"/>
      <c r="EZG133" s="91"/>
      <c r="EZH133" s="114"/>
      <c r="EZI133" s="91"/>
      <c r="EZJ133" s="91"/>
      <c r="EZK133" s="114"/>
      <c r="EZL133" s="91"/>
      <c r="EZM133" s="91"/>
      <c r="EZN133" s="114"/>
      <c r="EZO133" s="91"/>
      <c r="EZP133" s="91"/>
      <c r="EZQ133" s="114"/>
      <c r="EZR133" s="91"/>
      <c r="EZS133" s="91"/>
      <c r="EZT133" s="114"/>
      <c r="EZU133" s="91"/>
      <c r="EZV133" s="91"/>
      <c r="EZW133" s="114"/>
      <c r="EZX133" s="91"/>
      <c r="EZY133" s="91"/>
      <c r="EZZ133" s="114"/>
      <c r="FAA133" s="91"/>
      <c r="FAB133" s="91"/>
      <c r="FAC133" s="114"/>
      <c r="FAD133" s="91"/>
      <c r="FAE133" s="91"/>
      <c r="FAF133" s="114"/>
      <c r="FAG133" s="91"/>
      <c r="FAH133" s="91"/>
      <c r="FAI133" s="114"/>
      <c r="FAJ133" s="91"/>
      <c r="FAK133" s="91"/>
      <c r="FAL133" s="114"/>
      <c r="FAM133" s="91"/>
      <c r="FAN133" s="91"/>
      <c r="FAO133" s="114"/>
      <c r="FAP133" s="91"/>
      <c r="FAQ133" s="91"/>
      <c r="FAR133" s="114"/>
      <c r="FAS133" s="91"/>
      <c r="FAT133" s="91"/>
      <c r="FAU133" s="114"/>
      <c r="FAV133" s="91"/>
      <c r="FAW133" s="91"/>
      <c r="FAX133" s="114"/>
      <c r="FAY133" s="91"/>
      <c r="FAZ133" s="91"/>
      <c r="FBA133" s="114"/>
      <c r="FBB133" s="91"/>
      <c r="FBC133" s="91"/>
      <c r="FBD133" s="114"/>
      <c r="FBE133" s="91"/>
      <c r="FBF133" s="91"/>
      <c r="FBG133" s="114"/>
      <c r="FBH133" s="91"/>
      <c r="FBI133" s="91"/>
      <c r="FBJ133" s="114"/>
      <c r="FBK133" s="91"/>
      <c r="FBL133" s="91"/>
      <c r="FBM133" s="114"/>
      <c r="FBN133" s="91"/>
      <c r="FBO133" s="91"/>
      <c r="FBP133" s="114"/>
      <c r="FBQ133" s="91"/>
      <c r="FBR133" s="91"/>
      <c r="FBS133" s="114"/>
      <c r="FBT133" s="91"/>
      <c r="FBU133" s="91"/>
      <c r="FBV133" s="114"/>
      <c r="FBW133" s="91"/>
      <c r="FBX133" s="91"/>
      <c r="FBY133" s="114"/>
      <c r="FBZ133" s="91"/>
      <c r="FCA133" s="91"/>
      <c r="FCB133" s="114"/>
      <c r="FCC133" s="91"/>
      <c r="FCD133" s="91"/>
      <c r="FCE133" s="114"/>
      <c r="FCF133" s="91"/>
      <c r="FCG133" s="91"/>
      <c r="FCH133" s="114"/>
      <c r="FCI133" s="91"/>
      <c r="FCJ133" s="91"/>
      <c r="FCK133" s="114"/>
      <c r="FCL133" s="91"/>
      <c r="FCM133" s="91"/>
      <c r="FCN133" s="114"/>
      <c r="FCO133" s="91"/>
      <c r="FCP133" s="91"/>
      <c r="FCQ133" s="114"/>
      <c r="FCR133" s="91"/>
      <c r="FCS133" s="91"/>
      <c r="FCT133" s="114"/>
      <c r="FCU133" s="91"/>
      <c r="FCV133" s="91"/>
      <c r="FCW133" s="114"/>
      <c r="FCX133" s="91"/>
      <c r="FCY133" s="91"/>
      <c r="FCZ133" s="114"/>
      <c r="FDA133" s="91"/>
      <c r="FDB133" s="91"/>
      <c r="FDC133" s="114"/>
      <c r="FDD133" s="91"/>
      <c r="FDE133" s="91"/>
      <c r="FDF133" s="114"/>
      <c r="FDG133" s="91"/>
      <c r="FDH133" s="91"/>
      <c r="FDI133" s="114"/>
      <c r="FDJ133" s="91"/>
      <c r="FDK133" s="91"/>
      <c r="FDL133" s="114"/>
      <c r="FDM133" s="91"/>
      <c r="FDN133" s="91"/>
      <c r="FDO133" s="114"/>
      <c r="FDP133" s="91"/>
      <c r="FDQ133" s="91"/>
      <c r="FDR133" s="114"/>
      <c r="FDS133" s="91"/>
      <c r="FDT133" s="91"/>
      <c r="FDU133" s="114"/>
      <c r="FDV133" s="91"/>
      <c r="FDW133" s="91"/>
      <c r="FDX133" s="114"/>
      <c r="FDY133" s="91"/>
      <c r="FDZ133" s="91"/>
      <c r="FEA133" s="114"/>
      <c r="FEB133" s="91"/>
      <c r="FEC133" s="91"/>
      <c r="FED133" s="114"/>
      <c r="FEE133" s="91"/>
      <c r="FEF133" s="91"/>
      <c r="FEG133" s="114"/>
      <c r="FEH133" s="91"/>
      <c r="FEI133" s="91"/>
      <c r="FEJ133" s="114"/>
      <c r="FEK133" s="91"/>
      <c r="FEL133" s="91"/>
      <c r="FEM133" s="114"/>
      <c r="FEN133" s="91"/>
      <c r="FEO133" s="91"/>
      <c r="FEP133" s="114"/>
      <c r="FEQ133" s="91"/>
      <c r="FER133" s="91"/>
      <c r="FES133" s="114"/>
      <c r="FET133" s="91"/>
      <c r="FEU133" s="91"/>
      <c r="FEV133" s="114"/>
      <c r="FEW133" s="91"/>
      <c r="FEX133" s="91"/>
      <c r="FEY133" s="114"/>
      <c r="FEZ133" s="91"/>
      <c r="FFA133" s="91"/>
      <c r="FFB133" s="114"/>
      <c r="FFC133" s="91"/>
      <c r="FFD133" s="91"/>
      <c r="FFE133" s="114"/>
      <c r="FFF133" s="91"/>
      <c r="FFG133" s="91"/>
      <c r="FFH133" s="114"/>
      <c r="FFI133" s="91"/>
      <c r="FFJ133" s="91"/>
      <c r="FFK133" s="114"/>
      <c r="FFL133" s="91"/>
      <c r="FFM133" s="91"/>
      <c r="FFN133" s="114"/>
      <c r="FFO133" s="91"/>
      <c r="FFP133" s="91"/>
      <c r="FFQ133" s="114"/>
      <c r="FFR133" s="91"/>
      <c r="FFS133" s="91"/>
      <c r="FFT133" s="114"/>
      <c r="FFU133" s="91"/>
      <c r="FFV133" s="91"/>
      <c r="FFW133" s="114"/>
      <c r="FFX133" s="91"/>
      <c r="FFY133" s="91"/>
      <c r="FFZ133" s="114"/>
      <c r="FGA133" s="91"/>
      <c r="FGB133" s="91"/>
      <c r="FGC133" s="114"/>
      <c r="FGD133" s="91"/>
      <c r="FGE133" s="91"/>
      <c r="FGF133" s="114"/>
      <c r="FGG133" s="91"/>
      <c r="FGH133" s="91"/>
      <c r="FGI133" s="114"/>
      <c r="FGJ133" s="91"/>
      <c r="FGK133" s="91"/>
      <c r="FGL133" s="114"/>
      <c r="FGM133" s="91"/>
      <c r="FGN133" s="91"/>
      <c r="FGO133" s="114"/>
      <c r="FGP133" s="91"/>
      <c r="FGQ133" s="91"/>
      <c r="FGR133" s="114"/>
      <c r="FGS133" s="91"/>
      <c r="FGT133" s="91"/>
      <c r="FGU133" s="114"/>
      <c r="FGV133" s="91"/>
      <c r="FGW133" s="91"/>
      <c r="FGX133" s="114"/>
      <c r="FGY133" s="91"/>
      <c r="FGZ133" s="91"/>
      <c r="FHA133" s="114"/>
      <c r="FHB133" s="91"/>
      <c r="FHC133" s="91"/>
      <c r="FHD133" s="114"/>
      <c r="FHE133" s="91"/>
      <c r="FHF133" s="91"/>
      <c r="FHG133" s="114"/>
      <c r="FHH133" s="91"/>
      <c r="FHI133" s="91"/>
      <c r="FHJ133" s="114"/>
      <c r="FHK133" s="91"/>
      <c r="FHL133" s="91"/>
      <c r="FHM133" s="114"/>
      <c r="FHN133" s="91"/>
      <c r="FHO133" s="91"/>
      <c r="FHP133" s="114"/>
      <c r="FHQ133" s="91"/>
      <c r="FHR133" s="91"/>
      <c r="FHS133" s="114"/>
      <c r="FHT133" s="91"/>
      <c r="FHU133" s="91"/>
      <c r="FHV133" s="114"/>
      <c r="FHW133" s="91"/>
      <c r="FHX133" s="91"/>
      <c r="FHY133" s="114"/>
      <c r="FHZ133" s="91"/>
      <c r="FIA133" s="91"/>
      <c r="FIB133" s="114"/>
      <c r="FIC133" s="91"/>
      <c r="FID133" s="91"/>
      <c r="FIE133" s="114"/>
      <c r="FIF133" s="91"/>
      <c r="FIG133" s="91"/>
      <c r="FIH133" s="114"/>
      <c r="FII133" s="91"/>
      <c r="FIJ133" s="91"/>
      <c r="FIK133" s="114"/>
      <c r="FIL133" s="91"/>
      <c r="FIM133" s="91"/>
      <c r="FIN133" s="114"/>
      <c r="FIO133" s="91"/>
      <c r="FIP133" s="91"/>
      <c r="FIQ133" s="114"/>
      <c r="FIR133" s="91"/>
      <c r="FIS133" s="91"/>
      <c r="FIT133" s="114"/>
      <c r="FIU133" s="91"/>
      <c r="FIV133" s="91"/>
      <c r="FIW133" s="114"/>
      <c r="FIX133" s="91"/>
      <c r="FIY133" s="91"/>
      <c r="FIZ133" s="114"/>
      <c r="FJA133" s="91"/>
      <c r="FJB133" s="91"/>
      <c r="FJC133" s="114"/>
      <c r="FJD133" s="91"/>
      <c r="FJE133" s="91"/>
      <c r="FJF133" s="114"/>
      <c r="FJG133" s="91"/>
      <c r="FJH133" s="91"/>
      <c r="FJI133" s="114"/>
      <c r="FJJ133" s="91"/>
      <c r="FJK133" s="91"/>
      <c r="FJL133" s="114"/>
      <c r="FJM133" s="91"/>
      <c r="FJN133" s="91"/>
      <c r="FJO133" s="114"/>
      <c r="FJP133" s="91"/>
      <c r="FJQ133" s="91"/>
      <c r="FJR133" s="114"/>
      <c r="FJS133" s="91"/>
      <c r="FJT133" s="91"/>
      <c r="FJU133" s="114"/>
      <c r="FJV133" s="91"/>
      <c r="FJW133" s="91"/>
      <c r="FJX133" s="114"/>
      <c r="FJY133" s="91"/>
      <c r="FJZ133" s="91"/>
      <c r="FKA133" s="114"/>
      <c r="FKB133" s="91"/>
      <c r="FKC133" s="91"/>
      <c r="FKD133" s="114"/>
      <c r="FKE133" s="91"/>
      <c r="FKF133" s="91"/>
      <c r="FKG133" s="114"/>
      <c r="FKH133" s="91"/>
      <c r="FKI133" s="91"/>
      <c r="FKJ133" s="114"/>
      <c r="FKK133" s="91"/>
      <c r="FKL133" s="91"/>
      <c r="FKM133" s="114"/>
      <c r="FKN133" s="91"/>
      <c r="FKO133" s="91"/>
      <c r="FKP133" s="114"/>
      <c r="FKQ133" s="91"/>
      <c r="FKR133" s="91"/>
      <c r="FKS133" s="114"/>
      <c r="FKT133" s="91"/>
      <c r="FKU133" s="91"/>
      <c r="FKV133" s="114"/>
      <c r="FKW133" s="91"/>
      <c r="FKX133" s="91"/>
      <c r="FKY133" s="114"/>
      <c r="FKZ133" s="91"/>
      <c r="FLA133" s="91"/>
      <c r="FLB133" s="114"/>
      <c r="FLC133" s="91"/>
      <c r="FLD133" s="91"/>
      <c r="FLE133" s="114"/>
      <c r="FLF133" s="91"/>
      <c r="FLG133" s="91"/>
      <c r="FLH133" s="114"/>
      <c r="FLI133" s="91"/>
      <c r="FLJ133" s="91"/>
      <c r="FLK133" s="114"/>
      <c r="FLL133" s="91"/>
      <c r="FLM133" s="91"/>
      <c r="FLN133" s="114"/>
      <c r="FLO133" s="91"/>
      <c r="FLP133" s="91"/>
      <c r="FLQ133" s="114"/>
      <c r="FLR133" s="91"/>
      <c r="FLS133" s="91"/>
      <c r="FLT133" s="114"/>
      <c r="FLU133" s="91"/>
      <c r="FLV133" s="91"/>
      <c r="FLW133" s="114"/>
      <c r="FLX133" s="91"/>
      <c r="FLY133" s="91"/>
      <c r="FLZ133" s="114"/>
      <c r="FMA133" s="91"/>
      <c r="FMB133" s="91"/>
      <c r="FMC133" s="114"/>
      <c r="FMD133" s="91"/>
      <c r="FME133" s="91"/>
      <c r="FMF133" s="114"/>
      <c r="FMG133" s="91"/>
      <c r="FMH133" s="91"/>
      <c r="FMI133" s="114"/>
      <c r="FMJ133" s="91"/>
      <c r="FMK133" s="91"/>
      <c r="FML133" s="114"/>
      <c r="FMM133" s="91"/>
      <c r="FMN133" s="91"/>
      <c r="FMO133" s="114"/>
      <c r="FMP133" s="91"/>
      <c r="FMQ133" s="91"/>
      <c r="FMR133" s="114"/>
      <c r="FMS133" s="91"/>
      <c r="FMT133" s="91"/>
      <c r="FMU133" s="114"/>
      <c r="FMV133" s="91"/>
      <c r="FMW133" s="91"/>
      <c r="FMX133" s="114"/>
      <c r="FMY133" s="91"/>
      <c r="FMZ133" s="91"/>
      <c r="FNA133" s="114"/>
      <c r="FNB133" s="91"/>
      <c r="FNC133" s="91"/>
      <c r="FND133" s="114"/>
      <c r="FNE133" s="91"/>
      <c r="FNF133" s="91"/>
      <c r="FNG133" s="114"/>
      <c r="FNH133" s="91"/>
      <c r="FNI133" s="91"/>
      <c r="FNJ133" s="114"/>
      <c r="FNK133" s="91"/>
      <c r="FNL133" s="91"/>
      <c r="FNM133" s="114"/>
      <c r="FNN133" s="91"/>
      <c r="FNO133" s="91"/>
      <c r="FNP133" s="114"/>
      <c r="FNQ133" s="91"/>
      <c r="FNR133" s="91"/>
      <c r="FNS133" s="114"/>
      <c r="FNT133" s="91"/>
      <c r="FNU133" s="91"/>
      <c r="FNV133" s="114"/>
      <c r="FNW133" s="91"/>
      <c r="FNX133" s="91"/>
      <c r="FNY133" s="114"/>
      <c r="FNZ133" s="91"/>
      <c r="FOA133" s="91"/>
      <c r="FOB133" s="114"/>
      <c r="FOC133" s="91"/>
      <c r="FOD133" s="91"/>
      <c r="FOE133" s="114"/>
      <c r="FOF133" s="91"/>
      <c r="FOG133" s="91"/>
      <c r="FOH133" s="114"/>
      <c r="FOI133" s="91"/>
      <c r="FOJ133" s="91"/>
      <c r="FOK133" s="114"/>
      <c r="FOL133" s="91"/>
      <c r="FOM133" s="91"/>
      <c r="FON133" s="114"/>
      <c r="FOO133" s="91"/>
      <c r="FOP133" s="91"/>
      <c r="FOQ133" s="114"/>
      <c r="FOR133" s="91"/>
      <c r="FOS133" s="91"/>
      <c r="FOT133" s="114"/>
      <c r="FOU133" s="91"/>
      <c r="FOV133" s="91"/>
      <c r="FOW133" s="114"/>
      <c r="FOX133" s="91"/>
      <c r="FOY133" s="91"/>
      <c r="FOZ133" s="114"/>
      <c r="FPA133" s="91"/>
      <c r="FPB133" s="91"/>
      <c r="FPC133" s="114"/>
      <c r="FPD133" s="91"/>
      <c r="FPE133" s="91"/>
      <c r="FPF133" s="114"/>
      <c r="FPG133" s="91"/>
      <c r="FPH133" s="91"/>
      <c r="FPI133" s="114"/>
      <c r="FPJ133" s="91"/>
      <c r="FPK133" s="91"/>
      <c r="FPL133" s="114"/>
      <c r="FPM133" s="91"/>
      <c r="FPN133" s="91"/>
      <c r="FPO133" s="114"/>
      <c r="FPP133" s="91"/>
      <c r="FPQ133" s="91"/>
      <c r="FPR133" s="114"/>
      <c r="FPS133" s="91"/>
      <c r="FPT133" s="91"/>
      <c r="FPU133" s="114"/>
      <c r="FPV133" s="91"/>
      <c r="FPW133" s="91"/>
      <c r="FPX133" s="114"/>
      <c r="FPY133" s="91"/>
      <c r="FPZ133" s="91"/>
      <c r="FQA133" s="114"/>
      <c r="FQB133" s="91"/>
      <c r="FQC133" s="91"/>
      <c r="FQD133" s="114"/>
      <c r="FQE133" s="91"/>
      <c r="FQF133" s="91"/>
      <c r="FQG133" s="114"/>
      <c r="FQH133" s="91"/>
      <c r="FQI133" s="91"/>
      <c r="FQJ133" s="114"/>
      <c r="FQK133" s="91"/>
      <c r="FQL133" s="91"/>
      <c r="FQM133" s="114"/>
      <c r="FQN133" s="91"/>
      <c r="FQO133" s="91"/>
      <c r="FQP133" s="114"/>
      <c r="FQQ133" s="91"/>
      <c r="FQR133" s="91"/>
      <c r="FQS133" s="114"/>
      <c r="FQT133" s="91"/>
      <c r="FQU133" s="91"/>
      <c r="FQV133" s="114"/>
      <c r="FQW133" s="91"/>
      <c r="FQX133" s="91"/>
      <c r="FQY133" s="114"/>
      <c r="FQZ133" s="91"/>
      <c r="FRA133" s="91"/>
      <c r="FRB133" s="114"/>
      <c r="FRC133" s="91"/>
      <c r="FRD133" s="91"/>
      <c r="FRE133" s="114"/>
      <c r="FRF133" s="91"/>
      <c r="FRG133" s="91"/>
      <c r="FRH133" s="114"/>
      <c r="FRI133" s="91"/>
      <c r="FRJ133" s="91"/>
      <c r="FRK133" s="114"/>
      <c r="FRL133" s="91"/>
      <c r="FRM133" s="91"/>
      <c r="FRN133" s="114"/>
      <c r="FRO133" s="91"/>
      <c r="FRP133" s="91"/>
      <c r="FRQ133" s="114"/>
      <c r="FRR133" s="91"/>
      <c r="FRS133" s="91"/>
      <c r="FRT133" s="114"/>
      <c r="FRU133" s="91"/>
      <c r="FRV133" s="91"/>
      <c r="FRW133" s="114"/>
      <c r="FRX133" s="91"/>
      <c r="FRY133" s="91"/>
      <c r="FRZ133" s="114"/>
      <c r="FSA133" s="91"/>
      <c r="FSB133" s="91"/>
      <c r="FSC133" s="114"/>
      <c r="FSD133" s="91"/>
      <c r="FSE133" s="91"/>
      <c r="FSF133" s="114"/>
      <c r="FSG133" s="91"/>
      <c r="FSH133" s="91"/>
      <c r="FSI133" s="114"/>
      <c r="FSJ133" s="91"/>
      <c r="FSK133" s="91"/>
      <c r="FSL133" s="114"/>
      <c r="FSM133" s="91"/>
      <c r="FSN133" s="91"/>
      <c r="FSO133" s="114"/>
      <c r="FSP133" s="91"/>
      <c r="FSQ133" s="91"/>
      <c r="FSR133" s="114"/>
      <c r="FSS133" s="91"/>
      <c r="FST133" s="91"/>
      <c r="FSU133" s="114"/>
      <c r="FSV133" s="91"/>
      <c r="FSW133" s="91"/>
      <c r="FSX133" s="114"/>
      <c r="FSY133" s="91"/>
      <c r="FSZ133" s="91"/>
      <c r="FTA133" s="114"/>
      <c r="FTB133" s="91"/>
      <c r="FTC133" s="91"/>
      <c r="FTD133" s="114"/>
      <c r="FTE133" s="91"/>
      <c r="FTF133" s="91"/>
      <c r="FTG133" s="114"/>
      <c r="FTH133" s="91"/>
      <c r="FTI133" s="91"/>
      <c r="FTJ133" s="114"/>
      <c r="FTK133" s="91"/>
      <c r="FTL133" s="91"/>
      <c r="FTM133" s="114"/>
      <c r="FTN133" s="91"/>
      <c r="FTO133" s="91"/>
      <c r="FTP133" s="114"/>
      <c r="FTQ133" s="91"/>
      <c r="FTR133" s="91"/>
      <c r="FTS133" s="114"/>
      <c r="FTT133" s="91"/>
      <c r="FTU133" s="91"/>
      <c r="FTV133" s="114"/>
      <c r="FTW133" s="91"/>
      <c r="FTX133" s="91"/>
      <c r="FTY133" s="114"/>
      <c r="FTZ133" s="91"/>
      <c r="FUA133" s="91"/>
      <c r="FUB133" s="114"/>
      <c r="FUC133" s="91"/>
      <c r="FUD133" s="91"/>
      <c r="FUE133" s="114"/>
      <c r="FUF133" s="91"/>
      <c r="FUG133" s="91"/>
      <c r="FUH133" s="114"/>
      <c r="FUI133" s="91"/>
      <c r="FUJ133" s="91"/>
      <c r="FUK133" s="114"/>
      <c r="FUL133" s="91"/>
      <c r="FUM133" s="91"/>
      <c r="FUN133" s="114"/>
      <c r="FUO133" s="91"/>
      <c r="FUP133" s="91"/>
      <c r="FUQ133" s="114"/>
      <c r="FUR133" s="91"/>
      <c r="FUS133" s="91"/>
      <c r="FUT133" s="114"/>
      <c r="FUU133" s="91"/>
      <c r="FUV133" s="91"/>
      <c r="FUW133" s="114"/>
      <c r="FUX133" s="91"/>
      <c r="FUY133" s="91"/>
      <c r="FUZ133" s="114"/>
      <c r="FVA133" s="91"/>
      <c r="FVB133" s="91"/>
      <c r="FVC133" s="114"/>
      <c r="FVD133" s="91"/>
      <c r="FVE133" s="91"/>
      <c r="FVF133" s="114"/>
      <c r="FVG133" s="91"/>
      <c r="FVH133" s="91"/>
      <c r="FVI133" s="114"/>
      <c r="FVJ133" s="91"/>
      <c r="FVK133" s="91"/>
      <c r="FVL133" s="114"/>
      <c r="FVM133" s="91"/>
      <c r="FVN133" s="91"/>
      <c r="FVO133" s="114"/>
      <c r="FVP133" s="91"/>
      <c r="FVQ133" s="91"/>
      <c r="FVR133" s="114"/>
      <c r="FVS133" s="91"/>
      <c r="FVT133" s="91"/>
      <c r="FVU133" s="114"/>
      <c r="FVV133" s="91"/>
      <c r="FVW133" s="91"/>
      <c r="FVX133" s="114"/>
      <c r="FVY133" s="91"/>
      <c r="FVZ133" s="91"/>
      <c r="FWA133" s="114"/>
      <c r="FWB133" s="91"/>
      <c r="FWC133" s="91"/>
      <c r="FWD133" s="114"/>
      <c r="FWE133" s="91"/>
      <c r="FWF133" s="91"/>
      <c r="FWG133" s="114"/>
      <c r="FWH133" s="91"/>
      <c r="FWI133" s="91"/>
      <c r="FWJ133" s="114"/>
      <c r="FWK133" s="91"/>
      <c r="FWL133" s="91"/>
      <c r="FWM133" s="114"/>
      <c r="FWN133" s="91"/>
      <c r="FWO133" s="91"/>
      <c r="FWP133" s="114"/>
      <c r="FWQ133" s="91"/>
      <c r="FWR133" s="91"/>
      <c r="FWS133" s="114"/>
      <c r="FWT133" s="91"/>
      <c r="FWU133" s="91"/>
      <c r="FWV133" s="114"/>
      <c r="FWW133" s="91"/>
      <c r="FWX133" s="91"/>
      <c r="FWY133" s="114"/>
      <c r="FWZ133" s="91"/>
      <c r="FXA133" s="91"/>
      <c r="FXB133" s="114"/>
      <c r="FXC133" s="91"/>
      <c r="FXD133" s="91"/>
      <c r="FXE133" s="114"/>
      <c r="FXF133" s="91"/>
      <c r="FXG133" s="91"/>
      <c r="FXH133" s="114"/>
      <c r="FXI133" s="91"/>
      <c r="FXJ133" s="91"/>
      <c r="FXK133" s="114"/>
      <c r="FXL133" s="91"/>
      <c r="FXM133" s="91"/>
      <c r="FXN133" s="114"/>
      <c r="FXO133" s="91"/>
      <c r="FXP133" s="91"/>
      <c r="FXQ133" s="114"/>
      <c r="FXR133" s="91"/>
      <c r="FXS133" s="91"/>
      <c r="FXT133" s="114"/>
      <c r="FXU133" s="91"/>
      <c r="FXV133" s="91"/>
      <c r="FXW133" s="114"/>
      <c r="FXX133" s="91"/>
      <c r="FXY133" s="91"/>
      <c r="FXZ133" s="114"/>
      <c r="FYA133" s="91"/>
      <c r="FYB133" s="91"/>
      <c r="FYC133" s="114"/>
      <c r="FYD133" s="91"/>
      <c r="FYE133" s="91"/>
      <c r="FYF133" s="114"/>
      <c r="FYG133" s="91"/>
      <c r="FYH133" s="91"/>
      <c r="FYI133" s="114"/>
      <c r="FYJ133" s="91"/>
      <c r="FYK133" s="91"/>
      <c r="FYL133" s="114"/>
      <c r="FYM133" s="91"/>
      <c r="FYN133" s="91"/>
      <c r="FYO133" s="114"/>
      <c r="FYP133" s="91"/>
      <c r="FYQ133" s="91"/>
      <c r="FYR133" s="114"/>
      <c r="FYS133" s="91"/>
      <c r="FYT133" s="91"/>
      <c r="FYU133" s="114"/>
      <c r="FYV133" s="91"/>
      <c r="FYW133" s="91"/>
      <c r="FYX133" s="114"/>
      <c r="FYY133" s="91"/>
      <c r="FYZ133" s="91"/>
      <c r="FZA133" s="114"/>
      <c r="FZB133" s="91"/>
      <c r="FZC133" s="91"/>
      <c r="FZD133" s="114"/>
      <c r="FZE133" s="91"/>
      <c r="FZF133" s="91"/>
      <c r="FZG133" s="114"/>
      <c r="FZH133" s="91"/>
      <c r="FZI133" s="91"/>
      <c r="FZJ133" s="114"/>
      <c r="FZK133" s="91"/>
      <c r="FZL133" s="91"/>
      <c r="FZM133" s="114"/>
      <c r="FZN133" s="91"/>
      <c r="FZO133" s="91"/>
      <c r="FZP133" s="114"/>
      <c r="FZQ133" s="91"/>
      <c r="FZR133" s="91"/>
      <c r="FZS133" s="114"/>
      <c r="FZT133" s="91"/>
      <c r="FZU133" s="91"/>
      <c r="FZV133" s="114"/>
      <c r="FZW133" s="91"/>
      <c r="FZX133" s="91"/>
      <c r="FZY133" s="114"/>
      <c r="FZZ133" s="91"/>
      <c r="GAA133" s="91"/>
      <c r="GAB133" s="114"/>
      <c r="GAC133" s="91"/>
      <c r="GAD133" s="91"/>
      <c r="GAE133" s="114"/>
      <c r="GAF133" s="91"/>
      <c r="GAG133" s="91"/>
      <c r="GAH133" s="114"/>
      <c r="GAI133" s="91"/>
      <c r="GAJ133" s="91"/>
      <c r="GAK133" s="114"/>
      <c r="GAL133" s="91"/>
      <c r="GAM133" s="91"/>
      <c r="GAN133" s="114"/>
      <c r="GAO133" s="91"/>
      <c r="GAP133" s="91"/>
      <c r="GAQ133" s="114"/>
      <c r="GAR133" s="91"/>
      <c r="GAS133" s="91"/>
      <c r="GAT133" s="114"/>
      <c r="GAU133" s="91"/>
      <c r="GAV133" s="91"/>
      <c r="GAW133" s="114"/>
      <c r="GAX133" s="91"/>
      <c r="GAY133" s="91"/>
      <c r="GAZ133" s="114"/>
      <c r="GBA133" s="91"/>
      <c r="GBB133" s="91"/>
      <c r="GBC133" s="114"/>
      <c r="GBD133" s="91"/>
      <c r="GBE133" s="91"/>
      <c r="GBF133" s="114"/>
      <c r="GBG133" s="91"/>
      <c r="GBH133" s="91"/>
      <c r="GBI133" s="114"/>
      <c r="GBJ133" s="91"/>
      <c r="GBK133" s="91"/>
      <c r="GBL133" s="114"/>
      <c r="GBM133" s="91"/>
      <c r="GBN133" s="91"/>
      <c r="GBO133" s="114"/>
      <c r="GBP133" s="91"/>
      <c r="GBQ133" s="91"/>
      <c r="GBR133" s="114"/>
      <c r="GBS133" s="91"/>
      <c r="GBT133" s="91"/>
      <c r="GBU133" s="114"/>
      <c r="GBV133" s="91"/>
      <c r="GBW133" s="91"/>
      <c r="GBX133" s="114"/>
      <c r="GBY133" s="91"/>
      <c r="GBZ133" s="91"/>
      <c r="GCA133" s="114"/>
      <c r="GCB133" s="91"/>
      <c r="GCC133" s="91"/>
      <c r="GCD133" s="114"/>
      <c r="GCE133" s="91"/>
      <c r="GCF133" s="91"/>
      <c r="GCG133" s="114"/>
      <c r="GCH133" s="91"/>
      <c r="GCI133" s="91"/>
      <c r="GCJ133" s="114"/>
      <c r="GCK133" s="91"/>
      <c r="GCL133" s="91"/>
      <c r="GCM133" s="114"/>
      <c r="GCN133" s="91"/>
      <c r="GCO133" s="91"/>
      <c r="GCP133" s="114"/>
      <c r="GCQ133" s="91"/>
      <c r="GCR133" s="91"/>
      <c r="GCS133" s="114"/>
      <c r="GCT133" s="91"/>
      <c r="GCU133" s="91"/>
      <c r="GCV133" s="114"/>
      <c r="GCW133" s="91"/>
      <c r="GCX133" s="91"/>
      <c r="GCY133" s="114"/>
      <c r="GCZ133" s="91"/>
      <c r="GDA133" s="91"/>
      <c r="GDB133" s="114"/>
      <c r="GDC133" s="91"/>
      <c r="GDD133" s="91"/>
      <c r="GDE133" s="114"/>
      <c r="GDF133" s="91"/>
      <c r="GDG133" s="91"/>
      <c r="GDH133" s="114"/>
      <c r="GDI133" s="91"/>
      <c r="GDJ133" s="91"/>
      <c r="GDK133" s="114"/>
      <c r="GDL133" s="91"/>
      <c r="GDM133" s="91"/>
      <c r="GDN133" s="114"/>
      <c r="GDO133" s="91"/>
      <c r="GDP133" s="91"/>
      <c r="GDQ133" s="114"/>
      <c r="GDR133" s="91"/>
      <c r="GDS133" s="91"/>
      <c r="GDT133" s="114"/>
      <c r="GDU133" s="91"/>
      <c r="GDV133" s="91"/>
      <c r="GDW133" s="114"/>
      <c r="GDX133" s="91"/>
      <c r="GDY133" s="91"/>
      <c r="GDZ133" s="114"/>
      <c r="GEA133" s="91"/>
      <c r="GEB133" s="91"/>
      <c r="GEC133" s="114"/>
      <c r="GED133" s="91"/>
      <c r="GEE133" s="91"/>
      <c r="GEF133" s="114"/>
      <c r="GEG133" s="91"/>
      <c r="GEH133" s="91"/>
      <c r="GEI133" s="114"/>
      <c r="GEJ133" s="91"/>
      <c r="GEK133" s="91"/>
      <c r="GEL133" s="114"/>
      <c r="GEM133" s="91"/>
      <c r="GEN133" s="91"/>
      <c r="GEO133" s="114"/>
      <c r="GEP133" s="91"/>
      <c r="GEQ133" s="91"/>
      <c r="GER133" s="114"/>
      <c r="GES133" s="91"/>
      <c r="GET133" s="91"/>
      <c r="GEU133" s="114"/>
      <c r="GEV133" s="91"/>
      <c r="GEW133" s="91"/>
      <c r="GEX133" s="114"/>
      <c r="GEY133" s="91"/>
      <c r="GEZ133" s="91"/>
      <c r="GFA133" s="114"/>
      <c r="GFB133" s="91"/>
      <c r="GFC133" s="91"/>
      <c r="GFD133" s="114"/>
      <c r="GFE133" s="91"/>
      <c r="GFF133" s="91"/>
      <c r="GFG133" s="114"/>
      <c r="GFH133" s="91"/>
      <c r="GFI133" s="91"/>
      <c r="GFJ133" s="114"/>
      <c r="GFK133" s="91"/>
      <c r="GFL133" s="91"/>
      <c r="GFM133" s="114"/>
      <c r="GFN133" s="91"/>
      <c r="GFO133" s="91"/>
      <c r="GFP133" s="114"/>
      <c r="GFQ133" s="91"/>
      <c r="GFR133" s="91"/>
      <c r="GFS133" s="114"/>
      <c r="GFT133" s="91"/>
      <c r="GFU133" s="91"/>
      <c r="GFV133" s="114"/>
      <c r="GFW133" s="91"/>
      <c r="GFX133" s="91"/>
      <c r="GFY133" s="114"/>
      <c r="GFZ133" s="91"/>
      <c r="GGA133" s="91"/>
      <c r="GGB133" s="114"/>
      <c r="GGC133" s="91"/>
      <c r="GGD133" s="91"/>
      <c r="GGE133" s="114"/>
      <c r="GGF133" s="91"/>
      <c r="GGG133" s="91"/>
      <c r="GGH133" s="114"/>
      <c r="GGI133" s="91"/>
      <c r="GGJ133" s="91"/>
      <c r="GGK133" s="114"/>
      <c r="GGL133" s="91"/>
      <c r="GGM133" s="91"/>
      <c r="GGN133" s="114"/>
      <c r="GGO133" s="91"/>
      <c r="GGP133" s="91"/>
      <c r="GGQ133" s="114"/>
      <c r="GGR133" s="91"/>
      <c r="GGS133" s="91"/>
      <c r="GGT133" s="114"/>
      <c r="GGU133" s="91"/>
      <c r="GGV133" s="91"/>
      <c r="GGW133" s="114"/>
      <c r="GGX133" s="91"/>
      <c r="GGY133" s="91"/>
      <c r="GGZ133" s="114"/>
      <c r="GHA133" s="91"/>
      <c r="GHB133" s="91"/>
      <c r="GHC133" s="114"/>
      <c r="GHD133" s="91"/>
      <c r="GHE133" s="91"/>
      <c r="GHF133" s="114"/>
      <c r="GHG133" s="91"/>
      <c r="GHH133" s="91"/>
      <c r="GHI133" s="114"/>
      <c r="GHJ133" s="91"/>
      <c r="GHK133" s="91"/>
      <c r="GHL133" s="114"/>
      <c r="GHM133" s="91"/>
      <c r="GHN133" s="91"/>
      <c r="GHO133" s="114"/>
      <c r="GHP133" s="91"/>
      <c r="GHQ133" s="91"/>
      <c r="GHR133" s="114"/>
      <c r="GHS133" s="91"/>
      <c r="GHT133" s="91"/>
      <c r="GHU133" s="114"/>
      <c r="GHV133" s="91"/>
      <c r="GHW133" s="91"/>
      <c r="GHX133" s="114"/>
      <c r="GHY133" s="91"/>
      <c r="GHZ133" s="91"/>
      <c r="GIA133" s="114"/>
      <c r="GIB133" s="91"/>
      <c r="GIC133" s="91"/>
      <c r="GID133" s="114"/>
      <c r="GIE133" s="91"/>
      <c r="GIF133" s="91"/>
      <c r="GIG133" s="114"/>
      <c r="GIH133" s="91"/>
      <c r="GII133" s="91"/>
      <c r="GIJ133" s="114"/>
      <c r="GIK133" s="91"/>
      <c r="GIL133" s="91"/>
      <c r="GIM133" s="114"/>
      <c r="GIN133" s="91"/>
      <c r="GIO133" s="91"/>
      <c r="GIP133" s="114"/>
      <c r="GIQ133" s="91"/>
      <c r="GIR133" s="91"/>
      <c r="GIS133" s="114"/>
      <c r="GIT133" s="91"/>
      <c r="GIU133" s="91"/>
      <c r="GIV133" s="114"/>
      <c r="GIW133" s="91"/>
      <c r="GIX133" s="91"/>
      <c r="GIY133" s="114"/>
      <c r="GIZ133" s="91"/>
      <c r="GJA133" s="91"/>
      <c r="GJB133" s="114"/>
      <c r="GJC133" s="91"/>
      <c r="GJD133" s="91"/>
      <c r="GJE133" s="114"/>
      <c r="GJF133" s="91"/>
      <c r="GJG133" s="91"/>
      <c r="GJH133" s="114"/>
      <c r="GJI133" s="91"/>
      <c r="GJJ133" s="91"/>
      <c r="GJK133" s="114"/>
      <c r="GJL133" s="91"/>
      <c r="GJM133" s="91"/>
      <c r="GJN133" s="114"/>
      <c r="GJO133" s="91"/>
      <c r="GJP133" s="91"/>
      <c r="GJQ133" s="114"/>
      <c r="GJR133" s="91"/>
      <c r="GJS133" s="91"/>
      <c r="GJT133" s="114"/>
      <c r="GJU133" s="91"/>
      <c r="GJV133" s="91"/>
      <c r="GJW133" s="114"/>
      <c r="GJX133" s="91"/>
      <c r="GJY133" s="91"/>
      <c r="GJZ133" s="114"/>
      <c r="GKA133" s="91"/>
      <c r="GKB133" s="91"/>
      <c r="GKC133" s="114"/>
      <c r="GKD133" s="91"/>
      <c r="GKE133" s="91"/>
      <c r="GKF133" s="114"/>
      <c r="GKG133" s="91"/>
      <c r="GKH133" s="91"/>
      <c r="GKI133" s="114"/>
      <c r="GKJ133" s="91"/>
      <c r="GKK133" s="91"/>
      <c r="GKL133" s="114"/>
      <c r="GKM133" s="91"/>
      <c r="GKN133" s="91"/>
      <c r="GKO133" s="114"/>
      <c r="GKP133" s="91"/>
      <c r="GKQ133" s="91"/>
      <c r="GKR133" s="114"/>
      <c r="GKS133" s="91"/>
      <c r="GKT133" s="91"/>
      <c r="GKU133" s="114"/>
      <c r="GKV133" s="91"/>
      <c r="GKW133" s="91"/>
      <c r="GKX133" s="114"/>
      <c r="GKY133" s="91"/>
      <c r="GKZ133" s="91"/>
      <c r="GLA133" s="114"/>
      <c r="GLB133" s="91"/>
      <c r="GLC133" s="91"/>
      <c r="GLD133" s="114"/>
      <c r="GLE133" s="91"/>
      <c r="GLF133" s="91"/>
      <c r="GLG133" s="114"/>
      <c r="GLH133" s="91"/>
      <c r="GLI133" s="91"/>
      <c r="GLJ133" s="114"/>
      <c r="GLK133" s="91"/>
      <c r="GLL133" s="91"/>
      <c r="GLM133" s="114"/>
      <c r="GLN133" s="91"/>
      <c r="GLO133" s="91"/>
      <c r="GLP133" s="114"/>
      <c r="GLQ133" s="91"/>
      <c r="GLR133" s="91"/>
      <c r="GLS133" s="114"/>
      <c r="GLT133" s="91"/>
      <c r="GLU133" s="91"/>
      <c r="GLV133" s="114"/>
      <c r="GLW133" s="91"/>
      <c r="GLX133" s="91"/>
      <c r="GLY133" s="114"/>
      <c r="GLZ133" s="91"/>
      <c r="GMA133" s="91"/>
      <c r="GMB133" s="114"/>
      <c r="GMC133" s="91"/>
      <c r="GMD133" s="91"/>
      <c r="GME133" s="114"/>
      <c r="GMF133" s="91"/>
      <c r="GMG133" s="91"/>
      <c r="GMH133" s="114"/>
      <c r="GMI133" s="91"/>
      <c r="GMJ133" s="91"/>
      <c r="GMK133" s="114"/>
      <c r="GML133" s="91"/>
      <c r="GMM133" s="91"/>
      <c r="GMN133" s="114"/>
      <c r="GMO133" s="91"/>
      <c r="GMP133" s="91"/>
      <c r="GMQ133" s="114"/>
      <c r="GMR133" s="91"/>
      <c r="GMS133" s="91"/>
      <c r="GMT133" s="114"/>
      <c r="GMU133" s="91"/>
      <c r="GMV133" s="91"/>
      <c r="GMW133" s="114"/>
      <c r="GMX133" s="91"/>
      <c r="GMY133" s="91"/>
      <c r="GMZ133" s="114"/>
      <c r="GNA133" s="91"/>
      <c r="GNB133" s="91"/>
      <c r="GNC133" s="114"/>
      <c r="GND133" s="91"/>
      <c r="GNE133" s="91"/>
      <c r="GNF133" s="114"/>
      <c r="GNG133" s="91"/>
      <c r="GNH133" s="91"/>
      <c r="GNI133" s="114"/>
      <c r="GNJ133" s="91"/>
      <c r="GNK133" s="91"/>
      <c r="GNL133" s="114"/>
      <c r="GNM133" s="91"/>
      <c r="GNN133" s="91"/>
      <c r="GNO133" s="114"/>
      <c r="GNP133" s="91"/>
      <c r="GNQ133" s="91"/>
      <c r="GNR133" s="114"/>
      <c r="GNS133" s="91"/>
      <c r="GNT133" s="91"/>
      <c r="GNU133" s="114"/>
      <c r="GNV133" s="91"/>
      <c r="GNW133" s="91"/>
      <c r="GNX133" s="114"/>
      <c r="GNY133" s="91"/>
      <c r="GNZ133" s="91"/>
      <c r="GOA133" s="114"/>
      <c r="GOB133" s="91"/>
      <c r="GOC133" s="91"/>
      <c r="GOD133" s="114"/>
      <c r="GOE133" s="91"/>
      <c r="GOF133" s="91"/>
      <c r="GOG133" s="114"/>
      <c r="GOH133" s="91"/>
      <c r="GOI133" s="91"/>
      <c r="GOJ133" s="114"/>
      <c r="GOK133" s="91"/>
      <c r="GOL133" s="91"/>
      <c r="GOM133" s="114"/>
      <c r="GON133" s="91"/>
      <c r="GOO133" s="91"/>
      <c r="GOP133" s="114"/>
      <c r="GOQ133" s="91"/>
      <c r="GOR133" s="91"/>
      <c r="GOS133" s="114"/>
      <c r="GOT133" s="91"/>
      <c r="GOU133" s="91"/>
      <c r="GOV133" s="114"/>
      <c r="GOW133" s="91"/>
      <c r="GOX133" s="91"/>
      <c r="GOY133" s="114"/>
      <c r="GOZ133" s="91"/>
      <c r="GPA133" s="91"/>
      <c r="GPB133" s="114"/>
      <c r="GPC133" s="91"/>
      <c r="GPD133" s="91"/>
      <c r="GPE133" s="114"/>
      <c r="GPF133" s="91"/>
      <c r="GPG133" s="91"/>
      <c r="GPH133" s="114"/>
      <c r="GPI133" s="91"/>
      <c r="GPJ133" s="91"/>
      <c r="GPK133" s="114"/>
      <c r="GPL133" s="91"/>
      <c r="GPM133" s="91"/>
      <c r="GPN133" s="114"/>
      <c r="GPO133" s="91"/>
      <c r="GPP133" s="91"/>
      <c r="GPQ133" s="114"/>
      <c r="GPR133" s="91"/>
      <c r="GPS133" s="91"/>
      <c r="GPT133" s="114"/>
      <c r="GPU133" s="91"/>
      <c r="GPV133" s="91"/>
      <c r="GPW133" s="114"/>
      <c r="GPX133" s="91"/>
      <c r="GPY133" s="91"/>
      <c r="GPZ133" s="114"/>
      <c r="GQA133" s="91"/>
      <c r="GQB133" s="91"/>
      <c r="GQC133" s="114"/>
      <c r="GQD133" s="91"/>
      <c r="GQE133" s="91"/>
      <c r="GQF133" s="114"/>
      <c r="GQG133" s="91"/>
      <c r="GQH133" s="91"/>
      <c r="GQI133" s="114"/>
      <c r="GQJ133" s="91"/>
      <c r="GQK133" s="91"/>
      <c r="GQL133" s="114"/>
      <c r="GQM133" s="91"/>
      <c r="GQN133" s="91"/>
      <c r="GQO133" s="114"/>
      <c r="GQP133" s="91"/>
      <c r="GQQ133" s="91"/>
      <c r="GQR133" s="114"/>
      <c r="GQS133" s="91"/>
      <c r="GQT133" s="91"/>
      <c r="GQU133" s="114"/>
      <c r="GQV133" s="91"/>
      <c r="GQW133" s="91"/>
      <c r="GQX133" s="114"/>
      <c r="GQY133" s="91"/>
      <c r="GQZ133" s="91"/>
      <c r="GRA133" s="114"/>
      <c r="GRB133" s="91"/>
      <c r="GRC133" s="91"/>
      <c r="GRD133" s="114"/>
      <c r="GRE133" s="91"/>
      <c r="GRF133" s="91"/>
      <c r="GRG133" s="114"/>
      <c r="GRH133" s="91"/>
      <c r="GRI133" s="91"/>
      <c r="GRJ133" s="114"/>
      <c r="GRK133" s="91"/>
      <c r="GRL133" s="91"/>
      <c r="GRM133" s="114"/>
      <c r="GRN133" s="91"/>
      <c r="GRO133" s="91"/>
      <c r="GRP133" s="114"/>
      <c r="GRQ133" s="91"/>
      <c r="GRR133" s="91"/>
      <c r="GRS133" s="114"/>
      <c r="GRT133" s="91"/>
      <c r="GRU133" s="91"/>
      <c r="GRV133" s="114"/>
      <c r="GRW133" s="91"/>
      <c r="GRX133" s="91"/>
      <c r="GRY133" s="114"/>
      <c r="GRZ133" s="91"/>
      <c r="GSA133" s="91"/>
      <c r="GSB133" s="114"/>
      <c r="GSC133" s="91"/>
      <c r="GSD133" s="91"/>
      <c r="GSE133" s="114"/>
      <c r="GSF133" s="91"/>
      <c r="GSG133" s="91"/>
      <c r="GSH133" s="114"/>
      <c r="GSI133" s="91"/>
      <c r="GSJ133" s="91"/>
      <c r="GSK133" s="114"/>
      <c r="GSL133" s="91"/>
      <c r="GSM133" s="91"/>
      <c r="GSN133" s="114"/>
      <c r="GSO133" s="91"/>
      <c r="GSP133" s="91"/>
      <c r="GSQ133" s="114"/>
      <c r="GSR133" s="91"/>
      <c r="GSS133" s="91"/>
      <c r="GST133" s="114"/>
      <c r="GSU133" s="91"/>
      <c r="GSV133" s="91"/>
      <c r="GSW133" s="114"/>
      <c r="GSX133" s="91"/>
      <c r="GSY133" s="91"/>
      <c r="GSZ133" s="114"/>
      <c r="GTA133" s="91"/>
      <c r="GTB133" s="91"/>
      <c r="GTC133" s="114"/>
      <c r="GTD133" s="91"/>
      <c r="GTE133" s="91"/>
      <c r="GTF133" s="114"/>
      <c r="GTG133" s="91"/>
      <c r="GTH133" s="91"/>
      <c r="GTI133" s="114"/>
      <c r="GTJ133" s="91"/>
      <c r="GTK133" s="91"/>
      <c r="GTL133" s="114"/>
      <c r="GTM133" s="91"/>
      <c r="GTN133" s="91"/>
      <c r="GTO133" s="114"/>
      <c r="GTP133" s="91"/>
      <c r="GTQ133" s="91"/>
      <c r="GTR133" s="114"/>
      <c r="GTS133" s="91"/>
      <c r="GTT133" s="91"/>
      <c r="GTU133" s="114"/>
      <c r="GTV133" s="91"/>
      <c r="GTW133" s="91"/>
      <c r="GTX133" s="114"/>
      <c r="GTY133" s="91"/>
      <c r="GTZ133" s="91"/>
      <c r="GUA133" s="114"/>
      <c r="GUB133" s="91"/>
      <c r="GUC133" s="91"/>
      <c r="GUD133" s="114"/>
      <c r="GUE133" s="91"/>
      <c r="GUF133" s="91"/>
      <c r="GUG133" s="114"/>
      <c r="GUH133" s="91"/>
      <c r="GUI133" s="91"/>
      <c r="GUJ133" s="114"/>
      <c r="GUK133" s="91"/>
      <c r="GUL133" s="91"/>
      <c r="GUM133" s="114"/>
      <c r="GUN133" s="91"/>
      <c r="GUO133" s="91"/>
      <c r="GUP133" s="114"/>
      <c r="GUQ133" s="91"/>
      <c r="GUR133" s="91"/>
      <c r="GUS133" s="114"/>
      <c r="GUT133" s="91"/>
      <c r="GUU133" s="91"/>
      <c r="GUV133" s="114"/>
      <c r="GUW133" s="91"/>
      <c r="GUX133" s="91"/>
      <c r="GUY133" s="114"/>
      <c r="GUZ133" s="91"/>
      <c r="GVA133" s="91"/>
      <c r="GVB133" s="114"/>
      <c r="GVC133" s="91"/>
      <c r="GVD133" s="91"/>
      <c r="GVE133" s="114"/>
      <c r="GVF133" s="91"/>
      <c r="GVG133" s="91"/>
      <c r="GVH133" s="114"/>
      <c r="GVI133" s="91"/>
      <c r="GVJ133" s="91"/>
      <c r="GVK133" s="114"/>
      <c r="GVL133" s="91"/>
      <c r="GVM133" s="91"/>
      <c r="GVN133" s="114"/>
      <c r="GVO133" s="91"/>
      <c r="GVP133" s="91"/>
      <c r="GVQ133" s="114"/>
      <c r="GVR133" s="91"/>
      <c r="GVS133" s="91"/>
      <c r="GVT133" s="114"/>
      <c r="GVU133" s="91"/>
      <c r="GVV133" s="91"/>
      <c r="GVW133" s="114"/>
      <c r="GVX133" s="91"/>
      <c r="GVY133" s="91"/>
      <c r="GVZ133" s="114"/>
      <c r="GWA133" s="91"/>
      <c r="GWB133" s="91"/>
      <c r="GWC133" s="114"/>
      <c r="GWD133" s="91"/>
      <c r="GWE133" s="91"/>
      <c r="GWF133" s="114"/>
      <c r="GWG133" s="91"/>
      <c r="GWH133" s="91"/>
      <c r="GWI133" s="114"/>
      <c r="GWJ133" s="91"/>
      <c r="GWK133" s="91"/>
      <c r="GWL133" s="114"/>
      <c r="GWM133" s="91"/>
      <c r="GWN133" s="91"/>
      <c r="GWO133" s="114"/>
      <c r="GWP133" s="91"/>
      <c r="GWQ133" s="91"/>
      <c r="GWR133" s="114"/>
      <c r="GWS133" s="91"/>
      <c r="GWT133" s="91"/>
      <c r="GWU133" s="114"/>
      <c r="GWV133" s="91"/>
      <c r="GWW133" s="91"/>
      <c r="GWX133" s="114"/>
      <c r="GWY133" s="91"/>
      <c r="GWZ133" s="91"/>
      <c r="GXA133" s="114"/>
      <c r="GXB133" s="91"/>
      <c r="GXC133" s="91"/>
      <c r="GXD133" s="114"/>
      <c r="GXE133" s="91"/>
      <c r="GXF133" s="91"/>
      <c r="GXG133" s="114"/>
      <c r="GXH133" s="91"/>
      <c r="GXI133" s="91"/>
      <c r="GXJ133" s="114"/>
      <c r="GXK133" s="91"/>
      <c r="GXL133" s="91"/>
      <c r="GXM133" s="114"/>
      <c r="GXN133" s="91"/>
      <c r="GXO133" s="91"/>
      <c r="GXP133" s="114"/>
      <c r="GXQ133" s="91"/>
      <c r="GXR133" s="91"/>
      <c r="GXS133" s="114"/>
      <c r="GXT133" s="91"/>
      <c r="GXU133" s="91"/>
      <c r="GXV133" s="114"/>
      <c r="GXW133" s="91"/>
      <c r="GXX133" s="91"/>
      <c r="GXY133" s="114"/>
      <c r="GXZ133" s="91"/>
      <c r="GYA133" s="91"/>
      <c r="GYB133" s="114"/>
      <c r="GYC133" s="91"/>
      <c r="GYD133" s="91"/>
      <c r="GYE133" s="114"/>
      <c r="GYF133" s="91"/>
      <c r="GYG133" s="91"/>
      <c r="GYH133" s="114"/>
      <c r="GYI133" s="91"/>
      <c r="GYJ133" s="91"/>
      <c r="GYK133" s="114"/>
      <c r="GYL133" s="91"/>
      <c r="GYM133" s="91"/>
      <c r="GYN133" s="114"/>
      <c r="GYO133" s="91"/>
      <c r="GYP133" s="91"/>
      <c r="GYQ133" s="114"/>
      <c r="GYR133" s="91"/>
      <c r="GYS133" s="91"/>
      <c r="GYT133" s="114"/>
      <c r="GYU133" s="91"/>
      <c r="GYV133" s="91"/>
      <c r="GYW133" s="114"/>
      <c r="GYX133" s="91"/>
      <c r="GYY133" s="91"/>
      <c r="GYZ133" s="114"/>
      <c r="GZA133" s="91"/>
      <c r="GZB133" s="91"/>
      <c r="GZC133" s="114"/>
      <c r="GZD133" s="91"/>
      <c r="GZE133" s="91"/>
      <c r="GZF133" s="114"/>
      <c r="GZG133" s="91"/>
      <c r="GZH133" s="91"/>
      <c r="GZI133" s="114"/>
      <c r="GZJ133" s="91"/>
      <c r="GZK133" s="91"/>
      <c r="GZL133" s="114"/>
      <c r="GZM133" s="91"/>
      <c r="GZN133" s="91"/>
      <c r="GZO133" s="114"/>
      <c r="GZP133" s="91"/>
      <c r="GZQ133" s="91"/>
      <c r="GZR133" s="114"/>
      <c r="GZS133" s="91"/>
      <c r="GZT133" s="91"/>
      <c r="GZU133" s="114"/>
      <c r="GZV133" s="91"/>
      <c r="GZW133" s="91"/>
      <c r="GZX133" s="114"/>
      <c r="GZY133" s="91"/>
      <c r="GZZ133" s="91"/>
      <c r="HAA133" s="114"/>
      <c r="HAB133" s="91"/>
      <c r="HAC133" s="91"/>
      <c r="HAD133" s="114"/>
      <c r="HAE133" s="91"/>
      <c r="HAF133" s="91"/>
      <c r="HAG133" s="114"/>
      <c r="HAH133" s="91"/>
      <c r="HAI133" s="91"/>
      <c r="HAJ133" s="114"/>
      <c r="HAK133" s="91"/>
      <c r="HAL133" s="91"/>
      <c r="HAM133" s="114"/>
      <c r="HAN133" s="91"/>
      <c r="HAO133" s="91"/>
      <c r="HAP133" s="114"/>
      <c r="HAQ133" s="91"/>
      <c r="HAR133" s="91"/>
      <c r="HAS133" s="114"/>
      <c r="HAT133" s="91"/>
      <c r="HAU133" s="91"/>
      <c r="HAV133" s="114"/>
      <c r="HAW133" s="91"/>
      <c r="HAX133" s="91"/>
      <c r="HAY133" s="114"/>
      <c r="HAZ133" s="91"/>
      <c r="HBA133" s="91"/>
      <c r="HBB133" s="114"/>
      <c r="HBC133" s="91"/>
      <c r="HBD133" s="91"/>
      <c r="HBE133" s="114"/>
      <c r="HBF133" s="91"/>
      <c r="HBG133" s="91"/>
      <c r="HBH133" s="114"/>
      <c r="HBI133" s="91"/>
      <c r="HBJ133" s="91"/>
      <c r="HBK133" s="114"/>
      <c r="HBL133" s="91"/>
      <c r="HBM133" s="91"/>
      <c r="HBN133" s="114"/>
      <c r="HBO133" s="91"/>
      <c r="HBP133" s="91"/>
      <c r="HBQ133" s="114"/>
      <c r="HBR133" s="91"/>
      <c r="HBS133" s="91"/>
      <c r="HBT133" s="114"/>
      <c r="HBU133" s="91"/>
      <c r="HBV133" s="91"/>
      <c r="HBW133" s="114"/>
      <c r="HBX133" s="91"/>
      <c r="HBY133" s="91"/>
      <c r="HBZ133" s="114"/>
      <c r="HCA133" s="91"/>
      <c r="HCB133" s="91"/>
      <c r="HCC133" s="114"/>
      <c r="HCD133" s="91"/>
      <c r="HCE133" s="91"/>
      <c r="HCF133" s="114"/>
      <c r="HCG133" s="91"/>
      <c r="HCH133" s="91"/>
      <c r="HCI133" s="114"/>
      <c r="HCJ133" s="91"/>
      <c r="HCK133" s="91"/>
      <c r="HCL133" s="114"/>
      <c r="HCM133" s="91"/>
      <c r="HCN133" s="91"/>
      <c r="HCO133" s="114"/>
      <c r="HCP133" s="91"/>
      <c r="HCQ133" s="91"/>
      <c r="HCR133" s="114"/>
      <c r="HCS133" s="91"/>
      <c r="HCT133" s="91"/>
      <c r="HCU133" s="114"/>
      <c r="HCV133" s="91"/>
      <c r="HCW133" s="91"/>
      <c r="HCX133" s="114"/>
      <c r="HCY133" s="91"/>
      <c r="HCZ133" s="91"/>
      <c r="HDA133" s="114"/>
      <c r="HDB133" s="91"/>
      <c r="HDC133" s="91"/>
      <c r="HDD133" s="114"/>
      <c r="HDE133" s="91"/>
      <c r="HDF133" s="91"/>
      <c r="HDG133" s="114"/>
      <c r="HDH133" s="91"/>
      <c r="HDI133" s="91"/>
      <c r="HDJ133" s="114"/>
      <c r="HDK133" s="91"/>
      <c r="HDL133" s="91"/>
      <c r="HDM133" s="114"/>
      <c r="HDN133" s="91"/>
      <c r="HDO133" s="91"/>
      <c r="HDP133" s="114"/>
      <c r="HDQ133" s="91"/>
      <c r="HDR133" s="91"/>
      <c r="HDS133" s="114"/>
      <c r="HDT133" s="91"/>
      <c r="HDU133" s="91"/>
      <c r="HDV133" s="114"/>
      <c r="HDW133" s="91"/>
      <c r="HDX133" s="91"/>
      <c r="HDY133" s="114"/>
      <c r="HDZ133" s="91"/>
      <c r="HEA133" s="91"/>
      <c r="HEB133" s="114"/>
      <c r="HEC133" s="91"/>
      <c r="HED133" s="91"/>
      <c r="HEE133" s="114"/>
      <c r="HEF133" s="91"/>
      <c r="HEG133" s="91"/>
      <c r="HEH133" s="114"/>
      <c r="HEI133" s="91"/>
      <c r="HEJ133" s="91"/>
      <c r="HEK133" s="114"/>
      <c r="HEL133" s="91"/>
      <c r="HEM133" s="91"/>
      <c r="HEN133" s="114"/>
      <c r="HEO133" s="91"/>
      <c r="HEP133" s="91"/>
      <c r="HEQ133" s="114"/>
      <c r="HER133" s="91"/>
      <c r="HES133" s="91"/>
      <c r="HET133" s="114"/>
      <c r="HEU133" s="91"/>
      <c r="HEV133" s="91"/>
      <c r="HEW133" s="114"/>
      <c r="HEX133" s="91"/>
      <c r="HEY133" s="91"/>
      <c r="HEZ133" s="114"/>
      <c r="HFA133" s="91"/>
      <c r="HFB133" s="91"/>
      <c r="HFC133" s="114"/>
      <c r="HFD133" s="91"/>
      <c r="HFE133" s="91"/>
      <c r="HFF133" s="114"/>
      <c r="HFG133" s="91"/>
      <c r="HFH133" s="91"/>
      <c r="HFI133" s="114"/>
      <c r="HFJ133" s="91"/>
      <c r="HFK133" s="91"/>
      <c r="HFL133" s="114"/>
      <c r="HFM133" s="91"/>
      <c r="HFN133" s="91"/>
      <c r="HFO133" s="114"/>
      <c r="HFP133" s="91"/>
      <c r="HFQ133" s="91"/>
      <c r="HFR133" s="114"/>
      <c r="HFS133" s="91"/>
      <c r="HFT133" s="91"/>
      <c r="HFU133" s="114"/>
      <c r="HFV133" s="91"/>
      <c r="HFW133" s="91"/>
      <c r="HFX133" s="114"/>
      <c r="HFY133" s="91"/>
      <c r="HFZ133" s="91"/>
      <c r="HGA133" s="114"/>
      <c r="HGB133" s="91"/>
      <c r="HGC133" s="91"/>
      <c r="HGD133" s="114"/>
      <c r="HGE133" s="91"/>
      <c r="HGF133" s="91"/>
      <c r="HGG133" s="114"/>
      <c r="HGH133" s="91"/>
      <c r="HGI133" s="91"/>
      <c r="HGJ133" s="114"/>
      <c r="HGK133" s="91"/>
      <c r="HGL133" s="91"/>
      <c r="HGM133" s="114"/>
      <c r="HGN133" s="91"/>
      <c r="HGO133" s="91"/>
      <c r="HGP133" s="114"/>
      <c r="HGQ133" s="91"/>
      <c r="HGR133" s="91"/>
      <c r="HGS133" s="114"/>
      <c r="HGT133" s="91"/>
      <c r="HGU133" s="91"/>
      <c r="HGV133" s="114"/>
      <c r="HGW133" s="91"/>
      <c r="HGX133" s="91"/>
      <c r="HGY133" s="114"/>
      <c r="HGZ133" s="91"/>
      <c r="HHA133" s="91"/>
      <c r="HHB133" s="114"/>
      <c r="HHC133" s="91"/>
      <c r="HHD133" s="91"/>
      <c r="HHE133" s="114"/>
      <c r="HHF133" s="91"/>
      <c r="HHG133" s="91"/>
      <c r="HHH133" s="114"/>
      <c r="HHI133" s="91"/>
      <c r="HHJ133" s="91"/>
      <c r="HHK133" s="114"/>
      <c r="HHL133" s="91"/>
      <c r="HHM133" s="91"/>
      <c r="HHN133" s="114"/>
      <c r="HHO133" s="91"/>
      <c r="HHP133" s="91"/>
      <c r="HHQ133" s="114"/>
      <c r="HHR133" s="91"/>
      <c r="HHS133" s="91"/>
      <c r="HHT133" s="114"/>
      <c r="HHU133" s="91"/>
      <c r="HHV133" s="91"/>
      <c r="HHW133" s="114"/>
      <c r="HHX133" s="91"/>
      <c r="HHY133" s="91"/>
      <c r="HHZ133" s="114"/>
      <c r="HIA133" s="91"/>
      <c r="HIB133" s="91"/>
      <c r="HIC133" s="114"/>
      <c r="HID133" s="91"/>
      <c r="HIE133" s="91"/>
      <c r="HIF133" s="114"/>
      <c r="HIG133" s="91"/>
      <c r="HIH133" s="91"/>
      <c r="HII133" s="114"/>
      <c r="HIJ133" s="91"/>
      <c r="HIK133" s="91"/>
      <c r="HIL133" s="114"/>
      <c r="HIM133" s="91"/>
      <c r="HIN133" s="91"/>
      <c r="HIO133" s="114"/>
      <c r="HIP133" s="91"/>
      <c r="HIQ133" s="91"/>
      <c r="HIR133" s="114"/>
      <c r="HIS133" s="91"/>
      <c r="HIT133" s="91"/>
      <c r="HIU133" s="114"/>
      <c r="HIV133" s="91"/>
      <c r="HIW133" s="91"/>
      <c r="HIX133" s="114"/>
      <c r="HIY133" s="91"/>
      <c r="HIZ133" s="91"/>
      <c r="HJA133" s="114"/>
      <c r="HJB133" s="91"/>
      <c r="HJC133" s="91"/>
      <c r="HJD133" s="114"/>
      <c r="HJE133" s="91"/>
      <c r="HJF133" s="91"/>
      <c r="HJG133" s="114"/>
      <c r="HJH133" s="91"/>
      <c r="HJI133" s="91"/>
      <c r="HJJ133" s="114"/>
      <c r="HJK133" s="91"/>
      <c r="HJL133" s="91"/>
      <c r="HJM133" s="114"/>
      <c r="HJN133" s="91"/>
      <c r="HJO133" s="91"/>
      <c r="HJP133" s="114"/>
      <c r="HJQ133" s="91"/>
      <c r="HJR133" s="91"/>
      <c r="HJS133" s="114"/>
      <c r="HJT133" s="91"/>
      <c r="HJU133" s="91"/>
      <c r="HJV133" s="114"/>
      <c r="HJW133" s="91"/>
      <c r="HJX133" s="91"/>
      <c r="HJY133" s="114"/>
      <c r="HJZ133" s="91"/>
      <c r="HKA133" s="91"/>
      <c r="HKB133" s="114"/>
      <c r="HKC133" s="91"/>
      <c r="HKD133" s="91"/>
      <c r="HKE133" s="114"/>
      <c r="HKF133" s="91"/>
      <c r="HKG133" s="91"/>
      <c r="HKH133" s="114"/>
      <c r="HKI133" s="91"/>
      <c r="HKJ133" s="91"/>
      <c r="HKK133" s="114"/>
      <c r="HKL133" s="91"/>
      <c r="HKM133" s="91"/>
      <c r="HKN133" s="114"/>
      <c r="HKO133" s="91"/>
      <c r="HKP133" s="91"/>
      <c r="HKQ133" s="114"/>
      <c r="HKR133" s="91"/>
      <c r="HKS133" s="91"/>
      <c r="HKT133" s="114"/>
      <c r="HKU133" s="91"/>
      <c r="HKV133" s="91"/>
      <c r="HKW133" s="114"/>
      <c r="HKX133" s="91"/>
      <c r="HKY133" s="91"/>
      <c r="HKZ133" s="114"/>
      <c r="HLA133" s="91"/>
      <c r="HLB133" s="91"/>
      <c r="HLC133" s="114"/>
      <c r="HLD133" s="91"/>
      <c r="HLE133" s="91"/>
      <c r="HLF133" s="114"/>
      <c r="HLG133" s="91"/>
      <c r="HLH133" s="91"/>
      <c r="HLI133" s="114"/>
      <c r="HLJ133" s="91"/>
      <c r="HLK133" s="91"/>
      <c r="HLL133" s="114"/>
      <c r="HLM133" s="91"/>
      <c r="HLN133" s="91"/>
      <c r="HLO133" s="114"/>
      <c r="HLP133" s="91"/>
      <c r="HLQ133" s="91"/>
      <c r="HLR133" s="114"/>
      <c r="HLS133" s="91"/>
      <c r="HLT133" s="91"/>
      <c r="HLU133" s="114"/>
      <c r="HLV133" s="91"/>
      <c r="HLW133" s="91"/>
      <c r="HLX133" s="114"/>
      <c r="HLY133" s="91"/>
      <c r="HLZ133" s="91"/>
      <c r="HMA133" s="114"/>
      <c r="HMB133" s="91"/>
      <c r="HMC133" s="91"/>
      <c r="HMD133" s="114"/>
      <c r="HME133" s="91"/>
      <c r="HMF133" s="91"/>
      <c r="HMG133" s="114"/>
      <c r="HMH133" s="91"/>
      <c r="HMI133" s="91"/>
      <c r="HMJ133" s="114"/>
      <c r="HMK133" s="91"/>
      <c r="HML133" s="91"/>
      <c r="HMM133" s="114"/>
      <c r="HMN133" s="91"/>
      <c r="HMO133" s="91"/>
      <c r="HMP133" s="114"/>
      <c r="HMQ133" s="91"/>
      <c r="HMR133" s="91"/>
      <c r="HMS133" s="114"/>
      <c r="HMT133" s="91"/>
      <c r="HMU133" s="91"/>
      <c r="HMV133" s="114"/>
      <c r="HMW133" s="91"/>
      <c r="HMX133" s="91"/>
      <c r="HMY133" s="114"/>
      <c r="HMZ133" s="91"/>
      <c r="HNA133" s="91"/>
      <c r="HNB133" s="114"/>
      <c r="HNC133" s="91"/>
      <c r="HND133" s="91"/>
      <c r="HNE133" s="114"/>
      <c r="HNF133" s="91"/>
      <c r="HNG133" s="91"/>
      <c r="HNH133" s="114"/>
      <c r="HNI133" s="91"/>
      <c r="HNJ133" s="91"/>
      <c r="HNK133" s="114"/>
      <c r="HNL133" s="91"/>
      <c r="HNM133" s="91"/>
      <c r="HNN133" s="114"/>
      <c r="HNO133" s="91"/>
      <c r="HNP133" s="91"/>
      <c r="HNQ133" s="114"/>
      <c r="HNR133" s="91"/>
      <c r="HNS133" s="91"/>
      <c r="HNT133" s="114"/>
      <c r="HNU133" s="91"/>
      <c r="HNV133" s="91"/>
      <c r="HNW133" s="114"/>
      <c r="HNX133" s="91"/>
      <c r="HNY133" s="91"/>
      <c r="HNZ133" s="114"/>
      <c r="HOA133" s="91"/>
      <c r="HOB133" s="91"/>
      <c r="HOC133" s="114"/>
      <c r="HOD133" s="91"/>
      <c r="HOE133" s="91"/>
      <c r="HOF133" s="114"/>
      <c r="HOG133" s="91"/>
      <c r="HOH133" s="91"/>
      <c r="HOI133" s="114"/>
      <c r="HOJ133" s="91"/>
      <c r="HOK133" s="91"/>
      <c r="HOL133" s="114"/>
      <c r="HOM133" s="91"/>
      <c r="HON133" s="91"/>
      <c r="HOO133" s="114"/>
      <c r="HOP133" s="91"/>
      <c r="HOQ133" s="91"/>
      <c r="HOR133" s="114"/>
      <c r="HOS133" s="91"/>
      <c r="HOT133" s="91"/>
      <c r="HOU133" s="114"/>
      <c r="HOV133" s="91"/>
      <c r="HOW133" s="91"/>
      <c r="HOX133" s="114"/>
      <c r="HOY133" s="91"/>
      <c r="HOZ133" s="91"/>
      <c r="HPA133" s="114"/>
      <c r="HPB133" s="91"/>
      <c r="HPC133" s="91"/>
      <c r="HPD133" s="114"/>
      <c r="HPE133" s="91"/>
      <c r="HPF133" s="91"/>
      <c r="HPG133" s="114"/>
      <c r="HPH133" s="91"/>
      <c r="HPI133" s="91"/>
      <c r="HPJ133" s="114"/>
      <c r="HPK133" s="91"/>
      <c r="HPL133" s="91"/>
      <c r="HPM133" s="114"/>
      <c r="HPN133" s="91"/>
      <c r="HPO133" s="91"/>
      <c r="HPP133" s="114"/>
      <c r="HPQ133" s="91"/>
      <c r="HPR133" s="91"/>
      <c r="HPS133" s="114"/>
      <c r="HPT133" s="91"/>
      <c r="HPU133" s="91"/>
      <c r="HPV133" s="114"/>
      <c r="HPW133" s="91"/>
      <c r="HPX133" s="91"/>
      <c r="HPY133" s="114"/>
      <c r="HPZ133" s="91"/>
      <c r="HQA133" s="91"/>
      <c r="HQB133" s="114"/>
      <c r="HQC133" s="91"/>
      <c r="HQD133" s="91"/>
      <c r="HQE133" s="114"/>
      <c r="HQF133" s="91"/>
      <c r="HQG133" s="91"/>
      <c r="HQH133" s="114"/>
      <c r="HQI133" s="91"/>
      <c r="HQJ133" s="91"/>
      <c r="HQK133" s="114"/>
      <c r="HQL133" s="91"/>
      <c r="HQM133" s="91"/>
      <c r="HQN133" s="114"/>
      <c r="HQO133" s="91"/>
      <c r="HQP133" s="91"/>
      <c r="HQQ133" s="114"/>
      <c r="HQR133" s="91"/>
      <c r="HQS133" s="91"/>
      <c r="HQT133" s="114"/>
      <c r="HQU133" s="91"/>
      <c r="HQV133" s="91"/>
      <c r="HQW133" s="114"/>
      <c r="HQX133" s="91"/>
      <c r="HQY133" s="91"/>
      <c r="HQZ133" s="114"/>
      <c r="HRA133" s="91"/>
      <c r="HRB133" s="91"/>
      <c r="HRC133" s="114"/>
      <c r="HRD133" s="91"/>
      <c r="HRE133" s="91"/>
      <c r="HRF133" s="114"/>
      <c r="HRG133" s="91"/>
      <c r="HRH133" s="91"/>
      <c r="HRI133" s="114"/>
      <c r="HRJ133" s="91"/>
      <c r="HRK133" s="91"/>
      <c r="HRL133" s="114"/>
      <c r="HRM133" s="91"/>
      <c r="HRN133" s="91"/>
      <c r="HRO133" s="114"/>
      <c r="HRP133" s="91"/>
      <c r="HRQ133" s="91"/>
      <c r="HRR133" s="114"/>
      <c r="HRS133" s="91"/>
      <c r="HRT133" s="91"/>
      <c r="HRU133" s="114"/>
      <c r="HRV133" s="91"/>
      <c r="HRW133" s="91"/>
      <c r="HRX133" s="114"/>
      <c r="HRY133" s="91"/>
      <c r="HRZ133" s="91"/>
      <c r="HSA133" s="114"/>
      <c r="HSB133" s="91"/>
      <c r="HSC133" s="91"/>
      <c r="HSD133" s="114"/>
      <c r="HSE133" s="91"/>
      <c r="HSF133" s="91"/>
      <c r="HSG133" s="114"/>
      <c r="HSH133" s="91"/>
      <c r="HSI133" s="91"/>
      <c r="HSJ133" s="114"/>
      <c r="HSK133" s="91"/>
      <c r="HSL133" s="91"/>
      <c r="HSM133" s="114"/>
      <c r="HSN133" s="91"/>
      <c r="HSO133" s="91"/>
      <c r="HSP133" s="114"/>
      <c r="HSQ133" s="91"/>
      <c r="HSR133" s="91"/>
      <c r="HSS133" s="114"/>
      <c r="HST133" s="91"/>
      <c r="HSU133" s="91"/>
      <c r="HSV133" s="114"/>
      <c r="HSW133" s="91"/>
      <c r="HSX133" s="91"/>
      <c r="HSY133" s="114"/>
      <c r="HSZ133" s="91"/>
      <c r="HTA133" s="91"/>
      <c r="HTB133" s="114"/>
      <c r="HTC133" s="91"/>
      <c r="HTD133" s="91"/>
      <c r="HTE133" s="114"/>
      <c r="HTF133" s="91"/>
      <c r="HTG133" s="91"/>
      <c r="HTH133" s="114"/>
      <c r="HTI133" s="91"/>
      <c r="HTJ133" s="91"/>
      <c r="HTK133" s="114"/>
      <c r="HTL133" s="91"/>
      <c r="HTM133" s="91"/>
      <c r="HTN133" s="114"/>
      <c r="HTO133" s="91"/>
      <c r="HTP133" s="91"/>
      <c r="HTQ133" s="114"/>
      <c r="HTR133" s="91"/>
      <c r="HTS133" s="91"/>
      <c r="HTT133" s="114"/>
      <c r="HTU133" s="91"/>
      <c r="HTV133" s="91"/>
      <c r="HTW133" s="114"/>
      <c r="HTX133" s="91"/>
      <c r="HTY133" s="91"/>
      <c r="HTZ133" s="114"/>
      <c r="HUA133" s="91"/>
      <c r="HUB133" s="91"/>
      <c r="HUC133" s="114"/>
      <c r="HUD133" s="91"/>
      <c r="HUE133" s="91"/>
      <c r="HUF133" s="114"/>
      <c r="HUG133" s="91"/>
      <c r="HUH133" s="91"/>
      <c r="HUI133" s="114"/>
      <c r="HUJ133" s="91"/>
      <c r="HUK133" s="91"/>
      <c r="HUL133" s="114"/>
      <c r="HUM133" s="91"/>
      <c r="HUN133" s="91"/>
      <c r="HUO133" s="114"/>
      <c r="HUP133" s="91"/>
      <c r="HUQ133" s="91"/>
      <c r="HUR133" s="114"/>
      <c r="HUS133" s="91"/>
      <c r="HUT133" s="91"/>
      <c r="HUU133" s="114"/>
      <c r="HUV133" s="91"/>
      <c r="HUW133" s="91"/>
      <c r="HUX133" s="114"/>
      <c r="HUY133" s="91"/>
      <c r="HUZ133" s="91"/>
      <c r="HVA133" s="114"/>
      <c r="HVB133" s="91"/>
      <c r="HVC133" s="91"/>
      <c r="HVD133" s="114"/>
      <c r="HVE133" s="91"/>
      <c r="HVF133" s="91"/>
      <c r="HVG133" s="114"/>
      <c r="HVH133" s="91"/>
      <c r="HVI133" s="91"/>
      <c r="HVJ133" s="114"/>
      <c r="HVK133" s="91"/>
      <c r="HVL133" s="91"/>
      <c r="HVM133" s="114"/>
      <c r="HVN133" s="91"/>
      <c r="HVO133" s="91"/>
      <c r="HVP133" s="114"/>
      <c r="HVQ133" s="91"/>
      <c r="HVR133" s="91"/>
      <c r="HVS133" s="114"/>
      <c r="HVT133" s="91"/>
      <c r="HVU133" s="91"/>
      <c r="HVV133" s="114"/>
      <c r="HVW133" s="91"/>
      <c r="HVX133" s="91"/>
      <c r="HVY133" s="114"/>
      <c r="HVZ133" s="91"/>
      <c r="HWA133" s="91"/>
      <c r="HWB133" s="114"/>
      <c r="HWC133" s="91"/>
      <c r="HWD133" s="91"/>
      <c r="HWE133" s="114"/>
      <c r="HWF133" s="91"/>
      <c r="HWG133" s="91"/>
      <c r="HWH133" s="114"/>
      <c r="HWI133" s="91"/>
      <c r="HWJ133" s="91"/>
      <c r="HWK133" s="114"/>
      <c r="HWL133" s="91"/>
      <c r="HWM133" s="91"/>
      <c r="HWN133" s="114"/>
      <c r="HWO133" s="91"/>
      <c r="HWP133" s="91"/>
      <c r="HWQ133" s="114"/>
      <c r="HWR133" s="91"/>
      <c r="HWS133" s="91"/>
      <c r="HWT133" s="114"/>
      <c r="HWU133" s="91"/>
      <c r="HWV133" s="91"/>
      <c r="HWW133" s="114"/>
      <c r="HWX133" s="91"/>
      <c r="HWY133" s="91"/>
      <c r="HWZ133" s="114"/>
      <c r="HXA133" s="91"/>
      <c r="HXB133" s="91"/>
      <c r="HXC133" s="114"/>
      <c r="HXD133" s="91"/>
      <c r="HXE133" s="91"/>
      <c r="HXF133" s="114"/>
      <c r="HXG133" s="91"/>
      <c r="HXH133" s="91"/>
      <c r="HXI133" s="114"/>
      <c r="HXJ133" s="91"/>
      <c r="HXK133" s="91"/>
      <c r="HXL133" s="114"/>
      <c r="HXM133" s="91"/>
      <c r="HXN133" s="91"/>
      <c r="HXO133" s="114"/>
      <c r="HXP133" s="91"/>
      <c r="HXQ133" s="91"/>
      <c r="HXR133" s="114"/>
      <c r="HXS133" s="91"/>
      <c r="HXT133" s="91"/>
      <c r="HXU133" s="114"/>
      <c r="HXV133" s="91"/>
      <c r="HXW133" s="91"/>
      <c r="HXX133" s="114"/>
      <c r="HXY133" s="91"/>
      <c r="HXZ133" s="91"/>
      <c r="HYA133" s="114"/>
      <c r="HYB133" s="91"/>
      <c r="HYC133" s="91"/>
      <c r="HYD133" s="114"/>
      <c r="HYE133" s="91"/>
      <c r="HYF133" s="91"/>
      <c r="HYG133" s="114"/>
      <c r="HYH133" s="91"/>
      <c r="HYI133" s="91"/>
      <c r="HYJ133" s="114"/>
      <c r="HYK133" s="91"/>
      <c r="HYL133" s="91"/>
      <c r="HYM133" s="114"/>
      <c r="HYN133" s="91"/>
      <c r="HYO133" s="91"/>
      <c r="HYP133" s="114"/>
      <c r="HYQ133" s="91"/>
      <c r="HYR133" s="91"/>
      <c r="HYS133" s="114"/>
      <c r="HYT133" s="91"/>
      <c r="HYU133" s="91"/>
      <c r="HYV133" s="114"/>
      <c r="HYW133" s="91"/>
      <c r="HYX133" s="91"/>
      <c r="HYY133" s="114"/>
      <c r="HYZ133" s="91"/>
      <c r="HZA133" s="91"/>
      <c r="HZB133" s="114"/>
      <c r="HZC133" s="91"/>
      <c r="HZD133" s="91"/>
      <c r="HZE133" s="114"/>
      <c r="HZF133" s="91"/>
      <c r="HZG133" s="91"/>
      <c r="HZH133" s="114"/>
      <c r="HZI133" s="91"/>
      <c r="HZJ133" s="91"/>
      <c r="HZK133" s="114"/>
      <c r="HZL133" s="91"/>
      <c r="HZM133" s="91"/>
      <c r="HZN133" s="114"/>
      <c r="HZO133" s="91"/>
      <c r="HZP133" s="91"/>
      <c r="HZQ133" s="114"/>
      <c r="HZR133" s="91"/>
      <c r="HZS133" s="91"/>
      <c r="HZT133" s="114"/>
      <c r="HZU133" s="91"/>
      <c r="HZV133" s="91"/>
      <c r="HZW133" s="114"/>
      <c r="HZX133" s="91"/>
      <c r="HZY133" s="91"/>
      <c r="HZZ133" s="114"/>
      <c r="IAA133" s="91"/>
      <c r="IAB133" s="91"/>
      <c r="IAC133" s="114"/>
      <c r="IAD133" s="91"/>
      <c r="IAE133" s="91"/>
      <c r="IAF133" s="114"/>
      <c r="IAG133" s="91"/>
      <c r="IAH133" s="91"/>
      <c r="IAI133" s="114"/>
      <c r="IAJ133" s="91"/>
      <c r="IAK133" s="91"/>
      <c r="IAL133" s="114"/>
      <c r="IAM133" s="91"/>
      <c r="IAN133" s="91"/>
      <c r="IAO133" s="114"/>
      <c r="IAP133" s="91"/>
      <c r="IAQ133" s="91"/>
      <c r="IAR133" s="114"/>
      <c r="IAS133" s="91"/>
      <c r="IAT133" s="91"/>
      <c r="IAU133" s="114"/>
      <c r="IAV133" s="91"/>
      <c r="IAW133" s="91"/>
      <c r="IAX133" s="114"/>
      <c r="IAY133" s="91"/>
      <c r="IAZ133" s="91"/>
      <c r="IBA133" s="114"/>
      <c r="IBB133" s="91"/>
      <c r="IBC133" s="91"/>
      <c r="IBD133" s="114"/>
      <c r="IBE133" s="91"/>
      <c r="IBF133" s="91"/>
      <c r="IBG133" s="114"/>
      <c r="IBH133" s="91"/>
      <c r="IBI133" s="91"/>
      <c r="IBJ133" s="114"/>
      <c r="IBK133" s="91"/>
      <c r="IBL133" s="91"/>
      <c r="IBM133" s="114"/>
      <c r="IBN133" s="91"/>
      <c r="IBO133" s="91"/>
      <c r="IBP133" s="114"/>
      <c r="IBQ133" s="91"/>
      <c r="IBR133" s="91"/>
      <c r="IBS133" s="114"/>
      <c r="IBT133" s="91"/>
      <c r="IBU133" s="91"/>
      <c r="IBV133" s="114"/>
      <c r="IBW133" s="91"/>
      <c r="IBX133" s="91"/>
      <c r="IBY133" s="114"/>
      <c r="IBZ133" s="91"/>
      <c r="ICA133" s="91"/>
      <c r="ICB133" s="114"/>
      <c r="ICC133" s="91"/>
      <c r="ICD133" s="91"/>
      <c r="ICE133" s="114"/>
      <c r="ICF133" s="91"/>
      <c r="ICG133" s="91"/>
      <c r="ICH133" s="114"/>
      <c r="ICI133" s="91"/>
      <c r="ICJ133" s="91"/>
      <c r="ICK133" s="114"/>
      <c r="ICL133" s="91"/>
      <c r="ICM133" s="91"/>
      <c r="ICN133" s="114"/>
      <c r="ICO133" s="91"/>
      <c r="ICP133" s="91"/>
      <c r="ICQ133" s="114"/>
      <c r="ICR133" s="91"/>
      <c r="ICS133" s="91"/>
      <c r="ICT133" s="114"/>
      <c r="ICU133" s="91"/>
      <c r="ICV133" s="91"/>
      <c r="ICW133" s="114"/>
      <c r="ICX133" s="91"/>
      <c r="ICY133" s="91"/>
      <c r="ICZ133" s="114"/>
      <c r="IDA133" s="91"/>
      <c r="IDB133" s="91"/>
      <c r="IDC133" s="114"/>
      <c r="IDD133" s="91"/>
      <c r="IDE133" s="91"/>
      <c r="IDF133" s="114"/>
      <c r="IDG133" s="91"/>
      <c r="IDH133" s="91"/>
      <c r="IDI133" s="114"/>
      <c r="IDJ133" s="91"/>
      <c r="IDK133" s="91"/>
      <c r="IDL133" s="114"/>
      <c r="IDM133" s="91"/>
      <c r="IDN133" s="91"/>
      <c r="IDO133" s="114"/>
      <c r="IDP133" s="91"/>
      <c r="IDQ133" s="91"/>
      <c r="IDR133" s="114"/>
      <c r="IDS133" s="91"/>
      <c r="IDT133" s="91"/>
      <c r="IDU133" s="114"/>
      <c r="IDV133" s="91"/>
      <c r="IDW133" s="91"/>
      <c r="IDX133" s="114"/>
      <c r="IDY133" s="91"/>
      <c r="IDZ133" s="91"/>
      <c r="IEA133" s="114"/>
      <c r="IEB133" s="91"/>
      <c r="IEC133" s="91"/>
      <c r="IED133" s="114"/>
      <c r="IEE133" s="91"/>
      <c r="IEF133" s="91"/>
      <c r="IEG133" s="114"/>
      <c r="IEH133" s="91"/>
      <c r="IEI133" s="91"/>
      <c r="IEJ133" s="114"/>
      <c r="IEK133" s="91"/>
      <c r="IEL133" s="91"/>
      <c r="IEM133" s="114"/>
      <c r="IEN133" s="91"/>
      <c r="IEO133" s="91"/>
      <c r="IEP133" s="114"/>
      <c r="IEQ133" s="91"/>
      <c r="IER133" s="91"/>
      <c r="IES133" s="114"/>
      <c r="IET133" s="91"/>
      <c r="IEU133" s="91"/>
      <c r="IEV133" s="114"/>
      <c r="IEW133" s="91"/>
      <c r="IEX133" s="91"/>
      <c r="IEY133" s="114"/>
      <c r="IEZ133" s="91"/>
      <c r="IFA133" s="91"/>
      <c r="IFB133" s="114"/>
      <c r="IFC133" s="91"/>
      <c r="IFD133" s="91"/>
      <c r="IFE133" s="114"/>
      <c r="IFF133" s="91"/>
      <c r="IFG133" s="91"/>
      <c r="IFH133" s="114"/>
      <c r="IFI133" s="91"/>
      <c r="IFJ133" s="91"/>
      <c r="IFK133" s="114"/>
      <c r="IFL133" s="91"/>
      <c r="IFM133" s="91"/>
      <c r="IFN133" s="114"/>
      <c r="IFO133" s="91"/>
      <c r="IFP133" s="91"/>
      <c r="IFQ133" s="114"/>
      <c r="IFR133" s="91"/>
      <c r="IFS133" s="91"/>
      <c r="IFT133" s="114"/>
      <c r="IFU133" s="91"/>
      <c r="IFV133" s="91"/>
      <c r="IFW133" s="114"/>
      <c r="IFX133" s="91"/>
      <c r="IFY133" s="91"/>
      <c r="IFZ133" s="114"/>
      <c r="IGA133" s="91"/>
      <c r="IGB133" s="91"/>
      <c r="IGC133" s="114"/>
      <c r="IGD133" s="91"/>
      <c r="IGE133" s="91"/>
      <c r="IGF133" s="114"/>
      <c r="IGG133" s="91"/>
      <c r="IGH133" s="91"/>
      <c r="IGI133" s="114"/>
      <c r="IGJ133" s="91"/>
      <c r="IGK133" s="91"/>
      <c r="IGL133" s="114"/>
      <c r="IGM133" s="91"/>
      <c r="IGN133" s="91"/>
      <c r="IGO133" s="114"/>
      <c r="IGP133" s="91"/>
      <c r="IGQ133" s="91"/>
      <c r="IGR133" s="114"/>
      <c r="IGS133" s="91"/>
      <c r="IGT133" s="91"/>
      <c r="IGU133" s="114"/>
      <c r="IGV133" s="91"/>
      <c r="IGW133" s="91"/>
      <c r="IGX133" s="114"/>
      <c r="IGY133" s="91"/>
      <c r="IGZ133" s="91"/>
      <c r="IHA133" s="114"/>
      <c r="IHB133" s="91"/>
      <c r="IHC133" s="91"/>
      <c r="IHD133" s="114"/>
      <c r="IHE133" s="91"/>
      <c r="IHF133" s="91"/>
      <c r="IHG133" s="114"/>
      <c r="IHH133" s="91"/>
      <c r="IHI133" s="91"/>
      <c r="IHJ133" s="114"/>
      <c r="IHK133" s="91"/>
      <c r="IHL133" s="91"/>
      <c r="IHM133" s="114"/>
      <c r="IHN133" s="91"/>
      <c r="IHO133" s="91"/>
      <c r="IHP133" s="114"/>
      <c r="IHQ133" s="91"/>
      <c r="IHR133" s="91"/>
      <c r="IHS133" s="114"/>
      <c r="IHT133" s="91"/>
      <c r="IHU133" s="91"/>
      <c r="IHV133" s="114"/>
      <c r="IHW133" s="91"/>
      <c r="IHX133" s="91"/>
      <c r="IHY133" s="114"/>
      <c r="IHZ133" s="91"/>
      <c r="IIA133" s="91"/>
      <c r="IIB133" s="114"/>
      <c r="IIC133" s="91"/>
      <c r="IID133" s="91"/>
      <c r="IIE133" s="114"/>
      <c r="IIF133" s="91"/>
      <c r="IIG133" s="91"/>
      <c r="IIH133" s="114"/>
      <c r="III133" s="91"/>
      <c r="IIJ133" s="91"/>
      <c r="IIK133" s="114"/>
      <c r="IIL133" s="91"/>
      <c r="IIM133" s="91"/>
      <c r="IIN133" s="114"/>
      <c r="IIO133" s="91"/>
      <c r="IIP133" s="91"/>
      <c r="IIQ133" s="114"/>
      <c r="IIR133" s="91"/>
      <c r="IIS133" s="91"/>
      <c r="IIT133" s="114"/>
      <c r="IIU133" s="91"/>
      <c r="IIV133" s="91"/>
      <c r="IIW133" s="114"/>
      <c r="IIX133" s="91"/>
      <c r="IIY133" s="91"/>
      <c r="IIZ133" s="114"/>
      <c r="IJA133" s="91"/>
      <c r="IJB133" s="91"/>
      <c r="IJC133" s="114"/>
      <c r="IJD133" s="91"/>
      <c r="IJE133" s="91"/>
      <c r="IJF133" s="114"/>
      <c r="IJG133" s="91"/>
      <c r="IJH133" s="91"/>
      <c r="IJI133" s="114"/>
      <c r="IJJ133" s="91"/>
      <c r="IJK133" s="91"/>
      <c r="IJL133" s="114"/>
      <c r="IJM133" s="91"/>
      <c r="IJN133" s="91"/>
      <c r="IJO133" s="114"/>
      <c r="IJP133" s="91"/>
      <c r="IJQ133" s="91"/>
      <c r="IJR133" s="114"/>
      <c r="IJS133" s="91"/>
      <c r="IJT133" s="91"/>
      <c r="IJU133" s="114"/>
      <c r="IJV133" s="91"/>
      <c r="IJW133" s="91"/>
      <c r="IJX133" s="114"/>
      <c r="IJY133" s="91"/>
      <c r="IJZ133" s="91"/>
      <c r="IKA133" s="114"/>
      <c r="IKB133" s="91"/>
      <c r="IKC133" s="91"/>
      <c r="IKD133" s="114"/>
      <c r="IKE133" s="91"/>
      <c r="IKF133" s="91"/>
      <c r="IKG133" s="114"/>
      <c r="IKH133" s="91"/>
      <c r="IKI133" s="91"/>
      <c r="IKJ133" s="114"/>
      <c r="IKK133" s="91"/>
      <c r="IKL133" s="91"/>
      <c r="IKM133" s="114"/>
      <c r="IKN133" s="91"/>
      <c r="IKO133" s="91"/>
      <c r="IKP133" s="114"/>
      <c r="IKQ133" s="91"/>
      <c r="IKR133" s="91"/>
      <c r="IKS133" s="114"/>
      <c r="IKT133" s="91"/>
      <c r="IKU133" s="91"/>
      <c r="IKV133" s="114"/>
      <c r="IKW133" s="91"/>
      <c r="IKX133" s="91"/>
      <c r="IKY133" s="114"/>
      <c r="IKZ133" s="91"/>
      <c r="ILA133" s="91"/>
      <c r="ILB133" s="114"/>
      <c r="ILC133" s="91"/>
      <c r="ILD133" s="91"/>
      <c r="ILE133" s="114"/>
      <c r="ILF133" s="91"/>
      <c r="ILG133" s="91"/>
      <c r="ILH133" s="114"/>
      <c r="ILI133" s="91"/>
      <c r="ILJ133" s="91"/>
      <c r="ILK133" s="114"/>
      <c r="ILL133" s="91"/>
      <c r="ILM133" s="91"/>
      <c r="ILN133" s="114"/>
      <c r="ILO133" s="91"/>
      <c r="ILP133" s="91"/>
      <c r="ILQ133" s="114"/>
      <c r="ILR133" s="91"/>
      <c r="ILS133" s="91"/>
      <c r="ILT133" s="114"/>
      <c r="ILU133" s="91"/>
      <c r="ILV133" s="91"/>
      <c r="ILW133" s="114"/>
      <c r="ILX133" s="91"/>
      <c r="ILY133" s="91"/>
      <c r="ILZ133" s="114"/>
      <c r="IMA133" s="91"/>
      <c r="IMB133" s="91"/>
      <c r="IMC133" s="114"/>
      <c r="IMD133" s="91"/>
      <c r="IME133" s="91"/>
      <c r="IMF133" s="114"/>
      <c r="IMG133" s="91"/>
      <c r="IMH133" s="91"/>
      <c r="IMI133" s="114"/>
      <c r="IMJ133" s="91"/>
      <c r="IMK133" s="91"/>
      <c r="IML133" s="114"/>
      <c r="IMM133" s="91"/>
      <c r="IMN133" s="91"/>
      <c r="IMO133" s="114"/>
      <c r="IMP133" s="91"/>
      <c r="IMQ133" s="91"/>
      <c r="IMR133" s="114"/>
      <c r="IMS133" s="91"/>
      <c r="IMT133" s="91"/>
      <c r="IMU133" s="114"/>
      <c r="IMV133" s="91"/>
      <c r="IMW133" s="91"/>
      <c r="IMX133" s="114"/>
      <c r="IMY133" s="91"/>
      <c r="IMZ133" s="91"/>
      <c r="INA133" s="114"/>
      <c r="INB133" s="91"/>
      <c r="INC133" s="91"/>
      <c r="IND133" s="114"/>
      <c r="INE133" s="91"/>
      <c r="INF133" s="91"/>
      <c r="ING133" s="114"/>
      <c r="INH133" s="91"/>
      <c r="INI133" s="91"/>
      <c r="INJ133" s="114"/>
      <c r="INK133" s="91"/>
      <c r="INL133" s="91"/>
      <c r="INM133" s="114"/>
      <c r="INN133" s="91"/>
      <c r="INO133" s="91"/>
      <c r="INP133" s="114"/>
      <c r="INQ133" s="91"/>
      <c r="INR133" s="91"/>
      <c r="INS133" s="114"/>
      <c r="INT133" s="91"/>
      <c r="INU133" s="91"/>
      <c r="INV133" s="114"/>
      <c r="INW133" s="91"/>
      <c r="INX133" s="91"/>
      <c r="INY133" s="114"/>
      <c r="INZ133" s="91"/>
      <c r="IOA133" s="91"/>
      <c r="IOB133" s="114"/>
      <c r="IOC133" s="91"/>
      <c r="IOD133" s="91"/>
      <c r="IOE133" s="114"/>
      <c r="IOF133" s="91"/>
      <c r="IOG133" s="91"/>
      <c r="IOH133" s="114"/>
      <c r="IOI133" s="91"/>
      <c r="IOJ133" s="91"/>
      <c r="IOK133" s="114"/>
      <c r="IOL133" s="91"/>
      <c r="IOM133" s="91"/>
      <c r="ION133" s="114"/>
      <c r="IOO133" s="91"/>
      <c r="IOP133" s="91"/>
      <c r="IOQ133" s="114"/>
      <c r="IOR133" s="91"/>
      <c r="IOS133" s="91"/>
      <c r="IOT133" s="114"/>
      <c r="IOU133" s="91"/>
      <c r="IOV133" s="91"/>
      <c r="IOW133" s="114"/>
      <c r="IOX133" s="91"/>
      <c r="IOY133" s="91"/>
      <c r="IOZ133" s="114"/>
      <c r="IPA133" s="91"/>
      <c r="IPB133" s="91"/>
      <c r="IPC133" s="114"/>
      <c r="IPD133" s="91"/>
      <c r="IPE133" s="91"/>
      <c r="IPF133" s="114"/>
      <c r="IPG133" s="91"/>
      <c r="IPH133" s="91"/>
      <c r="IPI133" s="114"/>
      <c r="IPJ133" s="91"/>
      <c r="IPK133" s="91"/>
      <c r="IPL133" s="114"/>
      <c r="IPM133" s="91"/>
      <c r="IPN133" s="91"/>
      <c r="IPO133" s="114"/>
      <c r="IPP133" s="91"/>
      <c r="IPQ133" s="91"/>
      <c r="IPR133" s="114"/>
      <c r="IPS133" s="91"/>
      <c r="IPT133" s="91"/>
      <c r="IPU133" s="114"/>
      <c r="IPV133" s="91"/>
      <c r="IPW133" s="91"/>
      <c r="IPX133" s="114"/>
      <c r="IPY133" s="91"/>
      <c r="IPZ133" s="91"/>
      <c r="IQA133" s="114"/>
      <c r="IQB133" s="91"/>
      <c r="IQC133" s="91"/>
      <c r="IQD133" s="114"/>
      <c r="IQE133" s="91"/>
      <c r="IQF133" s="91"/>
      <c r="IQG133" s="114"/>
      <c r="IQH133" s="91"/>
      <c r="IQI133" s="91"/>
      <c r="IQJ133" s="114"/>
      <c r="IQK133" s="91"/>
      <c r="IQL133" s="91"/>
      <c r="IQM133" s="114"/>
      <c r="IQN133" s="91"/>
      <c r="IQO133" s="91"/>
      <c r="IQP133" s="114"/>
      <c r="IQQ133" s="91"/>
      <c r="IQR133" s="91"/>
      <c r="IQS133" s="114"/>
      <c r="IQT133" s="91"/>
      <c r="IQU133" s="91"/>
      <c r="IQV133" s="114"/>
      <c r="IQW133" s="91"/>
      <c r="IQX133" s="91"/>
      <c r="IQY133" s="114"/>
      <c r="IQZ133" s="91"/>
      <c r="IRA133" s="91"/>
      <c r="IRB133" s="114"/>
      <c r="IRC133" s="91"/>
      <c r="IRD133" s="91"/>
      <c r="IRE133" s="114"/>
      <c r="IRF133" s="91"/>
      <c r="IRG133" s="91"/>
      <c r="IRH133" s="114"/>
      <c r="IRI133" s="91"/>
      <c r="IRJ133" s="91"/>
      <c r="IRK133" s="114"/>
      <c r="IRL133" s="91"/>
      <c r="IRM133" s="91"/>
      <c r="IRN133" s="114"/>
      <c r="IRO133" s="91"/>
      <c r="IRP133" s="91"/>
      <c r="IRQ133" s="114"/>
      <c r="IRR133" s="91"/>
      <c r="IRS133" s="91"/>
      <c r="IRT133" s="114"/>
      <c r="IRU133" s="91"/>
      <c r="IRV133" s="91"/>
      <c r="IRW133" s="114"/>
      <c r="IRX133" s="91"/>
      <c r="IRY133" s="91"/>
      <c r="IRZ133" s="114"/>
      <c r="ISA133" s="91"/>
      <c r="ISB133" s="91"/>
      <c r="ISC133" s="114"/>
      <c r="ISD133" s="91"/>
      <c r="ISE133" s="91"/>
      <c r="ISF133" s="114"/>
      <c r="ISG133" s="91"/>
      <c r="ISH133" s="91"/>
      <c r="ISI133" s="114"/>
      <c r="ISJ133" s="91"/>
      <c r="ISK133" s="91"/>
      <c r="ISL133" s="114"/>
      <c r="ISM133" s="91"/>
      <c r="ISN133" s="91"/>
      <c r="ISO133" s="114"/>
      <c r="ISP133" s="91"/>
      <c r="ISQ133" s="91"/>
      <c r="ISR133" s="114"/>
      <c r="ISS133" s="91"/>
      <c r="IST133" s="91"/>
      <c r="ISU133" s="114"/>
      <c r="ISV133" s="91"/>
      <c r="ISW133" s="91"/>
      <c r="ISX133" s="114"/>
      <c r="ISY133" s="91"/>
      <c r="ISZ133" s="91"/>
      <c r="ITA133" s="114"/>
      <c r="ITB133" s="91"/>
      <c r="ITC133" s="91"/>
      <c r="ITD133" s="114"/>
      <c r="ITE133" s="91"/>
      <c r="ITF133" s="91"/>
      <c r="ITG133" s="114"/>
      <c r="ITH133" s="91"/>
      <c r="ITI133" s="91"/>
      <c r="ITJ133" s="114"/>
      <c r="ITK133" s="91"/>
      <c r="ITL133" s="91"/>
      <c r="ITM133" s="114"/>
      <c r="ITN133" s="91"/>
      <c r="ITO133" s="91"/>
      <c r="ITP133" s="114"/>
      <c r="ITQ133" s="91"/>
      <c r="ITR133" s="91"/>
      <c r="ITS133" s="114"/>
      <c r="ITT133" s="91"/>
      <c r="ITU133" s="91"/>
      <c r="ITV133" s="114"/>
      <c r="ITW133" s="91"/>
      <c r="ITX133" s="91"/>
      <c r="ITY133" s="114"/>
      <c r="ITZ133" s="91"/>
      <c r="IUA133" s="91"/>
      <c r="IUB133" s="114"/>
      <c r="IUC133" s="91"/>
      <c r="IUD133" s="91"/>
      <c r="IUE133" s="114"/>
      <c r="IUF133" s="91"/>
      <c r="IUG133" s="91"/>
      <c r="IUH133" s="114"/>
      <c r="IUI133" s="91"/>
      <c r="IUJ133" s="91"/>
      <c r="IUK133" s="114"/>
      <c r="IUL133" s="91"/>
      <c r="IUM133" s="91"/>
      <c r="IUN133" s="114"/>
      <c r="IUO133" s="91"/>
      <c r="IUP133" s="91"/>
      <c r="IUQ133" s="114"/>
      <c r="IUR133" s="91"/>
      <c r="IUS133" s="91"/>
      <c r="IUT133" s="114"/>
      <c r="IUU133" s="91"/>
      <c r="IUV133" s="91"/>
      <c r="IUW133" s="114"/>
      <c r="IUX133" s="91"/>
      <c r="IUY133" s="91"/>
      <c r="IUZ133" s="114"/>
      <c r="IVA133" s="91"/>
      <c r="IVB133" s="91"/>
      <c r="IVC133" s="114"/>
      <c r="IVD133" s="91"/>
      <c r="IVE133" s="91"/>
      <c r="IVF133" s="114"/>
      <c r="IVG133" s="91"/>
      <c r="IVH133" s="91"/>
      <c r="IVI133" s="114"/>
      <c r="IVJ133" s="91"/>
      <c r="IVK133" s="91"/>
      <c r="IVL133" s="114"/>
      <c r="IVM133" s="91"/>
      <c r="IVN133" s="91"/>
      <c r="IVO133" s="114"/>
      <c r="IVP133" s="91"/>
      <c r="IVQ133" s="91"/>
      <c r="IVR133" s="114"/>
      <c r="IVS133" s="91"/>
      <c r="IVT133" s="91"/>
      <c r="IVU133" s="114"/>
      <c r="IVV133" s="91"/>
      <c r="IVW133" s="91"/>
      <c r="IVX133" s="114"/>
      <c r="IVY133" s="91"/>
      <c r="IVZ133" s="91"/>
      <c r="IWA133" s="114"/>
      <c r="IWB133" s="91"/>
      <c r="IWC133" s="91"/>
      <c r="IWD133" s="114"/>
      <c r="IWE133" s="91"/>
      <c r="IWF133" s="91"/>
      <c r="IWG133" s="114"/>
      <c r="IWH133" s="91"/>
      <c r="IWI133" s="91"/>
      <c r="IWJ133" s="114"/>
      <c r="IWK133" s="91"/>
      <c r="IWL133" s="91"/>
      <c r="IWM133" s="114"/>
      <c r="IWN133" s="91"/>
      <c r="IWO133" s="91"/>
      <c r="IWP133" s="114"/>
      <c r="IWQ133" s="91"/>
      <c r="IWR133" s="91"/>
      <c r="IWS133" s="114"/>
      <c r="IWT133" s="91"/>
      <c r="IWU133" s="91"/>
      <c r="IWV133" s="114"/>
      <c r="IWW133" s="91"/>
      <c r="IWX133" s="91"/>
      <c r="IWY133" s="114"/>
      <c r="IWZ133" s="91"/>
      <c r="IXA133" s="91"/>
      <c r="IXB133" s="114"/>
      <c r="IXC133" s="91"/>
      <c r="IXD133" s="91"/>
      <c r="IXE133" s="114"/>
      <c r="IXF133" s="91"/>
      <c r="IXG133" s="91"/>
      <c r="IXH133" s="114"/>
      <c r="IXI133" s="91"/>
      <c r="IXJ133" s="91"/>
      <c r="IXK133" s="114"/>
      <c r="IXL133" s="91"/>
      <c r="IXM133" s="91"/>
      <c r="IXN133" s="114"/>
      <c r="IXO133" s="91"/>
      <c r="IXP133" s="91"/>
      <c r="IXQ133" s="114"/>
      <c r="IXR133" s="91"/>
      <c r="IXS133" s="91"/>
      <c r="IXT133" s="114"/>
      <c r="IXU133" s="91"/>
      <c r="IXV133" s="91"/>
      <c r="IXW133" s="114"/>
      <c r="IXX133" s="91"/>
      <c r="IXY133" s="91"/>
      <c r="IXZ133" s="114"/>
      <c r="IYA133" s="91"/>
      <c r="IYB133" s="91"/>
      <c r="IYC133" s="114"/>
      <c r="IYD133" s="91"/>
      <c r="IYE133" s="91"/>
      <c r="IYF133" s="114"/>
      <c r="IYG133" s="91"/>
      <c r="IYH133" s="91"/>
      <c r="IYI133" s="114"/>
      <c r="IYJ133" s="91"/>
      <c r="IYK133" s="91"/>
      <c r="IYL133" s="114"/>
      <c r="IYM133" s="91"/>
      <c r="IYN133" s="91"/>
      <c r="IYO133" s="114"/>
      <c r="IYP133" s="91"/>
      <c r="IYQ133" s="91"/>
      <c r="IYR133" s="114"/>
      <c r="IYS133" s="91"/>
      <c r="IYT133" s="91"/>
      <c r="IYU133" s="114"/>
      <c r="IYV133" s="91"/>
      <c r="IYW133" s="91"/>
      <c r="IYX133" s="114"/>
      <c r="IYY133" s="91"/>
      <c r="IYZ133" s="91"/>
      <c r="IZA133" s="114"/>
      <c r="IZB133" s="91"/>
      <c r="IZC133" s="91"/>
      <c r="IZD133" s="114"/>
      <c r="IZE133" s="91"/>
      <c r="IZF133" s="91"/>
      <c r="IZG133" s="114"/>
      <c r="IZH133" s="91"/>
      <c r="IZI133" s="91"/>
      <c r="IZJ133" s="114"/>
      <c r="IZK133" s="91"/>
      <c r="IZL133" s="91"/>
      <c r="IZM133" s="114"/>
      <c r="IZN133" s="91"/>
      <c r="IZO133" s="91"/>
      <c r="IZP133" s="114"/>
      <c r="IZQ133" s="91"/>
      <c r="IZR133" s="91"/>
      <c r="IZS133" s="114"/>
      <c r="IZT133" s="91"/>
      <c r="IZU133" s="91"/>
      <c r="IZV133" s="114"/>
      <c r="IZW133" s="91"/>
      <c r="IZX133" s="91"/>
      <c r="IZY133" s="114"/>
      <c r="IZZ133" s="91"/>
      <c r="JAA133" s="91"/>
      <c r="JAB133" s="114"/>
      <c r="JAC133" s="91"/>
      <c r="JAD133" s="91"/>
      <c r="JAE133" s="114"/>
      <c r="JAF133" s="91"/>
      <c r="JAG133" s="91"/>
      <c r="JAH133" s="114"/>
      <c r="JAI133" s="91"/>
      <c r="JAJ133" s="91"/>
      <c r="JAK133" s="114"/>
      <c r="JAL133" s="91"/>
      <c r="JAM133" s="91"/>
      <c r="JAN133" s="114"/>
      <c r="JAO133" s="91"/>
      <c r="JAP133" s="91"/>
      <c r="JAQ133" s="114"/>
      <c r="JAR133" s="91"/>
      <c r="JAS133" s="91"/>
      <c r="JAT133" s="114"/>
      <c r="JAU133" s="91"/>
      <c r="JAV133" s="91"/>
      <c r="JAW133" s="114"/>
      <c r="JAX133" s="91"/>
      <c r="JAY133" s="91"/>
      <c r="JAZ133" s="114"/>
      <c r="JBA133" s="91"/>
      <c r="JBB133" s="91"/>
      <c r="JBC133" s="114"/>
      <c r="JBD133" s="91"/>
      <c r="JBE133" s="91"/>
      <c r="JBF133" s="114"/>
      <c r="JBG133" s="91"/>
      <c r="JBH133" s="91"/>
      <c r="JBI133" s="114"/>
      <c r="JBJ133" s="91"/>
      <c r="JBK133" s="91"/>
      <c r="JBL133" s="114"/>
      <c r="JBM133" s="91"/>
      <c r="JBN133" s="91"/>
      <c r="JBO133" s="114"/>
      <c r="JBP133" s="91"/>
      <c r="JBQ133" s="91"/>
      <c r="JBR133" s="114"/>
      <c r="JBS133" s="91"/>
      <c r="JBT133" s="91"/>
      <c r="JBU133" s="114"/>
      <c r="JBV133" s="91"/>
      <c r="JBW133" s="91"/>
      <c r="JBX133" s="114"/>
      <c r="JBY133" s="91"/>
      <c r="JBZ133" s="91"/>
      <c r="JCA133" s="114"/>
      <c r="JCB133" s="91"/>
      <c r="JCC133" s="91"/>
      <c r="JCD133" s="114"/>
      <c r="JCE133" s="91"/>
      <c r="JCF133" s="91"/>
      <c r="JCG133" s="114"/>
      <c r="JCH133" s="91"/>
      <c r="JCI133" s="91"/>
      <c r="JCJ133" s="114"/>
      <c r="JCK133" s="91"/>
      <c r="JCL133" s="91"/>
      <c r="JCM133" s="114"/>
      <c r="JCN133" s="91"/>
      <c r="JCO133" s="91"/>
      <c r="JCP133" s="114"/>
      <c r="JCQ133" s="91"/>
      <c r="JCR133" s="91"/>
      <c r="JCS133" s="114"/>
      <c r="JCT133" s="91"/>
      <c r="JCU133" s="91"/>
      <c r="JCV133" s="114"/>
      <c r="JCW133" s="91"/>
      <c r="JCX133" s="91"/>
      <c r="JCY133" s="114"/>
      <c r="JCZ133" s="91"/>
      <c r="JDA133" s="91"/>
      <c r="JDB133" s="114"/>
      <c r="JDC133" s="91"/>
      <c r="JDD133" s="91"/>
      <c r="JDE133" s="114"/>
      <c r="JDF133" s="91"/>
      <c r="JDG133" s="91"/>
      <c r="JDH133" s="114"/>
      <c r="JDI133" s="91"/>
      <c r="JDJ133" s="91"/>
      <c r="JDK133" s="114"/>
      <c r="JDL133" s="91"/>
      <c r="JDM133" s="91"/>
      <c r="JDN133" s="114"/>
      <c r="JDO133" s="91"/>
      <c r="JDP133" s="91"/>
      <c r="JDQ133" s="114"/>
      <c r="JDR133" s="91"/>
      <c r="JDS133" s="91"/>
      <c r="JDT133" s="114"/>
      <c r="JDU133" s="91"/>
      <c r="JDV133" s="91"/>
      <c r="JDW133" s="114"/>
      <c r="JDX133" s="91"/>
      <c r="JDY133" s="91"/>
      <c r="JDZ133" s="114"/>
      <c r="JEA133" s="91"/>
      <c r="JEB133" s="91"/>
      <c r="JEC133" s="114"/>
      <c r="JED133" s="91"/>
      <c r="JEE133" s="91"/>
      <c r="JEF133" s="114"/>
      <c r="JEG133" s="91"/>
      <c r="JEH133" s="91"/>
      <c r="JEI133" s="114"/>
      <c r="JEJ133" s="91"/>
      <c r="JEK133" s="91"/>
      <c r="JEL133" s="114"/>
      <c r="JEM133" s="91"/>
      <c r="JEN133" s="91"/>
      <c r="JEO133" s="114"/>
      <c r="JEP133" s="91"/>
      <c r="JEQ133" s="91"/>
      <c r="JER133" s="114"/>
      <c r="JES133" s="91"/>
      <c r="JET133" s="91"/>
      <c r="JEU133" s="114"/>
      <c r="JEV133" s="91"/>
      <c r="JEW133" s="91"/>
      <c r="JEX133" s="114"/>
      <c r="JEY133" s="91"/>
      <c r="JEZ133" s="91"/>
      <c r="JFA133" s="114"/>
      <c r="JFB133" s="91"/>
      <c r="JFC133" s="91"/>
      <c r="JFD133" s="114"/>
      <c r="JFE133" s="91"/>
      <c r="JFF133" s="91"/>
      <c r="JFG133" s="114"/>
      <c r="JFH133" s="91"/>
      <c r="JFI133" s="91"/>
      <c r="JFJ133" s="114"/>
      <c r="JFK133" s="91"/>
      <c r="JFL133" s="91"/>
      <c r="JFM133" s="114"/>
      <c r="JFN133" s="91"/>
      <c r="JFO133" s="91"/>
      <c r="JFP133" s="114"/>
      <c r="JFQ133" s="91"/>
      <c r="JFR133" s="91"/>
      <c r="JFS133" s="114"/>
      <c r="JFT133" s="91"/>
      <c r="JFU133" s="91"/>
      <c r="JFV133" s="114"/>
      <c r="JFW133" s="91"/>
      <c r="JFX133" s="91"/>
      <c r="JFY133" s="114"/>
      <c r="JFZ133" s="91"/>
      <c r="JGA133" s="91"/>
      <c r="JGB133" s="114"/>
      <c r="JGC133" s="91"/>
      <c r="JGD133" s="91"/>
      <c r="JGE133" s="114"/>
      <c r="JGF133" s="91"/>
      <c r="JGG133" s="91"/>
      <c r="JGH133" s="114"/>
      <c r="JGI133" s="91"/>
      <c r="JGJ133" s="91"/>
      <c r="JGK133" s="114"/>
      <c r="JGL133" s="91"/>
      <c r="JGM133" s="91"/>
      <c r="JGN133" s="114"/>
      <c r="JGO133" s="91"/>
      <c r="JGP133" s="91"/>
      <c r="JGQ133" s="114"/>
      <c r="JGR133" s="91"/>
      <c r="JGS133" s="91"/>
      <c r="JGT133" s="114"/>
      <c r="JGU133" s="91"/>
      <c r="JGV133" s="91"/>
      <c r="JGW133" s="114"/>
      <c r="JGX133" s="91"/>
      <c r="JGY133" s="91"/>
      <c r="JGZ133" s="114"/>
      <c r="JHA133" s="91"/>
      <c r="JHB133" s="91"/>
      <c r="JHC133" s="114"/>
      <c r="JHD133" s="91"/>
      <c r="JHE133" s="91"/>
      <c r="JHF133" s="114"/>
      <c r="JHG133" s="91"/>
      <c r="JHH133" s="91"/>
      <c r="JHI133" s="114"/>
      <c r="JHJ133" s="91"/>
      <c r="JHK133" s="91"/>
      <c r="JHL133" s="114"/>
      <c r="JHM133" s="91"/>
      <c r="JHN133" s="91"/>
      <c r="JHO133" s="114"/>
      <c r="JHP133" s="91"/>
      <c r="JHQ133" s="91"/>
      <c r="JHR133" s="114"/>
      <c r="JHS133" s="91"/>
      <c r="JHT133" s="91"/>
      <c r="JHU133" s="114"/>
      <c r="JHV133" s="91"/>
      <c r="JHW133" s="91"/>
      <c r="JHX133" s="114"/>
      <c r="JHY133" s="91"/>
      <c r="JHZ133" s="91"/>
      <c r="JIA133" s="114"/>
      <c r="JIB133" s="91"/>
      <c r="JIC133" s="91"/>
      <c r="JID133" s="114"/>
      <c r="JIE133" s="91"/>
      <c r="JIF133" s="91"/>
      <c r="JIG133" s="114"/>
      <c r="JIH133" s="91"/>
      <c r="JII133" s="91"/>
      <c r="JIJ133" s="114"/>
      <c r="JIK133" s="91"/>
      <c r="JIL133" s="91"/>
      <c r="JIM133" s="114"/>
      <c r="JIN133" s="91"/>
      <c r="JIO133" s="91"/>
      <c r="JIP133" s="114"/>
      <c r="JIQ133" s="91"/>
      <c r="JIR133" s="91"/>
      <c r="JIS133" s="114"/>
      <c r="JIT133" s="91"/>
      <c r="JIU133" s="91"/>
      <c r="JIV133" s="114"/>
      <c r="JIW133" s="91"/>
      <c r="JIX133" s="91"/>
      <c r="JIY133" s="114"/>
      <c r="JIZ133" s="91"/>
      <c r="JJA133" s="91"/>
      <c r="JJB133" s="114"/>
      <c r="JJC133" s="91"/>
      <c r="JJD133" s="91"/>
      <c r="JJE133" s="114"/>
      <c r="JJF133" s="91"/>
      <c r="JJG133" s="91"/>
      <c r="JJH133" s="114"/>
      <c r="JJI133" s="91"/>
      <c r="JJJ133" s="91"/>
      <c r="JJK133" s="114"/>
      <c r="JJL133" s="91"/>
      <c r="JJM133" s="91"/>
      <c r="JJN133" s="114"/>
      <c r="JJO133" s="91"/>
      <c r="JJP133" s="91"/>
      <c r="JJQ133" s="114"/>
      <c r="JJR133" s="91"/>
      <c r="JJS133" s="91"/>
      <c r="JJT133" s="114"/>
      <c r="JJU133" s="91"/>
      <c r="JJV133" s="91"/>
      <c r="JJW133" s="114"/>
      <c r="JJX133" s="91"/>
      <c r="JJY133" s="91"/>
      <c r="JJZ133" s="114"/>
      <c r="JKA133" s="91"/>
      <c r="JKB133" s="91"/>
      <c r="JKC133" s="114"/>
      <c r="JKD133" s="91"/>
      <c r="JKE133" s="91"/>
      <c r="JKF133" s="114"/>
      <c r="JKG133" s="91"/>
      <c r="JKH133" s="91"/>
      <c r="JKI133" s="114"/>
      <c r="JKJ133" s="91"/>
      <c r="JKK133" s="91"/>
      <c r="JKL133" s="114"/>
      <c r="JKM133" s="91"/>
      <c r="JKN133" s="91"/>
      <c r="JKO133" s="114"/>
      <c r="JKP133" s="91"/>
      <c r="JKQ133" s="91"/>
      <c r="JKR133" s="114"/>
      <c r="JKS133" s="91"/>
      <c r="JKT133" s="91"/>
      <c r="JKU133" s="114"/>
      <c r="JKV133" s="91"/>
      <c r="JKW133" s="91"/>
      <c r="JKX133" s="114"/>
      <c r="JKY133" s="91"/>
      <c r="JKZ133" s="91"/>
      <c r="JLA133" s="114"/>
      <c r="JLB133" s="91"/>
      <c r="JLC133" s="91"/>
      <c r="JLD133" s="114"/>
      <c r="JLE133" s="91"/>
      <c r="JLF133" s="91"/>
      <c r="JLG133" s="114"/>
      <c r="JLH133" s="91"/>
      <c r="JLI133" s="91"/>
      <c r="JLJ133" s="114"/>
      <c r="JLK133" s="91"/>
      <c r="JLL133" s="91"/>
      <c r="JLM133" s="114"/>
      <c r="JLN133" s="91"/>
      <c r="JLO133" s="91"/>
      <c r="JLP133" s="114"/>
      <c r="JLQ133" s="91"/>
      <c r="JLR133" s="91"/>
      <c r="JLS133" s="114"/>
      <c r="JLT133" s="91"/>
      <c r="JLU133" s="91"/>
      <c r="JLV133" s="114"/>
      <c r="JLW133" s="91"/>
      <c r="JLX133" s="91"/>
      <c r="JLY133" s="114"/>
      <c r="JLZ133" s="91"/>
      <c r="JMA133" s="91"/>
      <c r="JMB133" s="114"/>
      <c r="JMC133" s="91"/>
      <c r="JMD133" s="91"/>
      <c r="JME133" s="114"/>
      <c r="JMF133" s="91"/>
      <c r="JMG133" s="91"/>
      <c r="JMH133" s="114"/>
      <c r="JMI133" s="91"/>
      <c r="JMJ133" s="91"/>
      <c r="JMK133" s="114"/>
      <c r="JML133" s="91"/>
      <c r="JMM133" s="91"/>
      <c r="JMN133" s="114"/>
      <c r="JMO133" s="91"/>
      <c r="JMP133" s="91"/>
      <c r="JMQ133" s="114"/>
      <c r="JMR133" s="91"/>
      <c r="JMS133" s="91"/>
      <c r="JMT133" s="114"/>
      <c r="JMU133" s="91"/>
      <c r="JMV133" s="91"/>
      <c r="JMW133" s="114"/>
      <c r="JMX133" s="91"/>
      <c r="JMY133" s="91"/>
      <c r="JMZ133" s="114"/>
      <c r="JNA133" s="91"/>
      <c r="JNB133" s="91"/>
      <c r="JNC133" s="114"/>
      <c r="JND133" s="91"/>
      <c r="JNE133" s="91"/>
      <c r="JNF133" s="114"/>
      <c r="JNG133" s="91"/>
      <c r="JNH133" s="91"/>
      <c r="JNI133" s="114"/>
      <c r="JNJ133" s="91"/>
      <c r="JNK133" s="91"/>
      <c r="JNL133" s="114"/>
      <c r="JNM133" s="91"/>
      <c r="JNN133" s="91"/>
      <c r="JNO133" s="114"/>
      <c r="JNP133" s="91"/>
      <c r="JNQ133" s="91"/>
      <c r="JNR133" s="114"/>
      <c r="JNS133" s="91"/>
      <c r="JNT133" s="91"/>
      <c r="JNU133" s="114"/>
      <c r="JNV133" s="91"/>
      <c r="JNW133" s="91"/>
      <c r="JNX133" s="114"/>
      <c r="JNY133" s="91"/>
      <c r="JNZ133" s="91"/>
      <c r="JOA133" s="114"/>
      <c r="JOB133" s="91"/>
      <c r="JOC133" s="91"/>
      <c r="JOD133" s="114"/>
      <c r="JOE133" s="91"/>
      <c r="JOF133" s="91"/>
      <c r="JOG133" s="114"/>
      <c r="JOH133" s="91"/>
      <c r="JOI133" s="91"/>
      <c r="JOJ133" s="114"/>
      <c r="JOK133" s="91"/>
      <c r="JOL133" s="91"/>
      <c r="JOM133" s="114"/>
      <c r="JON133" s="91"/>
      <c r="JOO133" s="91"/>
      <c r="JOP133" s="114"/>
      <c r="JOQ133" s="91"/>
      <c r="JOR133" s="91"/>
      <c r="JOS133" s="114"/>
      <c r="JOT133" s="91"/>
      <c r="JOU133" s="91"/>
      <c r="JOV133" s="114"/>
      <c r="JOW133" s="91"/>
      <c r="JOX133" s="91"/>
      <c r="JOY133" s="114"/>
      <c r="JOZ133" s="91"/>
      <c r="JPA133" s="91"/>
      <c r="JPB133" s="114"/>
      <c r="JPC133" s="91"/>
      <c r="JPD133" s="91"/>
      <c r="JPE133" s="114"/>
      <c r="JPF133" s="91"/>
      <c r="JPG133" s="91"/>
      <c r="JPH133" s="114"/>
      <c r="JPI133" s="91"/>
      <c r="JPJ133" s="91"/>
      <c r="JPK133" s="114"/>
      <c r="JPL133" s="91"/>
      <c r="JPM133" s="91"/>
      <c r="JPN133" s="114"/>
      <c r="JPO133" s="91"/>
      <c r="JPP133" s="91"/>
      <c r="JPQ133" s="114"/>
      <c r="JPR133" s="91"/>
      <c r="JPS133" s="91"/>
      <c r="JPT133" s="114"/>
      <c r="JPU133" s="91"/>
      <c r="JPV133" s="91"/>
      <c r="JPW133" s="114"/>
      <c r="JPX133" s="91"/>
      <c r="JPY133" s="91"/>
      <c r="JPZ133" s="114"/>
      <c r="JQA133" s="91"/>
      <c r="JQB133" s="91"/>
      <c r="JQC133" s="114"/>
      <c r="JQD133" s="91"/>
      <c r="JQE133" s="91"/>
      <c r="JQF133" s="114"/>
      <c r="JQG133" s="91"/>
      <c r="JQH133" s="91"/>
      <c r="JQI133" s="114"/>
      <c r="JQJ133" s="91"/>
      <c r="JQK133" s="91"/>
      <c r="JQL133" s="114"/>
      <c r="JQM133" s="91"/>
      <c r="JQN133" s="91"/>
      <c r="JQO133" s="114"/>
      <c r="JQP133" s="91"/>
      <c r="JQQ133" s="91"/>
      <c r="JQR133" s="114"/>
      <c r="JQS133" s="91"/>
      <c r="JQT133" s="91"/>
      <c r="JQU133" s="114"/>
      <c r="JQV133" s="91"/>
      <c r="JQW133" s="91"/>
      <c r="JQX133" s="114"/>
      <c r="JQY133" s="91"/>
      <c r="JQZ133" s="91"/>
      <c r="JRA133" s="114"/>
      <c r="JRB133" s="91"/>
      <c r="JRC133" s="91"/>
      <c r="JRD133" s="114"/>
      <c r="JRE133" s="91"/>
      <c r="JRF133" s="91"/>
      <c r="JRG133" s="114"/>
      <c r="JRH133" s="91"/>
      <c r="JRI133" s="91"/>
      <c r="JRJ133" s="114"/>
      <c r="JRK133" s="91"/>
      <c r="JRL133" s="91"/>
      <c r="JRM133" s="114"/>
      <c r="JRN133" s="91"/>
      <c r="JRO133" s="91"/>
      <c r="JRP133" s="114"/>
      <c r="JRQ133" s="91"/>
      <c r="JRR133" s="91"/>
      <c r="JRS133" s="114"/>
      <c r="JRT133" s="91"/>
      <c r="JRU133" s="91"/>
      <c r="JRV133" s="114"/>
      <c r="JRW133" s="91"/>
      <c r="JRX133" s="91"/>
      <c r="JRY133" s="114"/>
      <c r="JRZ133" s="91"/>
      <c r="JSA133" s="91"/>
      <c r="JSB133" s="114"/>
      <c r="JSC133" s="91"/>
      <c r="JSD133" s="91"/>
      <c r="JSE133" s="114"/>
      <c r="JSF133" s="91"/>
      <c r="JSG133" s="91"/>
      <c r="JSH133" s="114"/>
      <c r="JSI133" s="91"/>
      <c r="JSJ133" s="91"/>
      <c r="JSK133" s="114"/>
      <c r="JSL133" s="91"/>
      <c r="JSM133" s="91"/>
      <c r="JSN133" s="114"/>
      <c r="JSO133" s="91"/>
      <c r="JSP133" s="91"/>
      <c r="JSQ133" s="114"/>
      <c r="JSR133" s="91"/>
      <c r="JSS133" s="91"/>
      <c r="JST133" s="114"/>
      <c r="JSU133" s="91"/>
      <c r="JSV133" s="91"/>
      <c r="JSW133" s="114"/>
      <c r="JSX133" s="91"/>
      <c r="JSY133" s="91"/>
      <c r="JSZ133" s="114"/>
      <c r="JTA133" s="91"/>
      <c r="JTB133" s="91"/>
      <c r="JTC133" s="114"/>
      <c r="JTD133" s="91"/>
      <c r="JTE133" s="91"/>
      <c r="JTF133" s="114"/>
      <c r="JTG133" s="91"/>
      <c r="JTH133" s="91"/>
      <c r="JTI133" s="114"/>
      <c r="JTJ133" s="91"/>
      <c r="JTK133" s="91"/>
      <c r="JTL133" s="114"/>
      <c r="JTM133" s="91"/>
      <c r="JTN133" s="91"/>
      <c r="JTO133" s="114"/>
      <c r="JTP133" s="91"/>
      <c r="JTQ133" s="91"/>
      <c r="JTR133" s="114"/>
      <c r="JTS133" s="91"/>
      <c r="JTT133" s="91"/>
      <c r="JTU133" s="114"/>
      <c r="JTV133" s="91"/>
      <c r="JTW133" s="91"/>
      <c r="JTX133" s="114"/>
      <c r="JTY133" s="91"/>
      <c r="JTZ133" s="91"/>
      <c r="JUA133" s="114"/>
      <c r="JUB133" s="91"/>
      <c r="JUC133" s="91"/>
      <c r="JUD133" s="114"/>
      <c r="JUE133" s="91"/>
      <c r="JUF133" s="91"/>
      <c r="JUG133" s="114"/>
      <c r="JUH133" s="91"/>
      <c r="JUI133" s="91"/>
      <c r="JUJ133" s="114"/>
      <c r="JUK133" s="91"/>
      <c r="JUL133" s="91"/>
      <c r="JUM133" s="114"/>
      <c r="JUN133" s="91"/>
      <c r="JUO133" s="91"/>
      <c r="JUP133" s="114"/>
      <c r="JUQ133" s="91"/>
      <c r="JUR133" s="91"/>
      <c r="JUS133" s="114"/>
      <c r="JUT133" s="91"/>
      <c r="JUU133" s="91"/>
      <c r="JUV133" s="114"/>
      <c r="JUW133" s="91"/>
      <c r="JUX133" s="91"/>
      <c r="JUY133" s="114"/>
      <c r="JUZ133" s="91"/>
      <c r="JVA133" s="91"/>
      <c r="JVB133" s="114"/>
      <c r="JVC133" s="91"/>
      <c r="JVD133" s="91"/>
      <c r="JVE133" s="114"/>
      <c r="JVF133" s="91"/>
      <c r="JVG133" s="91"/>
      <c r="JVH133" s="114"/>
      <c r="JVI133" s="91"/>
      <c r="JVJ133" s="91"/>
      <c r="JVK133" s="114"/>
      <c r="JVL133" s="91"/>
      <c r="JVM133" s="91"/>
      <c r="JVN133" s="114"/>
      <c r="JVO133" s="91"/>
      <c r="JVP133" s="91"/>
      <c r="JVQ133" s="114"/>
      <c r="JVR133" s="91"/>
      <c r="JVS133" s="91"/>
      <c r="JVT133" s="114"/>
      <c r="JVU133" s="91"/>
      <c r="JVV133" s="91"/>
      <c r="JVW133" s="114"/>
      <c r="JVX133" s="91"/>
      <c r="JVY133" s="91"/>
      <c r="JVZ133" s="114"/>
      <c r="JWA133" s="91"/>
      <c r="JWB133" s="91"/>
      <c r="JWC133" s="114"/>
      <c r="JWD133" s="91"/>
      <c r="JWE133" s="91"/>
      <c r="JWF133" s="114"/>
      <c r="JWG133" s="91"/>
      <c r="JWH133" s="91"/>
      <c r="JWI133" s="114"/>
      <c r="JWJ133" s="91"/>
      <c r="JWK133" s="91"/>
      <c r="JWL133" s="114"/>
      <c r="JWM133" s="91"/>
      <c r="JWN133" s="91"/>
      <c r="JWO133" s="114"/>
      <c r="JWP133" s="91"/>
      <c r="JWQ133" s="91"/>
      <c r="JWR133" s="114"/>
      <c r="JWS133" s="91"/>
      <c r="JWT133" s="91"/>
      <c r="JWU133" s="114"/>
      <c r="JWV133" s="91"/>
      <c r="JWW133" s="91"/>
      <c r="JWX133" s="114"/>
      <c r="JWY133" s="91"/>
      <c r="JWZ133" s="91"/>
      <c r="JXA133" s="114"/>
      <c r="JXB133" s="91"/>
      <c r="JXC133" s="91"/>
      <c r="JXD133" s="114"/>
      <c r="JXE133" s="91"/>
      <c r="JXF133" s="91"/>
      <c r="JXG133" s="114"/>
      <c r="JXH133" s="91"/>
      <c r="JXI133" s="91"/>
      <c r="JXJ133" s="114"/>
      <c r="JXK133" s="91"/>
      <c r="JXL133" s="91"/>
      <c r="JXM133" s="114"/>
      <c r="JXN133" s="91"/>
      <c r="JXO133" s="91"/>
      <c r="JXP133" s="114"/>
      <c r="JXQ133" s="91"/>
      <c r="JXR133" s="91"/>
      <c r="JXS133" s="114"/>
      <c r="JXT133" s="91"/>
      <c r="JXU133" s="91"/>
      <c r="JXV133" s="114"/>
      <c r="JXW133" s="91"/>
      <c r="JXX133" s="91"/>
      <c r="JXY133" s="114"/>
      <c r="JXZ133" s="91"/>
      <c r="JYA133" s="91"/>
      <c r="JYB133" s="114"/>
      <c r="JYC133" s="91"/>
      <c r="JYD133" s="91"/>
      <c r="JYE133" s="114"/>
      <c r="JYF133" s="91"/>
      <c r="JYG133" s="91"/>
      <c r="JYH133" s="114"/>
      <c r="JYI133" s="91"/>
      <c r="JYJ133" s="91"/>
      <c r="JYK133" s="114"/>
      <c r="JYL133" s="91"/>
      <c r="JYM133" s="91"/>
      <c r="JYN133" s="114"/>
      <c r="JYO133" s="91"/>
      <c r="JYP133" s="91"/>
      <c r="JYQ133" s="114"/>
      <c r="JYR133" s="91"/>
      <c r="JYS133" s="91"/>
      <c r="JYT133" s="114"/>
      <c r="JYU133" s="91"/>
      <c r="JYV133" s="91"/>
      <c r="JYW133" s="114"/>
      <c r="JYX133" s="91"/>
      <c r="JYY133" s="91"/>
      <c r="JYZ133" s="114"/>
      <c r="JZA133" s="91"/>
      <c r="JZB133" s="91"/>
      <c r="JZC133" s="114"/>
      <c r="JZD133" s="91"/>
      <c r="JZE133" s="91"/>
      <c r="JZF133" s="114"/>
      <c r="JZG133" s="91"/>
      <c r="JZH133" s="91"/>
      <c r="JZI133" s="114"/>
      <c r="JZJ133" s="91"/>
      <c r="JZK133" s="91"/>
      <c r="JZL133" s="114"/>
      <c r="JZM133" s="91"/>
      <c r="JZN133" s="91"/>
      <c r="JZO133" s="114"/>
      <c r="JZP133" s="91"/>
      <c r="JZQ133" s="91"/>
      <c r="JZR133" s="114"/>
      <c r="JZS133" s="91"/>
      <c r="JZT133" s="91"/>
      <c r="JZU133" s="114"/>
      <c r="JZV133" s="91"/>
      <c r="JZW133" s="91"/>
      <c r="JZX133" s="114"/>
      <c r="JZY133" s="91"/>
      <c r="JZZ133" s="91"/>
      <c r="KAA133" s="114"/>
      <c r="KAB133" s="91"/>
      <c r="KAC133" s="91"/>
      <c r="KAD133" s="114"/>
      <c r="KAE133" s="91"/>
      <c r="KAF133" s="91"/>
      <c r="KAG133" s="114"/>
      <c r="KAH133" s="91"/>
      <c r="KAI133" s="91"/>
      <c r="KAJ133" s="114"/>
      <c r="KAK133" s="91"/>
      <c r="KAL133" s="91"/>
      <c r="KAM133" s="114"/>
      <c r="KAN133" s="91"/>
      <c r="KAO133" s="91"/>
      <c r="KAP133" s="114"/>
      <c r="KAQ133" s="91"/>
      <c r="KAR133" s="91"/>
      <c r="KAS133" s="114"/>
      <c r="KAT133" s="91"/>
      <c r="KAU133" s="91"/>
      <c r="KAV133" s="114"/>
      <c r="KAW133" s="91"/>
      <c r="KAX133" s="91"/>
      <c r="KAY133" s="114"/>
      <c r="KAZ133" s="91"/>
      <c r="KBA133" s="91"/>
      <c r="KBB133" s="114"/>
      <c r="KBC133" s="91"/>
      <c r="KBD133" s="91"/>
      <c r="KBE133" s="114"/>
      <c r="KBF133" s="91"/>
      <c r="KBG133" s="91"/>
      <c r="KBH133" s="114"/>
      <c r="KBI133" s="91"/>
      <c r="KBJ133" s="91"/>
      <c r="KBK133" s="114"/>
      <c r="KBL133" s="91"/>
      <c r="KBM133" s="91"/>
      <c r="KBN133" s="114"/>
      <c r="KBO133" s="91"/>
      <c r="KBP133" s="91"/>
      <c r="KBQ133" s="114"/>
      <c r="KBR133" s="91"/>
      <c r="KBS133" s="91"/>
      <c r="KBT133" s="114"/>
      <c r="KBU133" s="91"/>
      <c r="KBV133" s="91"/>
      <c r="KBW133" s="114"/>
      <c r="KBX133" s="91"/>
      <c r="KBY133" s="91"/>
      <c r="KBZ133" s="114"/>
      <c r="KCA133" s="91"/>
      <c r="KCB133" s="91"/>
      <c r="KCC133" s="114"/>
      <c r="KCD133" s="91"/>
      <c r="KCE133" s="91"/>
      <c r="KCF133" s="114"/>
      <c r="KCG133" s="91"/>
      <c r="KCH133" s="91"/>
      <c r="KCI133" s="114"/>
      <c r="KCJ133" s="91"/>
      <c r="KCK133" s="91"/>
      <c r="KCL133" s="114"/>
      <c r="KCM133" s="91"/>
      <c r="KCN133" s="91"/>
      <c r="KCO133" s="114"/>
      <c r="KCP133" s="91"/>
      <c r="KCQ133" s="91"/>
      <c r="KCR133" s="114"/>
      <c r="KCS133" s="91"/>
      <c r="KCT133" s="91"/>
      <c r="KCU133" s="114"/>
      <c r="KCV133" s="91"/>
      <c r="KCW133" s="91"/>
      <c r="KCX133" s="114"/>
      <c r="KCY133" s="91"/>
      <c r="KCZ133" s="91"/>
      <c r="KDA133" s="114"/>
      <c r="KDB133" s="91"/>
      <c r="KDC133" s="91"/>
      <c r="KDD133" s="114"/>
      <c r="KDE133" s="91"/>
      <c r="KDF133" s="91"/>
      <c r="KDG133" s="114"/>
      <c r="KDH133" s="91"/>
      <c r="KDI133" s="91"/>
      <c r="KDJ133" s="114"/>
      <c r="KDK133" s="91"/>
      <c r="KDL133" s="91"/>
      <c r="KDM133" s="114"/>
      <c r="KDN133" s="91"/>
      <c r="KDO133" s="91"/>
      <c r="KDP133" s="114"/>
      <c r="KDQ133" s="91"/>
      <c r="KDR133" s="91"/>
      <c r="KDS133" s="114"/>
      <c r="KDT133" s="91"/>
      <c r="KDU133" s="91"/>
      <c r="KDV133" s="114"/>
      <c r="KDW133" s="91"/>
      <c r="KDX133" s="91"/>
      <c r="KDY133" s="114"/>
      <c r="KDZ133" s="91"/>
      <c r="KEA133" s="91"/>
      <c r="KEB133" s="114"/>
      <c r="KEC133" s="91"/>
      <c r="KED133" s="91"/>
      <c r="KEE133" s="114"/>
      <c r="KEF133" s="91"/>
      <c r="KEG133" s="91"/>
      <c r="KEH133" s="114"/>
      <c r="KEI133" s="91"/>
      <c r="KEJ133" s="91"/>
      <c r="KEK133" s="114"/>
      <c r="KEL133" s="91"/>
      <c r="KEM133" s="91"/>
      <c r="KEN133" s="114"/>
      <c r="KEO133" s="91"/>
      <c r="KEP133" s="91"/>
      <c r="KEQ133" s="114"/>
      <c r="KER133" s="91"/>
      <c r="KES133" s="91"/>
      <c r="KET133" s="114"/>
      <c r="KEU133" s="91"/>
      <c r="KEV133" s="91"/>
      <c r="KEW133" s="114"/>
      <c r="KEX133" s="91"/>
      <c r="KEY133" s="91"/>
      <c r="KEZ133" s="114"/>
      <c r="KFA133" s="91"/>
      <c r="KFB133" s="91"/>
      <c r="KFC133" s="114"/>
      <c r="KFD133" s="91"/>
      <c r="KFE133" s="91"/>
      <c r="KFF133" s="114"/>
      <c r="KFG133" s="91"/>
      <c r="KFH133" s="91"/>
      <c r="KFI133" s="114"/>
      <c r="KFJ133" s="91"/>
      <c r="KFK133" s="91"/>
      <c r="KFL133" s="114"/>
      <c r="KFM133" s="91"/>
      <c r="KFN133" s="91"/>
      <c r="KFO133" s="114"/>
      <c r="KFP133" s="91"/>
      <c r="KFQ133" s="91"/>
      <c r="KFR133" s="114"/>
      <c r="KFS133" s="91"/>
      <c r="KFT133" s="91"/>
      <c r="KFU133" s="114"/>
      <c r="KFV133" s="91"/>
      <c r="KFW133" s="91"/>
      <c r="KFX133" s="114"/>
      <c r="KFY133" s="91"/>
      <c r="KFZ133" s="91"/>
      <c r="KGA133" s="114"/>
      <c r="KGB133" s="91"/>
      <c r="KGC133" s="91"/>
      <c r="KGD133" s="114"/>
      <c r="KGE133" s="91"/>
      <c r="KGF133" s="91"/>
      <c r="KGG133" s="114"/>
      <c r="KGH133" s="91"/>
      <c r="KGI133" s="91"/>
      <c r="KGJ133" s="114"/>
      <c r="KGK133" s="91"/>
      <c r="KGL133" s="91"/>
      <c r="KGM133" s="114"/>
      <c r="KGN133" s="91"/>
      <c r="KGO133" s="91"/>
      <c r="KGP133" s="114"/>
      <c r="KGQ133" s="91"/>
      <c r="KGR133" s="91"/>
      <c r="KGS133" s="114"/>
      <c r="KGT133" s="91"/>
      <c r="KGU133" s="91"/>
      <c r="KGV133" s="114"/>
      <c r="KGW133" s="91"/>
      <c r="KGX133" s="91"/>
      <c r="KGY133" s="114"/>
      <c r="KGZ133" s="91"/>
      <c r="KHA133" s="91"/>
      <c r="KHB133" s="114"/>
      <c r="KHC133" s="91"/>
      <c r="KHD133" s="91"/>
      <c r="KHE133" s="114"/>
      <c r="KHF133" s="91"/>
      <c r="KHG133" s="91"/>
      <c r="KHH133" s="114"/>
      <c r="KHI133" s="91"/>
      <c r="KHJ133" s="91"/>
      <c r="KHK133" s="114"/>
      <c r="KHL133" s="91"/>
      <c r="KHM133" s="91"/>
      <c r="KHN133" s="114"/>
      <c r="KHO133" s="91"/>
      <c r="KHP133" s="91"/>
      <c r="KHQ133" s="114"/>
      <c r="KHR133" s="91"/>
      <c r="KHS133" s="91"/>
      <c r="KHT133" s="114"/>
      <c r="KHU133" s="91"/>
      <c r="KHV133" s="91"/>
      <c r="KHW133" s="114"/>
      <c r="KHX133" s="91"/>
      <c r="KHY133" s="91"/>
      <c r="KHZ133" s="114"/>
      <c r="KIA133" s="91"/>
      <c r="KIB133" s="91"/>
      <c r="KIC133" s="114"/>
      <c r="KID133" s="91"/>
      <c r="KIE133" s="91"/>
      <c r="KIF133" s="114"/>
      <c r="KIG133" s="91"/>
      <c r="KIH133" s="91"/>
      <c r="KII133" s="114"/>
      <c r="KIJ133" s="91"/>
      <c r="KIK133" s="91"/>
      <c r="KIL133" s="114"/>
      <c r="KIM133" s="91"/>
      <c r="KIN133" s="91"/>
      <c r="KIO133" s="114"/>
      <c r="KIP133" s="91"/>
      <c r="KIQ133" s="91"/>
      <c r="KIR133" s="114"/>
      <c r="KIS133" s="91"/>
      <c r="KIT133" s="91"/>
      <c r="KIU133" s="114"/>
      <c r="KIV133" s="91"/>
      <c r="KIW133" s="91"/>
      <c r="KIX133" s="114"/>
      <c r="KIY133" s="91"/>
      <c r="KIZ133" s="91"/>
      <c r="KJA133" s="114"/>
      <c r="KJB133" s="91"/>
      <c r="KJC133" s="91"/>
      <c r="KJD133" s="114"/>
      <c r="KJE133" s="91"/>
      <c r="KJF133" s="91"/>
      <c r="KJG133" s="114"/>
      <c r="KJH133" s="91"/>
      <c r="KJI133" s="91"/>
      <c r="KJJ133" s="114"/>
      <c r="KJK133" s="91"/>
      <c r="KJL133" s="91"/>
      <c r="KJM133" s="114"/>
      <c r="KJN133" s="91"/>
      <c r="KJO133" s="91"/>
      <c r="KJP133" s="114"/>
      <c r="KJQ133" s="91"/>
      <c r="KJR133" s="91"/>
      <c r="KJS133" s="114"/>
      <c r="KJT133" s="91"/>
      <c r="KJU133" s="91"/>
      <c r="KJV133" s="114"/>
      <c r="KJW133" s="91"/>
      <c r="KJX133" s="91"/>
      <c r="KJY133" s="114"/>
      <c r="KJZ133" s="91"/>
      <c r="KKA133" s="91"/>
      <c r="KKB133" s="114"/>
      <c r="KKC133" s="91"/>
      <c r="KKD133" s="91"/>
      <c r="KKE133" s="114"/>
      <c r="KKF133" s="91"/>
      <c r="KKG133" s="91"/>
      <c r="KKH133" s="114"/>
      <c r="KKI133" s="91"/>
      <c r="KKJ133" s="91"/>
      <c r="KKK133" s="114"/>
      <c r="KKL133" s="91"/>
      <c r="KKM133" s="91"/>
      <c r="KKN133" s="114"/>
      <c r="KKO133" s="91"/>
      <c r="KKP133" s="91"/>
      <c r="KKQ133" s="114"/>
      <c r="KKR133" s="91"/>
      <c r="KKS133" s="91"/>
      <c r="KKT133" s="114"/>
      <c r="KKU133" s="91"/>
      <c r="KKV133" s="91"/>
      <c r="KKW133" s="114"/>
      <c r="KKX133" s="91"/>
      <c r="KKY133" s="91"/>
      <c r="KKZ133" s="114"/>
      <c r="KLA133" s="91"/>
      <c r="KLB133" s="91"/>
      <c r="KLC133" s="114"/>
      <c r="KLD133" s="91"/>
      <c r="KLE133" s="91"/>
      <c r="KLF133" s="114"/>
      <c r="KLG133" s="91"/>
      <c r="KLH133" s="91"/>
      <c r="KLI133" s="114"/>
      <c r="KLJ133" s="91"/>
      <c r="KLK133" s="91"/>
      <c r="KLL133" s="114"/>
      <c r="KLM133" s="91"/>
      <c r="KLN133" s="91"/>
      <c r="KLO133" s="114"/>
      <c r="KLP133" s="91"/>
      <c r="KLQ133" s="91"/>
      <c r="KLR133" s="114"/>
      <c r="KLS133" s="91"/>
      <c r="KLT133" s="91"/>
      <c r="KLU133" s="114"/>
      <c r="KLV133" s="91"/>
      <c r="KLW133" s="91"/>
      <c r="KLX133" s="114"/>
      <c r="KLY133" s="91"/>
      <c r="KLZ133" s="91"/>
      <c r="KMA133" s="114"/>
      <c r="KMB133" s="91"/>
      <c r="KMC133" s="91"/>
      <c r="KMD133" s="114"/>
      <c r="KME133" s="91"/>
      <c r="KMF133" s="91"/>
      <c r="KMG133" s="114"/>
      <c r="KMH133" s="91"/>
      <c r="KMI133" s="91"/>
      <c r="KMJ133" s="114"/>
      <c r="KMK133" s="91"/>
      <c r="KML133" s="91"/>
      <c r="KMM133" s="114"/>
      <c r="KMN133" s="91"/>
      <c r="KMO133" s="91"/>
      <c r="KMP133" s="114"/>
      <c r="KMQ133" s="91"/>
      <c r="KMR133" s="91"/>
      <c r="KMS133" s="114"/>
      <c r="KMT133" s="91"/>
      <c r="KMU133" s="91"/>
      <c r="KMV133" s="114"/>
      <c r="KMW133" s="91"/>
      <c r="KMX133" s="91"/>
      <c r="KMY133" s="114"/>
      <c r="KMZ133" s="91"/>
      <c r="KNA133" s="91"/>
      <c r="KNB133" s="114"/>
      <c r="KNC133" s="91"/>
      <c r="KND133" s="91"/>
      <c r="KNE133" s="114"/>
      <c r="KNF133" s="91"/>
      <c r="KNG133" s="91"/>
      <c r="KNH133" s="114"/>
      <c r="KNI133" s="91"/>
      <c r="KNJ133" s="91"/>
      <c r="KNK133" s="114"/>
      <c r="KNL133" s="91"/>
      <c r="KNM133" s="91"/>
      <c r="KNN133" s="114"/>
      <c r="KNO133" s="91"/>
      <c r="KNP133" s="91"/>
      <c r="KNQ133" s="114"/>
      <c r="KNR133" s="91"/>
      <c r="KNS133" s="91"/>
      <c r="KNT133" s="114"/>
      <c r="KNU133" s="91"/>
      <c r="KNV133" s="91"/>
      <c r="KNW133" s="114"/>
      <c r="KNX133" s="91"/>
      <c r="KNY133" s="91"/>
      <c r="KNZ133" s="114"/>
      <c r="KOA133" s="91"/>
      <c r="KOB133" s="91"/>
      <c r="KOC133" s="114"/>
      <c r="KOD133" s="91"/>
      <c r="KOE133" s="91"/>
      <c r="KOF133" s="114"/>
      <c r="KOG133" s="91"/>
      <c r="KOH133" s="91"/>
      <c r="KOI133" s="114"/>
      <c r="KOJ133" s="91"/>
      <c r="KOK133" s="91"/>
      <c r="KOL133" s="114"/>
      <c r="KOM133" s="91"/>
      <c r="KON133" s="91"/>
      <c r="KOO133" s="114"/>
      <c r="KOP133" s="91"/>
      <c r="KOQ133" s="91"/>
      <c r="KOR133" s="114"/>
      <c r="KOS133" s="91"/>
      <c r="KOT133" s="91"/>
      <c r="KOU133" s="114"/>
      <c r="KOV133" s="91"/>
      <c r="KOW133" s="91"/>
      <c r="KOX133" s="114"/>
      <c r="KOY133" s="91"/>
      <c r="KOZ133" s="91"/>
      <c r="KPA133" s="114"/>
      <c r="KPB133" s="91"/>
      <c r="KPC133" s="91"/>
      <c r="KPD133" s="114"/>
      <c r="KPE133" s="91"/>
      <c r="KPF133" s="91"/>
      <c r="KPG133" s="114"/>
      <c r="KPH133" s="91"/>
      <c r="KPI133" s="91"/>
      <c r="KPJ133" s="114"/>
      <c r="KPK133" s="91"/>
      <c r="KPL133" s="91"/>
      <c r="KPM133" s="114"/>
      <c r="KPN133" s="91"/>
      <c r="KPO133" s="91"/>
      <c r="KPP133" s="114"/>
      <c r="KPQ133" s="91"/>
      <c r="KPR133" s="91"/>
      <c r="KPS133" s="114"/>
      <c r="KPT133" s="91"/>
      <c r="KPU133" s="91"/>
      <c r="KPV133" s="114"/>
      <c r="KPW133" s="91"/>
      <c r="KPX133" s="91"/>
      <c r="KPY133" s="114"/>
      <c r="KPZ133" s="91"/>
      <c r="KQA133" s="91"/>
      <c r="KQB133" s="114"/>
      <c r="KQC133" s="91"/>
      <c r="KQD133" s="91"/>
      <c r="KQE133" s="114"/>
      <c r="KQF133" s="91"/>
      <c r="KQG133" s="91"/>
      <c r="KQH133" s="114"/>
      <c r="KQI133" s="91"/>
      <c r="KQJ133" s="91"/>
      <c r="KQK133" s="114"/>
      <c r="KQL133" s="91"/>
      <c r="KQM133" s="91"/>
      <c r="KQN133" s="114"/>
      <c r="KQO133" s="91"/>
      <c r="KQP133" s="91"/>
      <c r="KQQ133" s="114"/>
      <c r="KQR133" s="91"/>
      <c r="KQS133" s="91"/>
      <c r="KQT133" s="114"/>
      <c r="KQU133" s="91"/>
      <c r="KQV133" s="91"/>
      <c r="KQW133" s="114"/>
      <c r="KQX133" s="91"/>
      <c r="KQY133" s="91"/>
      <c r="KQZ133" s="114"/>
      <c r="KRA133" s="91"/>
      <c r="KRB133" s="91"/>
      <c r="KRC133" s="114"/>
      <c r="KRD133" s="91"/>
      <c r="KRE133" s="91"/>
      <c r="KRF133" s="114"/>
      <c r="KRG133" s="91"/>
      <c r="KRH133" s="91"/>
      <c r="KRI133" s="114"/>
      <c r="KRJ133" s="91"/>
      <c r="KRK133" s="91"/>
      <c r="KRL133" s="114"/>
      <c r="KRM133" s="91"/>
      <c r="KRN133" s="91"/>
      <c r="KRO133" s="114"/>
      <c r="KRP133" s="91"/>
      <c r="KRQ133" s="91"/>
      <c r="KRR133" s="114"/>
      <c r="KRS133" s="91"/>
      <c r="KRT133" s="91"/>
      <c r="KRU133" s="114"/>
      <c r="KRV133" s="91"/>
      <c r="KRW133" s="91"/>
      <c r="KRX133" s="114"/>
      <c r="KRY133" s="91"/>
      <c r="KRZ133" s="91"/>
      <c r="KSA133" s="114"/>
      <c r="KSB133" s="91"/>
      <c r="KSC133" s="91"/>
      <c r="KSD133" s="114"/>
      <c r="KSE133" s="91"/>
      <c r="KSF133" s="91"/>
      <c r="KSG133" s="114"/>
      <c r="KSH133" s="91"/>
      <c r="KSI133" s="91"/>
      <c r="KSJ133" s="114"/>
      <c r="KSK133" s="91"/>
      <c r="KSL133" s="91"/>
      <c r="KSM133" s="114"/>
      <c r="KSN133" s="91"/>
      <c r="KSO133" s="91"/>
      <c r="KSP133" s="114"/>
      <c r="KSQ133" s="91"/>
      <c r="KSR133" s="91"/>
      <c r="KSS133" s="114"/>
      <c r="KST133" s="91"/>
      <c r="KSU133" s="91"/>
      <c r="KSV133" s="114"/>
      <c r="KSW133" s="91"/>
      <c r="KSX133" s="91"/>
      <c r="KSY133" s="114"/>
      <c r="KSZ133" s="91"/>
      <c r="KTA133" s="91"/>
      <c r="KTB133" s="114"/>
      <c r="KTC133" s="91"/>
      <c r="KTD133" s="91"/>
      <c r="KTE133" s="114"/>
      <c r="KTF133" s="91"/>
      <c r="KTG133" s="91"/>
      <c r="KTH133" s="114"/>
      <c r="KTI133" s="91"/>
      <c r="KTJ133" s="91"/>
      <c r="KTK133" s="114"/>
      <c r="KTL133" s="91"/>
      <c r="KTM133" s="91"/>
      <c r="KTN133" s="114"/>
      <c r="KTO133" s="91"/>
      <c r="KTP133" s="91"/>
      <c r="KTQ133" s="114"/>
      <c r="KTR133" s="91"/>
      <c r="KTS133" s="91"/>
      <c r="KTT133" s="114"/>
      <c r="KTU133" s="91"/>
      <c r="KTV133" s="91"/>
      <c r="KTW133" s="114"/>
      <c r="KTX133" s="91"/>
      <c r="KTY133" s="91"/>
      <c r="KTZ133" s="114"/>
      <c r="KUA133" s="91"/>
      <c r="KUB133" s="91"/>
      <c r="KUC133" s="114"/>
      <c r="KUD133" s="91"/>
      <c r="KUE133" s="91"/>
      <c r="KUF133" s="114"/>
      <c r="KUG133" s="91"/>
      <c r="KUH133" s="91"/>
      <c r="KUI133" s="114"/>
      <c r="KUJ133" s="91"/>
      <c r="KUK133" s="91"/>
      <c r="KUL133" s="114"/>
      <c r="KUM133" s="91"/>
      <c r="KUN133" s="91"/>
      <c r="KUO133" s="114"/>
      <c r="KUP133" s="91"/>
      <c r="KUQ133" s="91"/>
      <c r="KUR133" s="114"/>
      <c r="KUS133" s="91"/>
      <c r="KUT133" s="91"/>
      <c r="KUU133" s="114"/>
      <c r="KUV133" s="91"/>
      <c r="KUW133" s="91"/>
      <c r="KUX133" s="114"/>
      <c r="KUY133" s="91"/>
      <c r="KUZ133" s="91"/>
      <c r="KVA133" s="114"/>
      <c r="KVB133" s="91"/>
      <c r="KVC133" s="91"/>
      <c r="KVD133" s="114"/>
      <c r="KVE133" s="91"/>
      <c r="KVF133" s="91"/>
      <c r="KVG133" s="114"/>
      <c r="KVH133" s="91"/>
      <c r="KVI133" s="91"/>
      <c r="KVJ133" s="114"/>
      <c r="KVK133" s="91"/>
      <c r="KVL133" s="91"/>
      <c r="KVM133" s="114"/>
      <c r="KVN133" s="91"/>
      <c r="KVO133" s="91"/>
      <c r="KVP133" s="114"/>
      <c r="KVQ133" s="91"/>
      <c r="KVR133" s="91"/>
      <c r="KVS133" s="114"/>
      <c r="KVT133" s="91"/>
      <c r="KVU133" s="91"/>
      <c r="KVV133" s="114"/>
      <c r="KVW133" s="91"/>
      <c r="KVX133" s="91"/>
      <c r="KVY133" s="114"/>
      <c r="KVZ133" s="91"/>
      <c r="KWA133" s="91"/>
      <c r="KWB133" s="114"/>
      <c r="KWC133" s="91"/>
      <c r="KWD133" s="91"/>
      <c r="KWE133" s="114"/>
      <c r="KWF133" s="91"/>
      <c r="KWG133" s="91"/>
      <c r="KWH133" s="114"/>
      <c r="KWI133" s="91"/>
      <c r="KWJ133" s="91"/>
      <c r="KWK133" s="114"/>
      <c r="KWL133" s="91"/>
      <c r="KWM133" s="91"/>
      <c r="KWN133" s="114"/>
      <c r="KWO133" s="91"/>
      <c r="KWP133" s="91"/>
      <c r="KWQ133" s="114"/>
      <c r="KWR133" s="91"/>
      <c r="KWS133" s="91"/>
      <c r="KWT133" s="114"/>
      <c r="KWU133" s="91"/>
      <c r="KWV133" s="91"/>
      <c r="KWW133" s="114"/>
      <c r="KWX133" s="91"/>
      <c r="KWY133" s="91"/>
      <c r="KWZ133" s="114"/>
      <c r="KXA133" s="91"/>
      <c r="KXB133" s="91"/>
      <c r="KXC133" s="114"/>
      <c r="KXD133" s="91"/>
      <c r="KXE133" s="91"/>
      <c r="KXF133" s="114"/>
      <c r="KXG133" s="91"/>
      <c r="KXH133" s="91"/>
      <c r="KXI133" s="114"/>
      <c r="KXJ133" s="91"/>
      <c r="KXK133" s="91"/>
      <c r="KXL133" s="114"/>
      <c r="KXM133" s="91"/>
      <c r="KXN133" s="91"/>
      <c r="KXO133" s="114"/>
      <c r="KXP133" s="91"/>
      <c r="KXQ133" s="91"/>
      <c r="KXR133" s="114"/>
      <c r="KXS133" s="91"/>
      <c r="KXT133" s="91"/>
      <c r="KXU133" s="114"/>
      <c r="KXV133" s="91"/>
      <c r="KXW133" s="91"/>
      <c r="KXX133" s="114"/>
      <c r="KXY133" s="91"/>
      <c r="KXZ133" s="91"/>
      <c r="KYA133" s="114"/>
      <c r="KYB133" s="91"/>
      <c r="KYC133" s="91"/>
      <c r="KYD133" s="114"/>
      <c r="KYE133" s="91"/>
      <c r="KYF133" s="91"/>
      <c r="KYG133" s="114"/>
      <c r="KYH133" s="91"/>
      <c r="KYI133" s="91"/>
      <c r="KYJ133" s="114"/>
      <c r="KYK133" s="91"/>
      <c r="KYL133" s="91"/>
      <c r="KYM133" s="114"/>
      <c r="KYN133" s="91"/>
      <c r="KYO133" s="91"/>
      <c r="KYP133" s="114"/>
      <c r="KYQ133" s="91"/>
      <c r="KYR133" s="91"/>
      <c r="KYS133" s="114"/>
      <c r="KYT133" s="91"/>
      <c r="KYU133" s="91"/>
      <c r="KYV133" s="114"/>
      <c r="KYW133" s="91"/>
      <c r="KYX133" s="91"/>
      <c r="KYY133" s="114"/>
      <c r="KYZ133" s="91"/>
      <c r="KZA133" s="91"/>
      <c r="KZB133" s="114"/>
      <c r="KZC133" s="91"/>
      <c r="KZD133" s="91"/>
      <c r="KZE133" s="114"/>
      <c r="KZF133" s="91"/>
      <c r="KZG133" s="91"/>
      <c r="KZH133" s="114"/>
      <c r="KZI133" s="91"/>
      <c r="KZJ133" s="91"/>
      <c r="KZK133" s="114"/>
      <c r="KZL133" s="91"/>
      <c r="KZM133" s="91"/>
      <c r="KZN133" s="114"/>
      <c r="KZO133" s="91"/>
      <c r="KZP133" s="91"/>
      <c r="KZQ133" s="114"/>
      <c r="KZR133" s="91"/>
      <c r="KZS133" s="91"/>
      <c r="KZT133" s="114"/>
      <c r="KZU133" s="91"/>
      <c r="KZV133" s="91"/>
      <c r="KZW133" s="114"/>
      <c r="KZX133" s="91"/>
      <c r="KZY133" s="91"/>
      <c r="KZZ133" s="114"/>
      <c r="LAA133" s="91"/>
      <c r="LAB133" s="91"/>
      <c r="LAC133" s="114"/>
      <c r="LAD133" s="91"/>
      <c r="LAE133" s="91"/>
      <c r="LAF133" s="114"/>
      <c r="LAG133" s="91"/>
      <c r="LAH133" s="91"/>
      <c r="LAI133" s="114"/>
      <c r="LAJ133" s="91"/>
      <c r="LAK133" s="91"/>
      <c r="LAL133" s="114"/>
      <c r="LAM133" s="91"/>
      <c r="LAN133" s="91"/>
      <c r="LAO133" s="114"/>
      <c r="LAP133" s="91"/>
      <c r="LAQ133" s="91"/>
      <c r="LAR133" s="114"/>
      <c r="LAS133" s="91"/>
      <c r="LAT133" s="91"/>
      <c r="LAU133" s="114"/>
      <c r="LAV133" s="91"/>
      <c r="LAW133" s="91"/>
      <c r="LAX133" s="114"/>
      <c r="LAY133" s="91"/>
      <c r="LAZ133" s="91"/>
      <c r="LBA133" s="114"/>
      <c r="LBB133" s="91"/>
      <c r="LBC133" s="91"/>
      <c r="LBD133" s="114"/>
      <c r="LBE133" s="91"/>
      <c r="LBF133" s="91"/>
      <c r="LBG133" s="114"/>
      <c r="LBH133" s="91"/>
      <c r="LBI133" s="91"/>
      <c r="LBJ133" s="114"/>
      <c r="LBK133" s="91"/>
      <c r="LBL133" s="91"/>
      <c r="LBM133" s="114"/>
      <c r="LBN133" s="91"/>
      <c r="LBO133" s="91"/>
      <c r="LBP133" s="114"/>
      <c r="LBQ133" s="91"/>
      <c r="LBR133" s="91"/>
      <c r="LBS133" s="114"/>
      <c r="LBT133" s="91"/>
      <c r="LBU133" s="91"/>
      <c r="LBV133" s="114"/>
      <c r="LBW133" s="91"/>
      <c r="LBX133" s="91"/>
      <c r="LBY133" s="114"/>
      <c r="LBZ133" s="91"/>
      <c r="LCA133" s="91"/>
      <c r="LCB133" s="114"/>
      <c r="LCC133" s="91"/>
      <c r="LCD133" s="91"/>
      <c r="LCE133" s="114"/>
      <c r="LCF133" s="91"/>
      <c r="LCG133" s="91"/>
      <c r="LCH133" s="114"/>
      <c r="LCI133" s="91"/>
      <c r="LCJ133" s="91"/>
      <c r="LCK133" s="114"/>
      <c r="LCL133" s="91"/>
      <c r="LCM133" s="91"/>
      <c r="LCN133" s="114"/>
      <c r="LCO133" s="91"/>
      <c r="LCP133" s="91"/>
      <c r="LCQ133" s="114"/>
      <c r="LCR133" s="91"/>
      <c r="LCS133" s="91"/>
      <c r="LCT133" s="114"/>
      <c r="LCU133" s="91"/>
      <c r="LCV133" s="91"/>
      <c r="LCW133" s="114"/>
      <c r="LCX133" s="91"/>
      <c r="LCY133" s="91"/>
      <c r="LCZ133" s="114"/>
      <c r="LDA133" s="91"/>
      <c r="LDB133" s="91"/>
      <c r="LDC133" s="114"/>
      <c r="LDD133" s="91"/>
      <c r="LDE133" s="91"/>
      <c r="LDF133" s="114"/>
      <c r="LDG133" s="91"/>
      <c r="LDH133" s="91"/>
      <c r="LDI133" s="114"/>
      <c r="LDJ133" s="91"/>
      <c r="LDK133" s="91"/>
      <c r="LDL133" s="114"/>
      <c r="LDM133" s="91"/>
      <c r="LDN133" s="91"/>
      <c r="LDO133" s="114"/>
      <c r="LDP133" s="91"/>
      <c r="LDQ133" s="91"/>
      <c r="LDR133" s="114"/>
      <c r="LDS133" s="91"/>
      <c r="LDT133" s="91"/>
      <c r="LDU133" s="114"/>
      <c r="LDV133" s="91"/>
      <c r="LDW133" s="91"/>
      <c r="LDX133" s="114"/>
      <c r="LDY133" s="91"/>
      <c r="LDZ133" s="91"/>
      <c r="LEA133" s="114"/>
      <c r="LEB133" s="91"/>
      <c r="LEC133" s="91"/>
      <c r="LED133" s="114"/>
      <c r="LEE133" s="91"/>
      <c r="LEF133" s="91"/>
      <c r="LEG133" s="114"/>
      <c r="LEH133" s="91"/>
      <c r="LEI133" s="91"/>
      <c r="LEJ133" s="114"/>
      <c r="LEK133" s="91"/>
      <c r="LEL133" s="91"/>
      <c r="LEM133" s="114"/>
      <c r="LEN133" s="91"/>
      <c r="LEO133" s="91"/>
      <c r="LEP133" s="114"/>
      <c r="LEQ133" s="91"/>
      <c r="LER133" s="91"/>
      <c r="LES133" s="114"/>
      <c r="LET133" s="91"/>
      <c r="LEU133" s="91"/>
      <c r="LEV133" s="114"/>
      <c r="LEW133" s="91"/>
      <c r="LEX133" s="91"/>
      <c r="LEY133" s="114"/>
      <c r="LEZ133" s="91"/>
      <c r="LFA133" s="91"/>
      <c r="LFB133" s="114"/>
      <c r="LFC133" s="91"/>
      <c r="LFD133" s="91"/>
      <c r="LFE133" s="114"/>
      <c r="LFF133" s="91"/>
      <c r="LFG133" s="91"/>
      <c r="LFH133" s="114"/>
      <c r="LFI133" s="91"/>
      <c r="LFJ133" s="91"/>
      <c r="LFK133" s="114"/>
      <c r="LFL133" s="91"/>
      <c r="LFM133" s="91"/>
      <c r="LFN133" s="114"/>
      <c r="LFO133" s="91"/>
      <c r="LFP133" s="91"/>
      <c r="LFQ133" s="114"/>
      <c r="LFR133" s="91"/>
      <c r="LFS133" s="91"/>
      <c r="LFT133" s="114"/>
      <c r="LFU133" s="91"/>
      <c r="LFV133" s="91"/>
      <c r="LFW133" s="114"/>
      <c r="LFX133" s="91"/>
      <c r="LFY133" s="91"/>
      <c r="LFZ133" s="114"/>
      <c r="LGA133" s="91"/>
      <c r="LGB133" s="91"/>
      <c r="LGC133" s="114"/>
      <c r="LGD133" s="91"/>
      <c r="LGE133" s="91"/>
      <c r="LGF133" s="114"/>
      <c r="LGG133" s="91"/>
      <c r="LGH133" s="91"/>
      <c r="LGI133" s="114"/>
      <c r="LGJ133" s="91"/>
      <c r="LGK133" s="91"/>
      <c r="LGL133" s="114"/>
      <c r="LGM133" s="91"/>
      <c r="LGN133" s="91"/>
      <c r="LGO133" s="114"/>
      <c r="LGP133" s="91"/>
      <c r="LGQ133" s="91"/>
      <c r="LGR133" s="114"/>
      <c r="LGS133" s="91"/>
      <c r="LGT133" s="91"/>
      <c r="LGU133" s="114"/>
      <c r="LGV133" s="91"/>
      <c r="LGW133" s="91"/>
      <c r="LGX133" s="114"/>
      <c r="LGY133" s="91"/>
      <c r="LGZ133" s="91"/>
      <c r="LHA133" s="114"/>
      <c r="LHB133" s="91"/>
      <c r="LHC133" s="91"/>
      <c r="LHD133" s="114"/>
      <c r="LHE133" s="91"/>
      <c r="LHF133" s="91"/>
      <c r="LHG133" s="114"/>
      <c r="LHH133" s="91"/>
      <c r="LHI133" s="91"/>
      <c r="LHJ133" s="114"/>
      <c r="LHK133" s="91"/>
      <c r="LHL133" s="91"/>
      <c r="LHM133" s="114"/>
      <c r="LHN133" s="91"/>
      <c r="LHO133" s="91"/>
      <c r="LHP133" s="114"/>
      <c r="LHQ133" s="91"/>
      <c r="LHR133" s="91"/>
      <c r="LHS133" s="114"/>
      <c r="LHT133" s="91"/>
      <c r="LHU133" s="91"/>
      <c r="LHV133" s="114"/>
      <c r="LHW133" s="91"/>
      <c r="LHX133" s="91"/>
      <c r="LHY133" s="114"/>
      <c r="LHZ133" s="91"/>
      <c r="LIA133" s="91"/>
      <c r="LIB133" s="114"/>
      <c r="LIC133" s="91"/>
      <c r="LID133" s="91"/>
      <c r="LIE133" s="114"/>
      <c r="LIF133" s="91"/>
      <c r="LIG133" s="91"/>
      <c r="LIH133" s="114"/>
      <c r="LII133" s="91"/>
      <c r="LIJ133" s="91"/>
      <c r="LIK133" s="114"/>
      <c r="LIL133" s="91"/>
      <c r="LIM133" s="91"/>
      <c r="LIN133" s="114"/>
      <c r="LIO133" s="91"/>
      <c r="LIP133" s="91"/>
      <c r="LIQ133" s="114"/>
      <c r="LIR133" s="91"/>
      <c r="LIS133" s="91"/>
      <c r="LIT133" s="114"/>
      <c r="LIU133" s="91"/>
      <c r="LIV133" s="91"/>
      <c r="LIW133" s="114"/>
      <c r="LIX133" s="91"/>
      <c r="LIY133" s="91"/>
      <c r="LIZ133" s="114"/>
      <c r="LJA133" s="91"/>
      <c r="LJB133" s="91"/>
      <c r="LJC133" s="114"/>
      <c r="LJD133" s="91"/>
      <c r="LJE133" s="91"/>
      <c r="LJF133" s="114"/>
      <c r="LJG133" s="91"/>
      <c r="LJH133" s="91"/>
      <c r="LJI133" s="114"/>
      <c r="LJJ133" s="91"/>
      <c r="LJK133" s="91"/>
      <c r="LJL133" s="114"/>
      <c r="LJM133" s="91"/>
      <c r="LJN133" s="91"/>
      <c r="LJO133" s="114"/>
      <c r="LJP133" s="91"/>
      <c r="LJQ133" s="91"/>
      <c r="LJR133" s="114"/>
      <c r="LJS133" s="91"/>
      <c r="LJT133" s="91"/>
      <c r="LJU133" s="114"/>
      <c r="LJV133" s="91"/>
      <c r="LJW133" s="91"/>
      <c r="LJX133" s="114"/>
      <c r="LJY133" s="91"/>
      <c r="LJZ133" s="91"/>
      <c r="LKA133" s="114"/>
      <c r="LKB133" s="91"/>
      <c r="LKC133" s="91"/>
      <c r="LKD133" s="114"/>
      <c r="LKE133" s="91"/>
      <c r="LKF133" s="91"/>
      <c r="LKG133" s="114"/>
      <c r="LKH133" s="91"/>
      <c r="LKI133" s="91"/>
      <c r="LKJ133" s="114"/>
      <c r="LKK133" s="91"/>
      <c r="LKL133" s="91"/>
      <c r="LKM133" s="114"/>
      <c r="LKN133" s="91"/>
      <c r="LKO133" s="91"/>
      <c r="LKP133" s="114"/>
      <c r="LKQ133" s="91"/>
      <c r="LKR133" s="91"/>
      <c r="LKS133" s="114"/>
      <c r="LKT133" s="91"/>
      <c r="LKU133" s="91"/>
      <c r="LKV133" s="114"/>
      <c r="LKW133" s="91"/>
      <c r="LKX133" s="91"/>
      <c r="LKY133" s="114"/>
      <c r="LKZ133" s="91"/>
      <c r="LLA133" s="91"/>
      <c r="LLB133" s="114"/>
      <c r="LLC133" s="91"/>
      <c r="LLD133" s="91"/>
      <c r="LLE133" s="114"/>
      <c r="LLF133" s="91"/>
      <c r="LLG133" s="91"/>
      <c r="LLH133" s="114"/>
      <c r="LLI133" s="91"/>
      <c r="LLJ133" s="91"/>
      <c r="LLK133" s="114"/>
      <c r="LLL133" s="91"/>
      <c r="LLM133" s="91"/>
      <c r="LLN133" s="114"/>
      <c r="LLO133" s="91"/>
      <c r="LLP133" s="91"/>
      <c r="LLQ133" s="114"/>
      <c r="LLR133" s="91"/>
      <c r="LLS133" s="91"/>
      <c r="LLT133" s="114"/>
      <c r="LLU133" s="91"/>
      <c r="LLV133" s="91"/>
      <c r="LLW133" s="114"/>
      <c r="LLX133" s="91"/>
      <c r="LLY133" s="91"/>
      <c r="LLZ133" s="114"/>
      <c r="LMA133" s="91"/>
      <c r="LMB133" s="91"/>
      <c r="LMC133" s="114"/>
      <c r="LMD133" s="91"/>
      <c r="LME133" s="91"/>
      <c r="LMF133" s="114"/>
      <c r="LMG133" s="91"/>
      <c r="LMH133" s="91"/>
      <c r="LMI133" s="114"/>
      <c r="LMJ133" s="91"/>
      <c r="LMK133" s="91"/>
      <c r="LML133" s="114"/>
      <c r="LMM133" s="91"/>
      <c r="LMN133" s="91"/>
      <c r="LMO133" s="114"/>
      <c r="LMP133" s="91"/>
      <c r="LMQ133" s="91"/>
      <c r="LMR133" s="114"/>
      <c r="LMS133" s="91"/>
      <c r="LMT133" s="91"/>
      <c r="LMU133" s="114"/>
      <c r="LMV133" s="91"/>
      <c r="LMW133" s="91"/>
      <c r="LMX133" s="114"/>
      <c r="LMY133" s="91"/>
      <c r="LMZ133" s="91"/>
      <c r="LNA133" s="114"/>
      <c r="LNB133" s="91"/>
      <c r="LNC133" s="91"/>
      <c r="LND133" s="114"/>
      <c r="LNE133" s="91"/>
      <c r="LNF133" s="91"/>
      <c r="LNG133" s="114"/>
      <c r="LNH133" s="91"/>
      <c r="LNI133" s="91"/>
      <c r="LNJ133" s="114"/>
      <c r="LNK133" s="91"/>
      <c r="LNL133" s="91"/>
      <c r="LNM133" s="114"/>
      <c r="LNN133" s="91"/>
      <c r="LNO133" s="91"/>
      <c r="LNP133" s="114"/>
      <c r="LNQ133" s="91"/>
      <c r="LNR133" s="91"/>
      <c r="LNS133" s="114"/>
      <c r="LNT133" s="91"/>
      <c r="LNU133" s="91"/>
      <c r="LNV133" s="114"/>
      <c r="LNW133" s="91"/>
      <c r="LNX133" s="91"/>
      <c r="LNY133" s="114"/>
      <c r="LNZ133" s="91"/>
      <c r="LOA133" s="91"/>
      <c r="LOB133" s="114"/>
      <c r="LOC133" s="91"/>
      <c r="LOD133" s="91"/>
      <c r="LOE133" s="114"/>
      <c r="LOF133" s="91"/>
      <c r="LOG133" s="91"/>
      <c r="LOH133" s="114"/>
      <c r="LOI133" s="91"/>
      <c r="LOJ133" s="91"/>
      <c r="LOK133" s="114"/>
      <c r="LOL133" s="91"/>
      <c r="LOM133" s="91"/>
      <c r="LON133" s="114"/>
      <c r="LOO133" s="91"/>
      <c r="LOP133" s="91"/>
      <c r="LOQ133" s="114"/>
      <c r="LOR133" s="91"/>
      <c r="LOS133" s="91"/>
      <c r="LOT133" s="114"/>
      <c r="LOU133" s="91"/>
      <c r="LOV133" s="91"/>
      <c r="LOW133" s="114"/>
      <c r="LOX133" s="91"/>
      <c r="LOY133" s="91"/>
      <c r="LOZ133" s="114"/>
      <c r="LPA133" s="91"/>
      <c r="LPB133" s="91"/>
      <c r="LPC133" s="114"/>
      <c r="LPD133" s="91"/>
      <c r="LPE133" s="91"/>
      <c r="LPF133" s="114"/>
      <c r="LPG133" s="91"/>
      <c r="LPH133" s="91"/>
      <c r="LPI133" s="114"/>
      <c r="LPJ133" s="91"/>
      <c r="LPK133" s="91"/>
      <c r="LPL133" s="114"/>
      <c r="LPM133" s="91"/>
      <c r="LPN133" s="91"/>
      <c r="LPO133" s="114"/>
      <c r="LPP133" s="91"/>
      <c r="LPQ133" s="91"/>
      <c r="LPR133" s="114"/>
      <c r="LPS133" s="91"/>
      <c r="LPT133" s="91"/>
      <c r="LPU133" s="114"/>
      <c r="LPV133" s="91"/>
      <c r="LPW133" s="91"/>
      <c r="LPX133" s="114"/>
      <c r="LPY133" s="91"/>
      <c r="LPZ133" s="91"/>
      <c r="LQA133" s="114"/>
      <c r="LQB133" s="91"/>
      <c r="LQC133" s="91"/>
      <c r="LQD133" s="114"/>
      <c r="LQE133" s="91"/>
      <c r="LQF133" s="91"/>
      <c r="LQG133" s="114"/>
      <c r="LQH133" s="91"/>
      <c r="LQI133" s="91"/>
      <c r="LQJ133" s="114"/>
      <c r="LQK133" s="91"/>
      <c r="LQL133" s="91"/>
      <c r="LQM133" s="114"/>
      <c r="LQN133" s="91"/>
      <c r="LQO133" s="91"/>
      <c r="LQP133" s="114"/>
      <c r="LQQ133" s="91"/>
      <c r="LQR133" s="91"/>
      <c r="LQS133" s="114"/>
      <c r="LQT133" s="91"/>
      <c r="LQU133" s="91"/>
      <c r="LQV133" s="114"/>
      <c r="LQW133" s="91"/>
      <c r="LQX133" s="91"/>
      <c r="LQY133" s="114"/>
      <c r="LQZ133" s="91"/>
      <c r="LRA133" s="91"/>
      <c r="LRB133" s="114"/>
      <c r="LRC133" s="91"/>
      <c r="LRD133" s="91"/>
      <c r="LRE133" s="114"/>
      <c r="LRF133" s="91"/>
      <c r="LRG133" s="91"/>
      <c r="LRH133" s="114"/>
      <c r="LRI133" s="91"/>
      <c r="LRJ133" s="91"/>
      <c r="LRK133" s="114"/>
      <c r="LRL133" s="91"/>
      <c r="LRM133" s="91"/>
      <c r="LRN133" s="114"/>
      <c r="LRO133" s="91"/>
      <c r="LRP133" s="91"/>
      <c r="LRQ133" s="114"/>
      <c r="LRR133" s="91"/>
      <c r="LRS133" s="91"/>
      <c r="LRT133" s="114"/>
      <c r="LRU133" s="91"/>
      <c r="LRV133" s="91"/>
      <c r="LRW133" s="114"/>
      <c r="LRX133" s="91"/>
      <c r="LRY133" s="91"/>
      <c r="LRZ133" s="114"/>
      <c r="LSA133" s="91"/>
      <c r="LSB133" s="91"/>
      <c r="LSC133" s="114"/>
      <c r="LSD133" s="91"/>
      <c r="LSE133" s="91"/>
      <c r="LSF133" s="114"/>
      <c r="LSG133" s="91"/>
      <c r="LSH133" s="91"/>
      <c r="LSI133" s="114"/>
      <c r="LSJ133" s="91"/>
      <c r="LSK133" s="91"/>
      <c r="LSL133" s="114"/>
      <c r="LSM133" s="91"/>
      <c r="LSN133" s="91"/>
      <c r="LSO133" s="114"/>
      <c r="LSP133" s="91"/>
      <c r="LSQ133" s="91"/>
      <c r="LSR133" s="114"/>
      <c r="LSS133" s="91"/>
      <c r="LST133" s="91"/>
      <c r="LSU133" s="114"/>
      <c r="LSV133" s="91"/>
      <c r="LSW133" s="91"/>
      <c r="LSX133" s="114"/>
      <c r="LSY133" s="91"/>
      <c r="LSZ133" s="91"/>
      <c r="LTA133" s="114"/>
      <c r="LTB133" s="91"/>
      <c r="LTC133" s="91"/>
      <c r="LTD133" s="114"/>
      <c r="LTE133" s="91"/>
      <c r="LTF133" s="91"/>
      <c r="LTG133" s="114"/>
      <c r="LTH133" s="91"/>
      <c r="LTI133" s="91"/>
      <c r="LTJ133" s="114"/>
      <c r="LTK133" s="91"/>
      <c r="LTL133" s="91"/>
      <c r="LTM133" s="114"/>
      <c r="LTN133" s="91"/>
      <c r="LTO133" s="91"/>
      <c r="LTP133" s="114"/>
      <c r="LTQ133" s="91"/>
      <c r="LTR133" s="91"/>
      <c r="LTS133" s="114"/>
      <c r="LTT133" s="91"/>
      <c r="LTU133" s="91"/>
      <c r="LTV133" s="114"/>
      <c r="LTW133" s="91"/>
      <c r="LTX133" s="91"/>
      <c r="LTY133" s="114"/>
      <c r="LTZ133" s="91"/>
      <c r="LUA133" s="91"/>
      <c r="LUB133" s="114"/>
      <c r="LUC133" s="91"/>
      <c r="LUD133" s="91"/>
      <c r="LUE133" s="114"/>
      <c r="LUF133" s="91"/>
      <c r="LUG133" s="91"/>
      <c r="LUH133" s="114"/>
      <c r="LUI133" s="91"/>
      <c r="LUJ133" s="91"/>
      <c r="LUK133" s="114"/>
      <c r="LUL133" s="91"/>
      <c r="LUM133" s="91"/>
      <c r="LUN133" s="114"/>
      <c r="LUO133" s="91"/>
      <c r="LUP133" s="91"/>
      <c r="LUQ133" s="114"/>
      <c r="LUR133" s="91"/>
      <c r="LUS133" s="91"/>
      <c r="LUT133" s="114"/>
      <c r="LUU133" s="91"/>
      <c r="LUV133" s="91"/>
      <c r="LUW133" s="114"/>
      <c r="LUX133" s="91"/>
      <c r="LUY133" s="91"/>
      <c r="LUZ133" s="114"/>
      <c r="LVA133" s="91"/>
      <c r="LVB133" s="91"/>
      <c r="LVC133" s="114"/>
      <c r="LVD133" s="91"/>
      <c r="LVE133" s="91"/>
      <c r="LVF133" s="114"/>
      <c r="LVG133" s="91"/>
      <c r="LVH133" s="91"/>
      <c r="LVI133" s="114"/>
      <c r="LVJ133" s="91"/>
      <c r="LVK133" s="91"/>
      <c r="LVL133" s="114"/>
      <c r="LVM133" s="91"/>
      <c r="LVN133" s="91"/>
      <c r="LVO133" s="114"/>
      <c r="LVP133" s="91"/>
      <c r="LVQ133" s="91"/>
      <c r="LVR133" s="114"/>
      <c r="LVS133" s="91"/>
      <c r="LVT133" s="91"/>
      <c r="LVU133" s="114"/>
      <c r="LVV133" s="91"/>
      <c r="LVW133" s="91"/>
      <c r="LVX133" s="114"/>
      <c r="LVY133" s="91"/>
      <c r="LVZ133" s="91"/>
      <c r="LWA133" s="114"/>
      <c r="LWB133" s="91"/>
      <c r="LWC133" s="91"/>
      <c r="LWD133" s="114"/>
      <c r="LWE133" s="91"/>
      <c r="LWF133" s="91"/>
      <c r="LWG133" s="114"/>
      <c r="LWH133" s="91"/>
      <c r="LWI133" s="91"/>
      <c r="LWJ133" s="114"/>
      <c r="LWK133" s="91"/>
      <c r="LWL133" s="91"/>
      <c r="LWM133" s="114"/>
      <c r="LWN133" s="91"/>
      <c r="LWO133" s="91"/>
      <c r="LWP133" s="114"/>
      <c r="LWQ133" s="91"/>
      <c r="LWR133" s="91"/>
      <c r="LWS133" s="114"/>
      <c r="LWT133" s="91"/>
      <c r="LWU133" s="91"/>
      <c r="LWV133" s="114"/>
      <c r="LWW133" s="91"/>
      <c r="LWX133" s="91"/>
      <c r="LWY133" s="114"/>
      <c r="LWZ133" s="91"/>
      <c r="LXA133" s="91"/>
      <c r="LXB133" s="114"/>
      <c r="LXC133" s="91"/>
      <c r="LXD133" s="91"/>
      <c r="LXE133" s="114"/>
      <c r="LXF133" s="91"/>
      <c r="LXG133" s="91"/>
      <c r="LXH133" s="114"/>
      <c r="LXI133" s="91"/>
      <c r="LXJ133" s="91"/>
      <c r="LXK133" s="114"/>
      <c r="LXL133" s="91"/>
      <c r="LXM133" s="91"/>
      <c r="LXN133" s="114"/>
      <c r="LXO133" s="91"/>
      <c r="LXP133" s="91"/>
      <c r="LXQ133" s="114"/>
      <c r="LXR133" s="91"/>
      <c r="LXS133" s="91"/>
      <c r="LXT133" s="114"/>
      <c r="LXU133" s="91"/>
      <c r="LXV133" s="91"/>
      <c r="LXW133" s="114"/>
      <c r="LXX133" s="91"/>
      <c r="LXY133" s="91"/>
      <c r="LXZ133" s="114"/>
      <c r="LYA133" s="91"/>
      <c r="LYB133" s="91"/>
      <c r="LYC133" s="114"/>
      <c r="LYD133" s="91"/>
      <c r="LYE133" s="91"/>
      <c r="LYF133" s="114"/>
      <c r="LYG133" s="91"/>
      <c r="LYH133" s="91"/>
      <c r="LYI133" s="114"/>
      <c r="LYJ133" s="91"/>
      <c r="LYK133" s="91"/>
      <c r="LYL133" s="114"/>
      <c r="LYM133" s="91"/>
      <c r="LYN133" s="91"/>
      <c r="LYO133" s="114"/>
      <c r="LYP133" s="91"/>
      <c r="LYQ133" s="91"/>
      <c r="LYR133" s="114"/>
      <c r="LYS133" s="91"/>
      <c r="LYT133" s="91"/>
      <c r="LYU133" s="114"/>
      <c r="LYV133" s="91"/>
      <c r="LYW133" s="91"/>
      <c r="LYX133" s="114"/>
      <c r="LYY133" s="91"/>
      <c r="LYZ133" s="91"/>
      <c r="LZA133" s="114"/>
      <c r="LZB133" s="91"/>
      <c r="LZC133" s="91"/>
      <c r="LZD133" s="114"/>
      <c r="LZE133" s="91"/>
      <c r="LZF133" s="91"/>
      <c r="LZG133" s="114"/>
      <c r="LZH133" s="91"/>
      <c r="LZI133" s="91"/>
      <c r="LZJ133" s="114"/>
      <c r="LZK133" s="91"/>
      <c r="LZL133" s="91"/>
      <c r="LZM133" s="114"/>
      <c r="LZN133" s="91"/>
      <c r="LZO133" s="91"/>
      <c r="LZP133" s="114"/>
      <c r="LZQ133" s="91"/>
      <c r="LZR133" s="91"/>
      <c r="LZS133" s="114"/>
      <c r="LZT133" s="91"/>
      <c r="LZU133" s="91"/>
      <c r="LZV133" s="114"/>
      <c r="LZW133" s="91"/>
      <c r="LZX133" s="91"/>
      <c r="LZY133" s="114"/>
      <c r="LZZ133" s="91"/>
      <c r="MAA133" s="91"/>
      <c r="MAB133" s="114"/>
      <c r="MAC133" s="91"/>
      <c r="MAD133" s="91"/>
      <c r="MAE133" s="114"/>
      <c r="MAF133" s="91"/>
      <c r="MAG133" s="91"/>
      <c r="MAH133" s="114"/>
      <c r="MAI133" s="91"/>
      <c r="MAJ133" s="91"/>
      <c r="MAK133" s="114"/>
      <c r="MAL133" s="91"/>
      <c r="MAM133" s="91"/>
      <c r="MAN133" s="114"/>
      <c r="MAO133" s="91"/>
      <c r="MAP133" s="91"/>
      <c r="MAQ133" s="114"/>
      <c r="MAR133" s="91"/>
      <c r="MAS133" s="91"/>
      <c r="MAT133" s="114"/>
      <c r="MAU133" s="91"/>
      <c r="MAV133" s="91"/>
      <c r="MAW133" s="114"/>
      <c r="MAX133" s="91"/>
      <c r="MAY133" s="91"/>
      <c r="MAZ133" s="114"/>
      <c r="MBA133" s="91"/>
      <c r="MBB133" s="91"/>
      <c r="MBC133" s="114"/>
      <c r="MBD133" s="91"/>
      <c r="MBE133" s="91"/>
      <c r="MBF133" s="114"/>
      <c r="MBG133" s="91"/>
      <c r="MBH133" s="91"/>
      <c r="MBI133" s="114"/>
      <c r="MBJ133" s="91"/>
      <c r="MBK133" s="91"/>
      <c r="MBL133" s="114"/>
      <c r="MBM133" s="91"/>
      <c r="MBN133" s="91"/>
      <c r="MBO133" s="114"/>
      <c r="MBP133" s="91"/>
      <c r="MBQ133" s="91"/>
      <c r="MBR133" s="114"/>
      <c r="MBS133" s="91"/>
      <c r="MBT133" s="91"/>
      <c r="MBU133" s="114"/>
      <c r="MBV133" s="91"/>
      <c r="MBW133" s="91"/>
      <c r="MBX133" s="114"/>
      <c r="MBY133" s="91"/>
      <c r="MBZ133" s="91"/>
      <c r="MCA133" s="114"/>
      <c r="MCB133" s="91"/>
      <c r="MCC133" s="91"/>
      <c r="MCD133" s="114"/>
      <c r="MCE133" s="91"/>
      <c r="MCF133" s="91"/>
      <c r="MCG133" s="114"/>
      <c r="MCH133" s="91"/>
      <c r="MCI133" s="91"/>
      <c r="MCJ133" s="114"/>
      <c r="MCK133" s="91"/>
      <c r="MCL133" s="91"/>
      <c r="MCM133" s="114"/>
      <c r="MCN133" s="91"/>
      <c r="MCO133" s="91"/>
      <c r="MCP133" s="114"/>
      <c r="MCQ133" s="91"/>
      <c r="MCR133" s="91"/>
      <c r="MCS133" s="114"/>
      <c r="MCT133" s="91"/>
      <c r="MCU133" s="91"/>
      <c r="MCV133" s="114"/>
      <c r="MCW133" s="91"/>
      <c r="MCX133" s="91"/>
      <c r="MCY133" s="114"/>
      <c r="MCZ133" s="91"/>
      <c r="MDA133" s="91"/>
      <c r="MDB133" s="114"/>
      <c r="MDC133" s="91"/>
      <c r="MDD133" s="91"/>
      <c r="MDE133" s="114"/>
      <c r="MDF133" s="91"/>
      <c r="MDG133" s="91"/>
      <c r="MDH133" s="114"/>
      <c r="MDI133" s="91"/>
      <c r="MDJ133" s="91"/>
      <c r="MDK133" s="114"/>
      <c r="MDL133" s="91"/>
      <c r="MDM133" s="91"/>
      <c r="MDN133" s="114"/>
      <c r="MDO133" s="91"/>
      <c r="MDP133" s="91"/>
      <c r="MDQ133" s="114"/>
      <c r="MDR133" s="91"/>
      <c r="MDS133" s="91"/>
      <c r="MDT133" s="114"/>
      <c r="MDU133" s="91"/>
      <c r="MDV133" s="91"/>
      <c r="MDW133" s="114"/>
      <c r="MDX133" s="91"/>
      <c r="MDY133" s="91"/>
      <c r="MDZ133" s="114"/>
      <c r="MEA133" s="91"/>
      <c r="MEB133" s="91"/>
      <c r="MEC133" s="114"/>
      <c r="MED133" s="91"/>
      <c r="MEE133" s="91"/>
      <c r="MEF133" s="114"/>
      <c r="MEG133" s="91"/>
      <c r="MEH133" s="91"/>
      <c r="MEI133" s="114"/>
      <c r="MEJ133" s="91"/>
      <c r="MEK133" s="91"/>
      <c r="MEL133" s="114"/>
      <c r="MEM133" s="91"/>
      <c r="MEN133" s="91"/>
      <c r="MEO133" s="114"/>
      <c r="MEP133" s="91"/>
      <c r="MEQ133" s="91"/>
      <c r="MER133" s="114"/>
      <c r="MES133" s="91"/>
      <c r="MET133" s="91"/>
      <c r="MEU133" s="114"/>
      <c r="MEV133" s="91"/>
      <c r="MEW133" s="91"/>
      <c r="MEX133" s="114"/>
      <c r="MEY133" s="91"/>
      <c r="MEZ133" s="91"/>
      <c r="MFA133" s="114"/>
      <c r="MFB133" s="91"/>
      <c r="MFC133" s="91"/>
      <c r="MFD133" s="114"/>
      <c r="MFE133" s="91"/>
      <c r="MFF133" s="91"/>
      <c r="MFG133" s="114"/>
      <c r="MFH133" s="91"/>
      <c r="MFI133" s="91"/>
      <c r="MFJ133" s="114"/>
      <c r="MFK133" s="91"/>
      <c r="MFL133" s="91"/>
      <c r="MFM133" s="114"/>
      <c r="MFN133" s="91"/>
      <c r="MFO133" s="91"/>
      <c r="MFP133" s="114"/>
      <c r="MFQ133" s="91"/>
      <c r="MFR133" s="91"/>
      <c r="MFS133" s="114"/>
      <c r="MFT133" s="91"/>
      <c r="MFU133" s="91"/>
      <c r="MFV133" s="114"/>
      <c r="MFW133" s="91"/>
      <c r="MFX133" s="91"/>
      <c r="MFY133" s="114"/>
      <c r="MFZ133" s="91"/>
      <c r="MGA133" s="91"/>
      <c r="MGB133" s="114"/>
      <c r="MGC133" s="91"/>
      <c r="MGD133" s="91"/>
      <c r="MGE133" s="114"/>
      <c r="MGF133" s="91"/>
      <c r="MGG133" s="91"/>
      <c r="MGH133" s="114"/>
      <c r="MGI133" s="91"/>
      <c r="MGJ133" s="91"/>
      <c r="MGK133" s="114"/>
      <c r="MGL133" s="91"/>
      <c r="MGM133" s="91"/>
      <c r="MGN133" s="114"/>
      <c r="MGO133" s="91"/>
      <c r="MGP133" s="91"/>
      <c r="MGQ133" s="114"/>
      <c r="MGR133" s="91"/>
      <c r="MGS133" s="91"/>
      <c r="MGT133" s="114"/>
      <c r="MGU133" s="91"/>
      <c r="MGV133" s="91"/>
      <c r="MGW133" s="114"/>
      <c r="MGX133" s="91"/>
      <c r="MGY133" s="91"/>
      <c r="MGZ133" s="114"/>
      <c r="MHA133" s="91"/>
      <c r="MHB133" s="91"/>
      <c r="MHC133" s="114"/>
      <c r="MHD133" s="91"/>
      <c r="MHE133" s="91"/>
      <c r="MHF133" s="114"/>
      <c r="MHG133" s="91"/>
      <c r="MHH133" s="91"/>
      <c r="MHI133" s="114"/>
      <c r="MHJ133" s="91"/>
      <c r="MHK133" s="91"/>
      <c r="MHL133" s="114"/>
      <c r="MHM133" s="91"/>
      <c r="MHN133" s="91"/>
      <c r="MHO133" s="114"/>
      <c r="MHP133" s="91"/>
      <c r="MHQ133" s="91"/>
      <c r="MHR133" s="114"/>
      <c r="MHS133" s="91"/>
      <c r="MHT133" s="91"/>
      <c r="MHU133" s="114"/>
      <c r="MHV133" s="91"/>
      <c r="MHW133" s="91"/>
      <c r="MHX133" s="114"/>
      <c r="MHY133" s="91"/>
      <c r="MHZ133" s="91"/>
      <c r="MIA133" s="114"/>
      <c r="MIB133" s="91"/>
      <c r="MIC133" s="91"/>
      <c r="MID133" s="114"/>
      <c r="MIE133" s="91"/>
      <c r="MIF133" s="91"/>
      <c r="MIG133" s="114"/>
      <c r="MIH133" s="91"/>
      <c r="MII133" s="91"/>
      <c r="MIJ133" s="114"/>
      <c r="MIK133" s="91"/>
      <c r="MIL133" s="91"/>
      <c r="MIM133" s="114"/>
      <c r="MIN133" s="91"/>
      <c r="MIO133" s="91"/>
      <c r="MIP133" s="114"/>
      <c r="MIQ133" s="91"/>
      <c r="MIR133" s="91"/>
      <c r="MIS133" s="114"/>
      <c r="MIT133" s="91"/>
      <c r="MIU133" s="91"/>
      <c r="MIV133" s="114"/>
      <c r="MIW133" s="91"/>
      <c r="MIX133" s="91"/>
      <c r="MIY133" s="114"/>
      <c r="MIZ133" s="91"/>
      <c r="MJA133" s="91"/>
      <c r="MJB133" s="114"/>
      <c r="MJC133" s="91"/>
      <c r="MJD133" s="91"/>
      <c r="MJE133" s="114"/>
      <c r="MJF133" s="91"/>
      <c r="MJG133" s="91"/>
      <c r="MJH133" s="114"/>
      <c r="MJI133" s="91"/>
      <c r="MJJ133" s="91"/>
      <c r="MJK133" s="114"/>
      <c r="MJL133" s="91"/>
      <c r="MJM133" s="91"/>
      <c r="MJN133" s="114"/>
      <c r="MJO133" s="91"/>
      <c r="MJP133" s="91"/>
      <c r="MJQ133" s="114"/>
      <c r="MJR133" s="91"/>
      <c r="MJS133" s="91"/>
      <c r="MJT133" s="114"/>
      <c r="MJU133" s="91"/>
      <c r="MJV133" s="91"/>
      <c r="MJW133" s="114"/>
      <c r="MJX133" s="91"/>
      <c r="MJY133" s="91"/>
      <c r="MJZ133" s="114"/>
      <c r="MKA133" s="91"/>
      <c r="MKB133" s="91"/>
      <c r="MKC133" s="114"/>
      <c r="MKD133" s="91"/>
      <c r="MKE133" s="91"/>
      <c r="MKF133" s="114"/>
      <c r="MKG133" s="91"/>
      <c r="MKH133" s="91"/>
      <c r="MKI133" s="114"/>
      <c r="MKJ133" s="91"/>
      <c r="MKK133" s="91"/>
      <c r="MKL133" s="114"/>
      <c r="MKM133" s="91"/>
      <c r="MKN133" s="91"/>
      <c r="MKO133" s="114"/>
      <c r="MKP133" s="91"/>
      <c r="MKQ133" s="91"/>
      <c r="MKR133" s="114"/>
      <c r="MKS133" s="91"/>
      <c r="MKT133" s="91"/>
      <c r="MKU133" s="114"/>
      <c r="MKV133" s="91"/>
      <c r="MKW133" s="91"/>
      <c r="MKX133" s="114"/>
      <c r="MKY133" s="91"/>
      <c r="MKZ133" s="91"/>
      <c r="MLA133" s="114"/>
      <c r="MLB133" s="91"/>
      <c r="MLC133" s="91"/>
      <c r="MLD133" s="114"/>
      <c r="MLE133" s="91"/>
      <c r="MLF133" s="91"/>
      <c r="MLG133" s="114"/>
      <c r="MLH133" s="91"/>
      <c r="MLI133" s="91"/>
      <c r="MLJ133" s="114"/>
      <c r="MLK133" s="91"/>
      <c r="MLL133" s="91"/>
      <c r="MLM133" s="114"/>
      <c r="MLN133" s="91"/>
      <c r="MLO133" s="91"/>
      <c r="MLP133" s="114"/>
      <c r="MLQ133" s="91"/>
      <c r="MLR133" s="91"/>
      <c r="MLS133" s="114"/>
      <c r="MLT133" s="91"/>
      <c r="MLU133" s="91"/>
      <c r="MLV133" s="114"/>
      <c r="MLW133" s="91"/>
      <c r="MLX133" s="91"/>
      <c r="MLY133" s="114"/>
      <c r="MLZ133" s="91"/>
      <c r="MMA133" s="91"/>
      <c r="MMB133" s="114"/>
      <c r="MMC133" s="91"/>
      <c r="MMD133" s="91"/>
      <c r="MME133" s="114"/>
      <c r="MMF133" s="91"/>
      <c r="MMG133" s="91"/>
      <c r="MMH133" s="114"/>
      <c r="MMI133" s="91"/>
      <c r="MMJ133" s="91"/>
      <c r="MMK133" s="114"/>
      <c r="MML133" s="91"/>
      <c r="MMM133" s="91"/>
      <c r="MMN133" s="114"/>
      <c r="MMO133" s="91"/>
      <c r="MMP133" s="91"/>
      <c r="MMQ133" s="114"/>
      <c r="MMR133" s="91"/>
      <c r="MMS133" s="91"/>
      <c r="MMT133" s="114"/>
      <c r="MMU133" s="91"/>
      <c r="MMV133" s="91"/>
      <c r="MMW133" s="114"/>
      <c r="MMX133" s="91"/>
      <c r="MMY133" s="91"/>
      <c r="MMZ133" s="114"/>
      <c r="MNA133" s="91"/>
      <c r="MNB133" s="91"/>
      <c r="MNC133" s="114"/>
      <c r="MND133" s="91"/>
      <c r="MNE133" s="91"/>
      <c r="MNF133" s="114"/>
      <c r="MNG133" s="91"/>
      <c r="MNH133" s="91"/>
      <c r="MNI133" s="114"/>
      <c r="MNJ133" s="91"/>
      <c r="MNK133" s="91"/>
      <c r="MNL133" s="114"/>
      <c r="MNM133" s="91"/>
      <c r="MNN133" s="91"/>
      <c r="MNO133" s="114"/>
      <c r="MNP133" s="91"/>
      <c r="MNQ133" s="91"/>
      <c r="MNR133" s="114"/>
      <c r="MNS133" s="91"/>
      <c r="MNT133" s="91"/>
      <c r="MNU133" s="114"/>
      <c r="MNV133" s="91"/>
      <c r="MNW133" s="91"/>
      <c r="MNX133" s="114"/>
      <c r="MNY133" s="91"/>
      <c r="MNZ133" s="91"/>
      <c r="MOA133" s="114"/>
      <c r="MOB133" s="91"/>
      <c r="MOC133" s="91"/>
      <c r="MOD133" s="114"/>
      <c r="MOE133" s="91"/>
      <c r="MOF133" s="91"/>
      <c r="MOG133" s="114"/>
      <c r="MOH133" s="91"/>
      <c r="MOI133" s="91"/>
      <c r="MOJ133" s="114"/>
      <c r="MOK133" s="91"/>
      <c r="MOL133" s="91"/>
      <c r="MOM133" s="114"/>
      <c r="MON133" s="91"/>
      <c r="MOO133" s="91"/>
      <c r="MOP133" s="114"/>
      <c r="MOQ133" s="91"/>
      <c r="MOR133" s="91"/>
      <c r="MOS133" s="114"/>
      <c r="MOT133" s="91"/>
      <c r="MOU133" s="91"/>
      <c r="MOV133" s="114"/>
      <c r="MOW133" s="91"/>
      <c r="MOX133" s="91"/>
      <c r="MOY133" s="114"/>
      <c r="MOZ133" s="91"/>
      <c r="MPA133" s="91"/>
      <c r="MPB133" s="114"/>
      <c r="MPC133" s="91"/>
      <c r="MPD133" s="91"/>
      <c r="MPE133" s="114"/>
      <c r="MPF133" s="91"/>
      <c r="MPG133" s="91"/>
      <c r="MPH133" s="114"/>
      <c r="MPI133" s="91"/>
      <c r="MPJ133" s="91"/>
      <c r="MPK133" s="114"/>
      <c r="MPL133" s="91"/>
      <c r="MPM133" s="91"/>
      <c r="MPN133" s="114"/>
      <c r="MPO133" s="91"/>
      <c r="MPP133" s="91"/>
      <c r="MPQ133" s="114"/>
      <c r="MPR133" s="91"/>
      <c r="MPS133" s="91"/>
      <c r="MPT133" s="114"/>
      <c r="MPU133" s="91"/>
      <c r="MPV133" s="91"/>
      <c r="MPW133" s="114"/>
      <c r="MPX133" s="91"/>
      <c r="MPY133" s="91"/>
      <c r="MPZ133" s="114"/>
      <c r="MQA133" s="91"/>
      <c r="MQB133" s="91"/>
      <c r="MQC133" s="114"/>
      <c r="MQD133" s="91"/>
      <c r="MQE133" s="91"/>
      <c r="MQF133" s="114"/>
      <c r="MQG133" s="91"/>
      <c r="MQH133" s="91"/>
      <c r="MQI133" s="114"/>
      <c r="MQJ133" s="91"/>
      <c r="MQK133" s="91"/>
      <c r="MQL133" s="114"/>
      <c r="MQM133" s="91"/>
      <c r="MQN133" s="91"/>
      <c r="MQO133" s="114"/>
      <c r="MQP133" s="91"/>
      <c r="MQQ133" s="91"/>
      <c r="MQR133" s="114"/>
      <c r="MQS133" s="91"/>
      <c r="MQT133" s="91"/>
      <c r="MQU133" s="114"/>
      <c r="MQV133" s="91"/>
      <c r="MQW133" s="91"/>
      <c r="MQX133" s="114"/>
      <c r="MQY133" s="91"/>
      <c r="MQZ133" s="91"/>
      <c r="MRA133" s="114"/>
      <c r="MRB133" s="91"/>
      <c r="MRC133" s="91"/>
      <c r="MRD133" s="114"/>
      <c r="MRE133" s="91"/>
      <c r="MRF133" s="91"/>
      <c r="MRG133" s="114"/>
      <c r="MRH133" s="91"/>
      <c r="MRI133" s="91"/>
      <c r="MRJ133" s="114"/>
      <c r="MRK133" s="91"/>
      <c r="MRL133" s="91"/>
      <c r="MRM133" s="114"/>
      <c r="MRN133" s="91"/>
      <c r="MRO133" s="91"/>
      <c r="MRP133" s="114"/>
      <c r="MRQ133" s="91"/>
      <c r="MRR133" s="91"/>
      <c r="MRS133" s="114"/>
      <c r="MRT133" s="91"/>
      <c r="MRU133" s="91"/>
      <c r="MRV133" s="114"/>
      <c r="MRW133" s="91"/>
      <c r="MRX133" s="91"/>
      <c r="MRY133" s="114"/>
      <c r="MRZ133" s="91"/>
      <c r="MSA133" s="91"/>
      <c r="MSB133" s="114"/>
      <c r="MSC133" s="91"/>
      <c r="MSD133" s="91"/>
      <c r="MSE133" s="114"/>
      <c r="MSF133" s="91"/>
      <c r="MSG133" s="91"/>
      <c r="MSH133" s="114"/>
      <c r="MSI133" s="91"/>
      <c r="MSJ133" s="91"/>
      <c r="MSK133" s="114"/>
      <c r="MSL133" s="91"/>
      <c r="MSM133" s="91"/>
      <c r="MSN133" s="114"/>
      <c r="MSO133" s="91"/>
      <c r="MSP133" s="91"/>
      <c r="MSQ133" s="114"/>
      <c r="MSR133" s="91"/>
      <c r="MSS133" s="91"/>
      <c r="MST133" s="114"/>
      <c r="MSU133" s="91"/>
      <c r="MSV133" s="91"/>
      <c r="MSW133" s="114"/>
      <c r="MSX133" s="91"/>
      <c r="MSY133" s="91"/>
      <c r="MSZ133" s="114"/>
      <c r="MTA133" s="91"/>
      <c r="MTB133" s="91"/>
      <c r="MTC133" s="114"/>
      <c r="MTD133" s="91"/>
      <c r="MTE133" s="91"/>
      <c r="MTF133" s="114"/>
      <c r="MTG133" s="91"/>
      <c r="MTH133" s="91"/>
      <c r="MTI133" s="114"/>
      <c r="MTJ133" s="91"/>
      <c r="MTK133" s="91"/>
      <c r="MTL133" s="114"/>
      <c r="MTM133" s="91"/>
      <c r="MTN133" s="91"/>
      <c r="MTO133" s="114"/>
      <c r="MTP133" s="91"/>
      <c r="MTQ133" s="91"/>
      <c r="MTR133" s="114"/>
      <c r="MTS133" s="91"/>
      <c r="MTT133" s="91"/>
      <c r="MTU133" s="114"/>
      <c r="MTV133" s="91"/>
      <c r="MTW133" s="91"/>
      <c r="MTX133" s="114"/>
      <c r="MTY133" s="91"/>
      <c r="MTZ133" s="91"/>
      <c r="MUA133" s="114"/>
      <c r="MUB133" s="91"/>
      <c r="MUC133" s="91"/>
      <c r="MUD133" s="114"/>
      <c r="MUE133" s="91"/>
      <c r="MUF133" s="91"/>
      <c r="MUG133" s="114"/>
      <c r="MUH133" s="91"/>
      <c r="MUI133" s="91"/>
      <c r="MUJ133" s="114"/>
      <c r="MUK133" s="91"/>
      <c r="MUL133" s="91"/>
      <c r="MUM133" s="114"/>
      <c r="MUN133" s="91"/>
      <c r="MUO133" s="91"/>
      <c r="MUP133" s="114"/>
      <c r="MUQ133" s="91"/>
      <c r="MUR133" s="91"/>
      <c r="MUS133" s="114"/>
      <c r="MUT133" s="91"/>
      <c r="MUU133" s="91"/>
      <c r="MUV133" s="114"/>
      <c r="MUW133" s="91"/>
      <c r="MUX133" s="91"/>
      <c r="MUY133" s="114"/>
      <c r="MUZ133" s="91"/>
      <c r="MVA133" s="91"/>
      <c r="MVB133" s="114"/>
      <c r="MVC133" s="91"/>
      <c r="MVD133" s="91"/>
      <c r="MVE133" s="114"/>
      <c r="MVF133" s="91"/>
      <c r="MVG133" s="91"/>
      <c r="MVH133" s="114"/>
      <c r="MVI133" s="91"/>
      <c r="MVJ133" s="91"/>
      <c r="MVK133" s="114"/>
      <c r="MVL133" s="91"/>
      <c r="MVM133" s="91"/>
      <c r="MVN133" s="114"/>
      <c r="MVO133" s="91"/>
      <c r="MVP133" s="91"/>
      <c r="MVQ133" s="114"/>
      <c r="MVR133" s="91"/>
      <c r="MVS133" s="91"/>
      <c r="MVT133" s="114"/>
      <c r="MVU133" s="91"/>
      <c r="MVV133" s="91"/>
      <c r="MVW133" s="114"/>
      <c r="MVX133" s="91"/>
      <c r="MVY133" s="91"/>
      <c r="MVZ133" s="114"/>
      <c r="MWA133" s="91"/>
      <c r="MWB133" s="91"/>
      <c r="MWC133" s="114"/>
      <c r="MWD133" s="91"/>
      <c r="MWE133" s="91"/>
      <c r="MWF133" s="114"/>
      <c r="MWG133" s="91"/>
      <c r="MWH133" s="91"/>
      <c r="MWI133" s="114"/>
      <c r="MWJ133" s="91"/>
      <c r="MWK133" s="91"/>
      <c r="MWL133" s="114"/>
      <c r="MWM133" s="91"/>
      <c r="MWN133" s="91"/>
      <c r="MWO133" s="114"/>
      <c r="MWP133" s="91"/>
      <c r="MWQ133" s="91"/>
      <c r="MWR133" s="114"/>
      <c r="MWS133" s="91"/>
      <c r="MWT133" s="91"/>
      <c r="MWU133" s="114"/>
      <c r="MWV133" s="91"/>
      <c r="MWW133" s="91"/>
      <c r="MWX133" s="114"/>
      <c r="MWY133" s="91"/>
      <c r="MWZ133" s="91"/>
      <c r="MXA133" s="114"/>
      <c r="MXB133" s="91"/>
      <c r="MXC133" s="91"/>
      <c r="MXD133" s="114"/>
      <c r="MXE133" s="91"/>
      <c r="MXF133" s="91"/>
      <c r="MXG133" s="114"/>
      <c r="MXH133" s="91"/>
      <c r="MXI133" s="91"/>
      <c r="MXJ133" s="114"/>
      <c r="MXK133" s="91"/>
      <c r="MXL133" s="91"/>
      <c r="MXM133" s="114"/>
      <c r="MXN133" s="91"/>
      <c r="MXO133" s="91"/>
      <c r="MXP133" s="114"/>
      <c r="MXQ133" s="91"/>
      <c r="MXR133" s="91"/>
      <c r="MXS133" s="114"/>
      <c r="MXT133" s="91"/>
      <c r="MXU133" s="91"/>
      <c r="MXV133" s="114"/>
      <c r="MXW133" s="91"/>
      <c r="MXX133" s="91"/>
      <c r="MXY133" s="114"/>
      <c r="MXZ133" s="91"/>
      <c r="MYA133" s="91"/>
      <c r="MYB133" s="114"/>
      <c r="MYC133" s="91"/>
      <c r="MYD133" s="91"/>
      <c r="MYE133" s="114"/>
      <c r="MYF133" s="91"/>
      <c r="MYG133" s="91"/>
      <c r="MYH133" s="114"/>
      <c r="MYI133" s="91"/>
      <c r="MYJ133" s="91"/>
      <c r="MYK133" s="114"/>
      <c r="MYL133" s="91"/>
      <c r="MYM133" s="91"/>
      <c r="MYN133" s="114"/>
      <c r="MYO133" s="91"/>
      <c r="MYP133" s="91"/>
      <c r="MYQ133" s="114"/>
      <c r="MYR133" s="91"/>
      <c r="MYS133" s="91"/>
      <c r="MYT133" s="114"/>
      <c r="MYU133" s="91"/>
      <c r="MYV133" s="91"/>
      <c r="MYW133" s="114"/>
      <c r="MYX133" s="91"/>
      <c r="MYY133" s="91"/>
      <c r="MYZ133" s="114"/>
      <c r="MZA133" s="91"/>
      <c r="MZB133" s="91"/>
      <c r="MZC133" s="114"/>
      <c r="MZD133" s="91"/>
      <c r="MZE133" s="91"/>
      <c r="MZF133" s="114"/>
      <c r="MZG133" s="91"/>
      <c r="MZH133" s="91"/>
      <c r="MZI133" s="114"/>
      <c r="MZJ133" s="91"/>
      <c r="MZK133" s="91"/>
      <c r="MZL133" s="114"/>
      <c r="MZM133" s="91"/>
      <c r="MZN133" s="91"/>
      <c r="MZO133" s="114"/>
      <c r="MZP133" s="91"/>
      <c r="MZQ133" s="91"/>
      <c r="MZR133" s="114"/>
      <c r="MZS133" s="91"/>
      <c r="MZT133" s="91"/>
      <c r="MZU133" s="114"/>
      <c r="MZV133" s="91"/>
      <c r="MZW133" s="91"/>
      <c r="MZX133" s="114"/>
      <c r="MZY133" s="91"/>
      <c r="MZZ133" s="91"/>
      <c r="NAA133" s="114"/>
      <c r="NAB133" s="91"/>
      <c r="NAC133" s="91"/>
      <c r="NAD133" s="114"/>
      <c r="NAE133" s="91"/>
      <c r="NAF133" s="91"/>
      <c r="NAG133" s="114"/>
      <c r="NAH133" s="91"/>
      <c r="NAI133" s="91"/>
      <c r="NAJ133" s="114"/>
      <c r="NAK133" s="91"/>
      <c r="NAL133" s="91"/>
      <c r="NAM133" s="114"/>
      <c r="NAN133" s="91"/>
      <c r="NAO133" s="91"/>
      <c r="NAP133" s="114"/>
      <c r="NAQ133" s="91"/>
      <c r="NAR133" s="91"/>
      <c r="NAS133" s="114"/>
      <c r="NAT133" s="91"/>
      <c r="NAU133" s="91"/>
      <c r="NAV133" s="114"/>
      <c r="NAW133" s="91"/>
      <c r="NAX133" s="91"/>
      <c r="NAY133" s="114"/>
      <c r="NAZ133" s="91"/>
      <c r="NBA133" s="91"/>
      <c r="NBB133" s="114"/>
      <c r="NBC133" s="91"/>
      <c r="NBD133" s="91"/>
      <c r="NBE133" s="114"/>
      <c r="NBF133" s="91"/>
      <c r="NBG133" s="91"/>
      <c r="NBH133" s="114"/>
      <c r="NBI133" s="91"/>
      <c r="NBJ133" s="91"/>
      <c r="NBK133" s="114"/>
      <c r="NBL133" s="91"/>
      <c r="NBM133" s="91"/>
      <c r="NBN133" s="114"/>
      <c r="NBO133" s="91"/>
      <c r="NBP133" s="91"/>
      <c r="NBQ133" s="114"/>
      <c r="NBR133" s="91"/>
      <c r="NBS133" s="91"/>
      <c r="NBT133" s="114"/>
      <c r="NBU133" s="91"/>
      <c r="NBV133" s="91"/>
      <c r="NBW133" s="114"/>
      <c r="NBX133" s="91"/>
      <c r="NBY133" s="91"/>
      <c r="NBZ133" s="114"/>
      <c r="NCA133" s="91"/>
      <c r="NCB133" s="91"/>
      <c r="NCC133" s="114"/>
      <c r="NCD133" s="91"/>
      <c r="NCE133" s="91"/>
      <c r="NCF133" s="114"/>
      <c r="NCG133" s="91"/>
      <c r="NCH133" s="91"/>
      <c r="NCI133" s="114"/>
      <c r="NCJ133" s="91"/>
      <c r="NCK133" s="91"/>
      <c r="NCL133" s="114"/>
      <c r="NCM133" s="91"/>
      <c r="NCN133" s="91"/>
      <c r="NCO133" s="114"/>
      <c r="NCP133" s="91"/>
      <c r="NCQ133" s="91"/>
      <c r="NCR133" s="114"/>
      <c r="NCS133" s="91"/>
      <c r="NCT133" s="91"/>
      <c r="NCU133" s="114"/>
      <c r="NCV133" s="91"/>
      <c r="NCW133" s="91"/>
      <c r="NCX133" s="114"/>
      <c r="NCY133" s="91"/>
      <c r="NCZ133" s="91"/>
      <c r="NDA133" s="114"/>
      <c r="NDB133" s="91"/>
      <c r="NDC133" s="91"/>
      <c r="NDD133" s="114"/>
      <c r="NDE133" s="91"/>
      <c r="NDF133" s="91"/>
      <c r="NDG133" s="114"/>
      <c r="NDH133" s="91"/>
      <c r="NDI133" s="91"/>
      <c r="NDJ133" s="114"/>
      <c r="NDK133" s="91"/>
      <c r="NDL133" s="91"/>
      <c r="NDM133" s="114"/>
      <c r="NDN133" s="91"/>
      <c r="NDO133" s="91"/>
      <c r="NDP133" s="114"/>
      <c r="NDQ133" s="91"/>
      <c r="NDR133" s="91"/>
      <c r="NDS133" s="114"/>
      <c r="NDT133" s="91"/>
      <c r="NDU133" s="91"/>
      <c r="NDV133" s="114"/>
      <c r="NDW133" s="91"/>
      <c r="NDX133" s="91"/>
      <c r="NDY133" s="114"/>
      <c r="NDZ133" s="91"/>
      <c r="NEA133" s="91"/>
      <c r="NEB133" s="114"/>
      <c r="NEC133" s="91"/>
      <c r="NED133" s="91"/>
      <c r="NEE133" s="114"/>
      <c r="NEF133" s="91"/>
      <c r="NEG133" s="91"/>
      <c r="NEH133" s="114"/>
      <c r="NEI133" s="91"/>
      <c r="NEJ133" s="91"/>
      <c r="NEK133" s="114"/>
      <c r="NEL133" s="91"/>
      <c r="NEM133" s="91"/>
      <c r="NEN133" s="114"/>
      <c r="NEO133" s="91"/>
      <c r="NEP133" s="91"/>
      <c r="NEQ133" s="114"/>
      <c r="NER133" s="91"/>
      <c r="NES133" s="91"/>
      <c r="NET133" s="114"/>
      <c r="NEU133" s="91"/>
      <c r="NEV133" s="91"/>
      <c r="NEW133" s="114"/>
      <c r="NEX133" s="91"/>
      <c r="NEY133" s="91"/>
      <c r="NEZ133" s="114"/>
      <c r="NFA133" s="91"/>
      <c r="NFB133" s="91"/>
      <c r="NFC133" s="114"/>
      <c r="NFD133" s="91"/>
      <c r="NFE133" s="91"/>
      <c r="NFF133" s="114"/>
      <c r="NFG133" s="91"/>
      <c r="NFH133" s="91"/>
      <c r="NFI133" s="114"/>
      <c r="NFJ133" s="91"/>
      <c r="NFK133" s="91"/>
      <c r="NFL133" s="114"/>
      <c r="NFM133" s="91"/>
      <c r="NFN133" s="91"/>
      <c r="NFO133" s="114"/>
      <c r="NFP133" s="91"/>
      <c r="NFQ133" s="91"/>
      <c r="NFR133" s="114"/>
      <c r="NFS133" s="91"/>
      <c r="NFT133" s="91"/>
      <c r="NFU133" s="114"/>
      <c r="NFV133" s="91"/>
      <c r="NFW133" s="91"/>
      <c r="NFX133" s="114"/>
      <c r="NFY133" s="91"/>
      <c r="NFZ133" s="91"/>
      <c r="NGA133" s="114"/>
      <c r="NGB133" s="91"/>
      <c r="NGC133" s="91"/>
      <c r="NGD133" s="114"/>
      <c r="NGE133" s="91"/>
      <c r="NGF133" s="91"/>
      <c r="NGG133" s="114"/>
      <c r="NGH133" s="91"/>
      <c r="NGI133" s="91"/>
      <c r="NGJ133" s="114"/>
      <c r="NGK133" s="91"/>
      <c r="NGL133" s="91"/>
      <c r="NGM133" s="114"/>
      <c r="NGN133" s="91"/>
      <c r="NGO133" s="91"/>
      <c r="NGP133" s="114"/>
      <c r="NGQ133" s="91"/>
      <c r="NGR133" s="91"/>
      <c r="NGS133" s="114"/>
      <c r="NGT133" s="91"/>
      <c r="NGU133" s="91"/>
      <c r="NGV133" s="114"/>
      <c r="NGW133" s="91"/>
      <c r="NGX133" s="91"/>
      <c r="NGY133" s="114"/>
      <c r="NGZ133" s="91"/>
      <c r="NHA133" s="91"/>
      <c r="NHB133" s="114"/>
      <c r="NHC133" s="91"/>
      <c r="NHD133" s="91"/>
      <c r="NHE133" s="114"/>
      <c r="NHF133" s="91"/>
      <c r="NHG133" s="91"/>
      <c r="NHH133" s="114"/>
      <c r="NHI133" s="91"/>
      <c r="NHJ133" s="91"/>
      <c r="NHK133" s="114"/>
      <c r="NHL133" s="91"/>
      <c r="NHM133" s="91"/>
      <c r="NHN133" s="114"/>
      <c r="NHO133" s="91"/>
      <c r="NHP133" s="91"/>
      <c r="NHQ133" s="114"/>
      <c r="NHR133" s="91"/>
      <c r="NHS133" s="91"/>
      <c r="NHT133" s="114"/>
      <c r="NHU133" s="91"/>
      <c r="NHV133" s="91"/>
      <c r="NHW133" s="114"/>
      <c r="NHX133" s="91"/>
      <c r="NHY133" s="91"/>
      <c r="NHZ133" s="114"/>
      <c r="NIA133" s="91"/>
      <c r="NIB133" s="91"/>
      <c r="NIC133" s="114"/>
      <c r="NID133" s="91"/>
      <c r="NIE133" s="91"/>
      <c r="NIF133" s="114"/>
      <c r="NIG133" s="91"/>
      <c r="NIH133" s="91"/>
      <c r="NII133" s="114"/>
      <c r="NIJ133" s="91"/>
      <c r="NIK133" s="91"/>
      <c r="NIL133" s="114"/>
      <c r="NIM133" s="91"/>
      <c r="NIN133" s="91"/>
      <c r="NIO133" s="114"/>
      <c r="NIP133" s="91"/>
      <c r="NIQ133" s="91"/>
      <c r="NIR133" s="114"/>
      <c r="NIS133" s="91"/>
      <c r="NIT133" s="91"/>
      <c r="NIU133" s="114"/>
      <c r="NIV133" s="91"/>
      <c r="NIW133" s="91"/>
      <c r="NIX133" s="114"/>
      <c r="NIY133" s="91"/>
      <c r="NIZ133" s="91"/>
      <c r="NJA133" s="114"/>
      <c r="NJB133" s="91"/>
      <c r="NJC133" s="91"/>
      <c r="NJD133" s="114"/>
      <c r="NJE133" s="91"/>
      <c r="NJF133" s="91"/>
      <c r="NJG133" s="114"/>
      <c r="NJH133" s="91"/>
      <c r="NJI133" s="91"/>
      <c r="NJJ133" s="114"/>
      <c r="NJK133" s="91"/>
      <c r="NJL133" s="91"/>
      <c r="NJM133" s="114"/>
      <c r="NJN133" s="91"/>
      <c r="NJO133" s="91"/>
      <c r="NJP133" s="114"/>
      <c r="NJQ133" s="91"/>
      <c r="NJR133" s="91"/>
      <c r="NJS133" s="114"/>
      <c r="NJT133" s="91"/>
      <c r="NJU133" s="91"/>
      <c r="NJV133" s="114"/>
      <c r="NJW133" s="91"/>
      <c r="NJX133" s="91"/>
      <c r="NJY133" s="114"/>
      <c r="NJZ133" s="91"/>
      <c r="NKA133" s="91"/>
      <c r="NKB133" s="114"/>
      <c r="NKC133" s="91"/>
      <c r="NKD133" s="91"/>
      <c r="NKE133" s="114"/>
      <c r="NKF133" s="91"/>
      <c r="NKG133" s="91"/>
      <c r="NKH133" s="114"/>
      <c r="NKI133" s="91"/>
      <c r="NKJ133" s="91"/>
      <c r="NKK133" s="114"/>
      <c r="NKL133" s="91"/>
      <c r="NKM133" s="91"/>
      <c r="NKN133" s="114"/>
      <c r="NKO133" s="91"/>
      <c r="NKP133" s="91"/>
      <c r="NKQ133" s="114"/>
      <c r="NKR133" s="91"/>
      <c r="NKS133" s="91"/>
      <c r="NKT133" s="114"/>
      <c r="NKU133" s="91"/>
      <c r="NKV133" s="91"/>
      <c r="NKW133" s="114"/>
      <c r="NKX133" s="91"/>
      <c r="NKY133" s="91"/>
      <c r="NKZ133" s="114"/>
      <c r="NLA133" s="91"/>
      <c r="NLB133" s="91"/>
      <c r="NLC133" s="114"/>
      <c r="NLD133" s="91"/>
      <c r="NLE133" s="91"/>
      <c r="NLF133" s="114"/>
      <c r="NLG133" s="91"/>
      <c r="NLH133" s="91"/>
      <c r="NLI133" s="114"/>
      <c r="NLJ133" s="91"/>
      <c r="NLK133" s="91"/>
      <c r="NLL133" s="114"/>
      <c r="NLM133" s="91"/>
      <c r="NLN133" s="91"/>
      <c r="NLO133" s="114"/>
      <c r="NLP133" s="91"/>
      <c r="NLQ133" s="91"/>
      <c r="NLR133" s="114"/>
      <c r="NLS133" s="91"/>
      <c r="NLT133" s="91"/>
      <c r="NLU133" s="114"/>
      <c r="NLV133" s="91"/>
      <c r="NLW133" s="91"/>
      <c r="NLX133" s="114"/>
      <c r="NLY133" s="91"/>
      <c r="NLZ133" s="91"/>
      <c r="NMA133" s="114"/>
      <c r="NMB133" s="91"/>
      <c r="NMC133" s="91"/>
      <c r="NMD133" s="114"/>
      <c r="NME133" s="91"/>
      <c r="NMF133" s="91"/>
      <c r="NMG133" s="114"/>
      <c r="NMH133" s="91"/>
      <c r="NMI133" s="91"/>
      <c r="NMJ133" s="114"/>
      <c r="NMK133" s="91"/>
      <c r="NML133" s="91"/>
      <c r="NMM133" s="114"/>
      <c r="NMN133" s="91"/>
      <c r="NMO133" s="91"/>
      <c r="NMP133" s="114"/>
      <c r="NMQ133" s="91"/>
      <c r="NMR133" s="91"/>
      <c r="NMS133" s="114"/>
      <c r="NMT133" s="91"/>
      <c r="NMU133" s="91"/>
      <c r="NMV133" s="114"/>
      <c r="NMW133" s="91"/>
      <c r="NMX133" s="91"/>
      <c r="NMY133" s="114"/>
      <c r="NMZ133" s="91"/>
      <c r="NNA133" s="91"/>
      <c r="NNB133" s="114"/>
      <c r="NNC133" s="91"/>
      <c r="NND133" s="91"/>
      <c r="NNE133" s="114"/>
      <c r="NNF133" s="91"/>
      <c r="NNG133" s="91"/>
      <c r="NNH133" s="114"/>
      <c r="NNI133" s="91"/>
      <c r="NNJ133" s="91"/>
      <c r="NNK133" s="114"/>
      <c r="NNL133" s="91"/>
      <c r="NNM133" s="91"/>
      <c r="NNN133" s="114"/>
      <c r="NNO133" s="91"/>
      <c r="NNP133" s="91"/>
      <c r="NNQ133" s="114"/>
      <c r="NNR133" s="91"/>
      <c r="NNS133" s="91"/>
      <c r="NNT133" s="114"/>
      <c r="NNU133" s="91"/>
      <c r="NNV133" s="91"/>
      <c r="NNW133" s="114"/>
      <c r="NNX133" s="91"/>
      <c r="NNY133" s="91"/>
      <c r="NNZ133" s="114"/>
      <c r="NOA133" s="91"/>
      <c r="NOB133" s="91"/>
      <c r="NOC133" s="114"/>
      <c r="NOD133" s="91"/>
      <c r="NOE133" s="91"/>
      <c r="NOF133" s="114"/>
      <c r="NOG133" s="91"/>
      <c r="NOH133" s="91"/>
      <c r="NOI133" s="114"/>
      <c r="NOJ133" s="91"/>
      <c r="NOK133" s="91"/>
      <c r="NOL133" s="114"/>
      <c r="NOM133" s="91"/>
      <c r="NON133" s="91"/>
      <c r="NOO133" s="114"/>
      <c r="NOP133" s="91"/>
      <c r="NOQ133" s="91"/>
      <c r="NOR133" s="114"/>
      <c r="NOS133" s="91"/>
      <c r="NOT133" s="91"/>
      <c r="NOU133" s="114"/>
      <c r="NOV133" s="91"/>
      <c r="NOW133" s="91"/>
      <c r="NOX133" s="114"/>
      <c r="NOY133" s="91"/>
      <c r="NOZ133" s="91"/>
      <c r="NPA133" s="114"/>
      <c r="NPB133" s="91"/>
      <c r="NPC133" s="91"/>
      <c r="NPD133" s="114"/>
      <c r="NPE133" s="91"/>
      <c r="NPF133" s="91"/>
      <c r="NPG133" s="114"/>
      <c r="NPH133" s="91"/>
      <c r="NPI133" s="91"/>
      <c r="NPJ133" s="114"/>
      <c r="NPK133" s="91"/>
      <c r="NPL133" s="91"/>
      <c r="NPM133" s="114"/>
      <c r="NPN133" s="91"/>
      <c r="NPO133" s="91"/>
      <c r="NPP133" s="114"/>
      <c r="NPQ133" s="91"/>
      <c r="NPR133" s="91"/>
      <c r="NPS133" s="114"/>
      <c r="NPT133" s="91"/>
      <c r="NPU133" s="91"/>
      <c r="NPV133" s="114"/>
      <c r="NPW133" s="91"/>
      <c r="NPX133" s="91"/>
      <c r="NPY133" s="114"/>
      <c r="NPZ133" s="91"/>
      <c r="NQA133" s="91"/>
      <c r="NQB133" s="114"/>
      <c r="NQC133" s="91"/>
      <c r="NQD133" s="91"/>
      <c r="NQE133" s="114"/>
      <c r="NQF133" s="91"/>
      <c r="NQG133" s="91"/>
      <c r="NQH133" s="114"/>
      <c r="NQI133" s="91"/>
      <c r="NQJ133" s="91"/>
      <c r="NQK133" s="114"/>
      <c r="NQL133" s="91"/>
      <c r="NQM133" s="91"/>
      <c r="NQN133" s="114"/>
      <c r="NQO133" s="91"/>
      <c r="NQP133" s="91"/>
      <c r="NQQ133" s="114"/>
      <c r="NQR133" s="91"/>
      <c r="NQS133" s="91"/>
      <c r="NQT133" s="114"/>
      <c r="NQU133" s="91"/>
      <c r="NQV133" s="91"/>
      <c r="NQW133" s="114"/>
      <c r="NQX133" s="91"/>
      <c r="NQY133" s="91"/>
      <c r="NQZ133" s="114"/>
      <c r="NRA133" s="91"/>
      <c r="NRB133" s="91"/>
      <c r="NRC133" s="114"/>
      <c r="NRD133" s="91"/>
      <c r="NRE133" s="91"/>
      <c r="NRF133" s="114"/>
      <c r="NRG133" s="91"/>
      <c r="NRH133" s="91"/>
      <c r="NRI133" s="114"/>
      <c r="NRJ133" s="91"/>
      <c r="NRK133" s="91"/>
      <c r="NRL133" s="114"/>
      <c r="NRM133" s="91"/>
      <c r="NRN133" s="91"/>
      <c r="NRO133" s="114"/>
      <c r="NRP133" s="91"/>
      <c r="NRQ133" s="91"/>
      <c r="NRR133" s="114"/>
      <c r="NRS133" s="91"/>
      <c r="NRT133" s="91"/>
      <c r="NRU133" s="114"/>
      <c r="NRV133" s="91"/>
      <c r="NRW133" s="91"/>
      <c r="NRX133" s="114"/>
      <c r="NRY133" s="91"/>
      <c r="NRZ133" s="91"/>
      <c r="NSA133" s="114"/>
      <c r="NSB133" s="91"/>
      <c r="NSC133" s="91"/>
      <c r="NSD133" s="114"/>
      <c r="NSE133" s="91"/>
      <c r="NSF133" s="91"/>
      <c r="NSG133" s="114"/>
      <c r="NSH133" s="91"/>
      <c r="NSI133" s="91"/>
      <c r="NSJ133" s="114"/>
      <c r="NSK133" s="91"/>
      <c r="NSL133" s="91"/>
      <c r="NSM133" s="114"/>
      <c r="NSN133" s="91"/>
      <c r="NSO133" s="91"/>
      <c r="NSP133" s="114"/>
      <c r="NSQ133" s="91"/>
      <c r="NSR133" s="91"/>
      <c r="NSS133" s="114"/>
      <c r="NST133" s="91"/>
      <c r="NSU133" s="91"/>
      <c r="NSV133" s="114"/>
      <c r="NSW133" s="91"/>
      <c r="NSX133" s="91"/>
      <c r="NSY133" s="114"/>
      <c r="NSZ133" s="91"/>
      <c r="NTA133" s="91"/>
      <c r="NTB133" s="114"/>
      <c r="NTC133" s="91"/>
      <c r="NTD133" s="91"/>
      <c r="NTE133" s="114"/>
      <c r="NTF133" s="91"/>
      <c r="NTG133" s="91"/>
      <c r="NTH133" s="114"/>
      <c r="NTI133" s="91"/>
      <c r="NTJ133" s="91"/>
      <c r="NTK133" s="114"/>
      <c r="NTL133" s="91"/>
      <c r="NTM133" s="91"/>
      <c r="NTN133" s="114"/>
      <c r="NTO133" s="91"/>
      <c r="NTP133" s="91"/>
      <c r="NTQ133" s="114"/>
      <c r="NTR133" s="91"/>
      <c r="NTS133" s="91"/>
      <c r="NTT133" s="114"/>
      <c r="NTU133" s="91"/>
      <c r="NTV133" s="91"/>
      <c r="NTW133" s="114"/>
      <c r="NTX133" s="91"/>
      <c r="NTY133" s="91"/>
      <c r="NTZ133" s="114"/>
      <c r="NUA133" s="91"/>
      <c r="NUB133" s="91"/>
      <c r="NUC133" s="114"/>
      <c r="NUD133" s="91"/>
      <c r="NUE133" s="91"/>
      <c r="NUF133" s="114"/>
      <c r="NUG133" s="91"/>
      <c r="NUH133" s="91"/>
      <c r="NUI133" s="114"/>
      <c r="NUJ133" s="91"/>
      <c r="NUK133" s="91"/>
      <c r="NUL133" s="114"/>
      <c r="NUM133" s="91"/>
      <c r="NUN133" s="91"/>
      <c r="NUO133" s="114"/>
      <c r="NUP133" s="91"/>
      <c r="NUQ133" s="91"/>
      <c r="NUR133" s="114"/>
      <c r="NUS133" s="91"/>
      <c r="NUT133" s="91"/>
      <c r="NUU133" s="114"/>
      <c r="NUV133" s="91"/>
      <c r="NUW133" s="91"/>
      <c r="NUX133" s="114"/>
      <c r="NUY133" s="91"/>
      <c r="NUZ133" s="91"/>
      <c r="NVA133" s="114"/>
      <c r="NVB133" s="91"/>
      <c r="NVC133" s="91"/>
      <c r="NVD133" s="114"/>
      <c r="NVE133" s="91"/>
      <c r="NVF133" s="91"/>
      <c r="NVG133" s="114"/>
      <c r="NVH133" s="91"/>
      <c r="NVI133" s="91"/>
      <c r="NVJ133" s="114"/>
      <c r="NVK133" s="91"/>
      <c r="NVL133" s="91"/>
      <c r="NVM133" s="114"/>
      <c r="NVN133" s="91"/>
      <c r="NVO133" s="91"/>
      <c r="NVP133" s="114"/>
      <c r="NVQ133" s="91"/>
      <c r="NVR133" s="91"/>
      <c r="NVS133" s="114"/>
      <c r="NVT133" s="91"/>
      <c r="NVU133" s="91"/>
      <c r="NVV133" s="114"/>
      <c r="NVW133" s="91"/>
      <c r="NVX133" s="91"/>
      <c r="NVY133" s="114"/>
      <c r="NVZ133" s="91"/>
      <c r="NWA133" s="91"/>
      <c r="NWB133" s="114"/>
      <c r="NWC133" s="91"/>
      <c r="NWD133" s="91"/>
      <c r="NWE133" s="114"/>
      <c r="NWF133" s="91"/>
      <c r="NWG133" s="91"/>
      <c r="NWH133" s="114"/>
      <c r="NWI133" s="91"/>
      <c r="NWJ133" s="91"/>
      <c r="NWK133" s="114"/>
      <c r="NWL133" s="91"/>
      <c r="NWM133" s="91"/>
      <c r="NWN133" s="114"/>
      <c r="NWO133" s="91"/>
      <c r="NWP133" s="91"/>
      <c r="NWQ133" s="114"/>
      <c r="NWR133" s="91"/>
      <c r="NWS133" s="91"/>
      <c r="NWT133" s="114"/>
      <c r="NWU133" s="91"/>
      <c r="NWV133" s="91"/>
      <c r="NWW133" s="114"/>
      <c r="NWX133" s="91"/>
      <c r="NWY133" s="91"/>
      <c r="NWZ133" s="114"/>
      <c r="NXA133" s="91"/>
      <c r="NXB133" s="91"/>
      <c r="NXC133" s="114"/>
      <c r="NXD133" s="91"/>
      <c r="NXE133" s="91"/>
      <c r="NXF133" s="114"/>
      <c r="NXG133" s="91"/>
      <c r="NXH133" s="91"/>
      <c r="NXI133" s="114"/>
      <c r="NXJ133" s="91"/>
      <c r="NXK133" s="91"/>
      <c r="NXL133" s="114"/>
      <c r="NXM133" s="91"/>
      <c r="NXN133" s="91"/>
      <c r="NXO133" s="114"/>
      <c r="NXP133" s="91"/>
      <c r="NXQ133" s="91"/>
      <c r="NXR133" s="114"/>
      <c r="NXS133" s="91"/>
      <c r="NXT133" s="91"/>
      <c r="NXU133" s="114"/>
      <c r="NXV133" s="91"/>
      <c r="NXW133" s="91"/>
      <c r="NXX133" s="114"/>
      <c r="NXY133" s="91"/>
      <c r="NXZ133" s="91"/>
      <c r="NYA133" s="114"/>
      <c r="NYB133" s="91"/>
      <c r="NYC133" s="91"/>
      <c r="NYD133" s="114"/>
      <c r="NYE133" s="91"/>
      <c r="NYF133" s="91"/>
      <c r="NYG133" s="114"/>
      <c r="NYH133" s="91"/>
      <c r="NYI133" s="91"/>
      <c r="NYJ133" s="114"/>
      <c r="NYK133" s="91"/>
      <c r="NYL133" s="91"/>
      <c r="NYM133" s="114"/>
      <c r="NYN133" s="91"/>
      <c r="NYO133" s="91"/>
      <c r="NYP133" s="114"/>
      <c r="NYQ133" s="91"/>
      <c r="NYR133" s="91"/>
      <c r="NYS133" s="114"/>
      <c r="NYT133" s="91"/>
      <c r="NYU133" s="91"/>
      <c r="NYV133" s="114"/>
      <c r="NYW133" s="91"/>
      <c r="NYX133" s="91"/>
      <c r="NYY133" s="114"/>
      <c r="NYZ133" s="91"/>
      <c r="NZA133" s="91"/>
      <c r="NZB133" s="114"/>
      <c r="NZC133" s="91"/>
      <c r="NZD133" s="91"/>
      <c r="NZE133" s="114"/>
      <c r="NZF133" s="91"/>
      <c r="NZG133" s="91"/>
      <c r="NZH133" s="114"/>
      <c r="NZI133" s="91"/>
      <c r="NZJ133" s="91"/>
      <c r="NZK133" s="114"/>
      <c r="NZL133" s="91"/>
      <c r="NZM133" s="91"/>
      <c r="NZN133" s="114"/>
      <c r="NZO133" s="91"/>
      <c r="NZP133" s="91"/>
      <c r="NZQ133" s="114"/>
      <c r="NZR133" s="91"/>
      <c r="NZS133" s="91"/>
      <c r="NZT133" s="114"/>
      <c r="NZU133" s="91"/>
      <c r="NZV133" s="91"/>
      <c r="NZW133" s="114"/>
      <c r="NZX133" s="91"/>
      <c r="NZY133" s="91"/>
      <c r="NZZ133" s="114"/>
      <c r="OAA133" s="91"/>
      <c r="OAB133" s="91"/>
      <c r="OAC133" s="114"/>
      <c r="OAD133" s="91"/>
      <c r="OAE133" s="91"/>
      <c r="OAF133" s="114"/>
      <c r="OAG133" s="91"/>
      <c r="OAH133" s="91"/>
      <c r="OAI133" s="114"/>
      <c r="OAJ133" s="91"/>
      <c r="OAK133" s="91"/>
      <c r="OAL133" s="114"/>
      <c r="OAM133" s="91"/>
      <c r="OAN133" s="91"/>
      <c r="OAO133" s="114"/>
      <c r="OAP133" s="91"/>
      <c r="OAQ133" s="91"/>
      <c r="OAR133" s="114"/>
      <c r="OAS133" s="91"/>
      <c r="OAT133" s="91"/>
      <c r="OAU133" s="114"/>
      <c r="OAV133" s="91"/>
      <c r="OAW133" s="91"/>
      <c r="OAX133" s="114"/>
      <c r="OAY133" s="91"/>
      <c r="OAZ133" s="91"/>
      <c r="OBA133" s="114"/>
      <c r="OBB133" s="91"/>
      <c r="OBC133" s="91"/>
      <c r="OBD133" s="114"/>
      <c r="OBE133" s="91"/>
      <c r="OBF133" s="91"/>
      <c r="OBG133" s="114"/>
      <c r="OBH133" s="91"/>
      <c r="OBI133" s="91"/>
      <c r="OBJ133" s="114"/>
      <c r="OBK133" s="91"/>
      <c r="OBL133" s="91"/>
      <c r="OBM133" s="114"/>
      <c r="OBN133" s="91"/>
      <c r="OBO133" s="91"/>
      <c r="OBP133" s="114"/>
      <c r="OBQ133" s="91"/>
      <c r="OBR133" s="91"/>
      <c r="OBS133" s="114"/>
      <c r="OBT133" s="91"/>
      <c r="OBU133" s="91"/>
      <c r="OBV133" s="114"/>
      <c r="OBW133" s="91"/>
      <c r="OBX133" s="91"/>
      <c r="OBY133" s="114"/>
      <c r="OBZ133" s="91"/>
      <c r="OCA133" s="91"/>
      <c r="OCB133" s="114"/>
      <c r="OCC133" s="91"/>
      <c r="OCD133" s="91"/>
      <c r="OCE133" s="114"/>
      <c r="OCF133" s="91"/>
      <c r="OCG133" s="91"/>
      <c r="OCH133" s="114"/>
      <c r="OCI133" s="91"/>
      <c r="OCJ133" s="91"/>
      <c r="OCK133" s="114"/>
      <c r="OCL133" s="91"/>
      <c r="OCM133" s="91"/>
      <c r="OCN133" s="114"/>
      <c r="OCO133" s="91"/>
      <c r="OCP133" s="91"/>
      <c r="OCQ133" s="114"/>
      <c r="OCR133" s="91"/>
      <c r="OCS133" s="91"/>
      <c r="OCT133" s="114"/>
      <c r="OCU133" s="91"/>
      <c r="OCV133" s="91"/>
      <c r="OCW133" s="114"/>
      <c r="OCX133" s="91"/>
      <c r="OCY133" s="91"/>
      <c r="OCZ133" s="114"/>
      <c r="ODA133" s="91"/>
      <c r="ODB133" s="91"/>
      <c r="ODC133" s="114"/>
      <c r="ODD133" s="91"/>
      <c r="ODE133" s="91"/>
      <c r="ODF133" s="114"/>
      <c r="ODG133" s="91"/>
      <c r="ODH133" s="91"/>
      <c r="ODI133" s="114"/>
      <c r="ODJ133" s="91"/>
      <c r="ODK133" s="91"/>
      <c r="ODL133" s="114"/>
      <c r="ODM133" s="91"/>
      <c r="ODN133" s="91"/>
      <c r="ODO133" s="114"/>
      <c r="ODP133" s="91"/>
      <c r="ODQ133" s="91"/>
      <c r="ODR133" s="114"/>
      <c r="ODS133" s="91"/>
      <c r="ODT133" s="91"/>
      <c r="ODU133" s="114"/>
      <c r="ODV133" s="91"/>
      <c r="ODW133" s="91"/>
      <c r="ODX133" s="114"/>
      <c r="ODY133" s="91"/>
      <c r="ODZ133" s="91"/>
      <c r="OEA133" s="114"/>
      <c r="OEB133" s="91"/>
      <c r="OEC133" s="91"/>
      <c r="OED133" s="114"/>
      <c r="OEE133" s="91"/>
      <c r="OEF133" s="91"/>
      <c r="OEG133" s="114"/>
      <c r="OEH133" s="91"/>
      <c r="OEI133" s="91"/>
      <c r="OEJ133" s="114"/>
      <c r="OEK133" s="91"/>
      <c r="OEL133" s="91"/>
      <c r="OEM133" s="114"/>
      <c r="OEN133" s="91"/>
      <c r="OEO133" s="91"/>
      <c r="OEP133" s="114"/>
      <c r="OEQ133" s="91"/>
      <c r="OER133" s="91"/>
      <c r="OES133" s="114"/>
      <c r="OET133" s="91"/>
      <c r="OEU133" s="91"/>
      <c r="OEV133" s="114"/>
      <c r="OEW133" s="91"/>
      <c r="OEX133" s="91"/>
      <c r="OEY133" s="114"/>
      <c r="OEZ133" s="91"/>
      <c r="OFA133" s="91"/>
      <c r="OFB133" s="114"/>
      <c r="OFC133" s="91"/>
      <c r="OFD133" s="91"/>
      <c r="OFE133" s="114"/>
      <c r="OFF133" s="91"/>
      <c r="OFG133" s="91"/>
      <c r="OFH133" s="114"/>
      <c r="OFI133" s="91"/>
      <c r="OFJ133" s="91"/>
      <c r="OFK133" s="114"/>
      <c r="OFL133" s="91"/>
      <c r="OFM133" s="91"/>
      <c r="OFN133" s="114"/>
      <c r="OFO133" s="91"/>
      <c r="OFP133" s="91"/>
      <c r="OFQ133" s="114"/>
      <c r="OFR133" s="91"/>
      <c r="OFS133" s="91"/>
      <c r="OFT133" s="114"/>
      <c r="OFU133" s="91"/>
      <c r="OFV133" s="91"/>
      <c r="OFW133" s="114"/>
      <c r="OFX133" s="91"/>
      <c r="OFY133" s="91"/>
      <c r="OFZ133" s="114"/>
      <c r="OGA133" s="91"/>
      <c r="OGB133" s="91"/>
      <c r="OGC133" s="114"/>
      <c r="OGD133" s="91"/>
      <c r="OGE133" s="91"/>
      <c r="OGF133" s="114"/>
      <c r="OGG133" s="91"/>
      <c r="OGH133" s="91"/>
      <c r="OGI133" s="114"/>
      <c r="OGJ133" s="91"/>
      <c r="OGK133" s="91"/>
      <c r="OGL133" s="114"/>
      <c r="OGM133" s="91"/>
      <c r="OGN133" s="91"/>
      <c r="OGO133" s="114"/>
      <c r="OGP133" s="91"/>
      <c r="OGQ133" s="91"/>
      <c r="OGR133" s="114"/>
      <c r="OGS133" s="91"/>
      <c r="OGT133" s="91"/>
      <c r="OGU133" s="114"/>
      <c r="OGV133" s="91"/>
      <c r="OGW133" s="91"/>
      <c r="OGX133" s="114"/>
      <c r="OGY133" s="91"/>
      <c r="OGZ133" s="91"/>
      <c r="OHA133" s="114"/>
      <c r="OHB133" s="91"/>
      <c r="OHC133" s="91"/>
      <c r="OHD133" s="114"/>
      <c r="OHE133" s="91"/>
      <c r="OHF133" s="91"/>
      <c r="OHG133" s="114"/>
      <c r="OHH133" s="91"/>
      <c r="OHI133" s="91"/>
      <c r="OHJ133" s="114"/>
      <c r="OHK133" s="91"/>
      <c r="OHL133" s="91"/>
      <c r="OHM133" s="114"/>
      <c r="OHN133" s="91"/>
      <c r="OHO133" s="91"/>
      <c r="OHP133" s="114"/>
      <c r="OHQ133" s="91"/>
      <c r="OHR133" s="91"/>
      <c r="OHS133" s="114"/>
      <c r="OHT133" s="91"/>
      <c r="OHU133" s="91"/>
      <c r="OHV133" s="114"/>
      <c r="OHW133" s="91"/>
      <c r="OHX133" s="91"/>
      <c r="OHY133" s="114"/>
      <c r="OHZ133" s="91"/>
      <c r="OIA133" s="91"/>
      <c r="OIB133" s="114"/>
      <c r="OIC133" s="91"/>
      <c r="OID133" s="91"/>
      <c r="OIE133" s="114"/>
      <c r="OIF133" s="91"/>
      <c r="OIG133" s="91"/>
      <c r="OIH133" s="114"/>
      <c r="OII133" s="91"/>
      <c r="OIJ133" s="91"/>
      <c r="OIK133" s="114"/>
      <c r="OIL133" s="91"/>
      <c r="OIM133" s="91"/>
      <c r="OIN133" s="114"/>
      <c r="OIO133" s="91"/>
      <c r="OIP133" s="91"/>
      <c r="OIQ133" s="114"/>
      <c r="OIR133" s="91"/>
      <c r="OIS133" s="91"/>
      <c r="OIT133" s="114"/>
      <c r="OIU133" s="91"/>
      <c r="OIV133" s="91"/>
      <c r="OIW133" s="114"/>
      <c r="OIX133" s="91"/>
      <c r="OIY133" s="91"/>
      <c r="OIZ133" s="114"/>
      <c r="OJA133" s="91"/>
      <c r="OJB133" s="91"/>
      <c r="OJC133" s="114"/>
      <c r="OJD133" s="91"/>
      <c r="OJE133" s="91"/>
      <c r="OJF133" s="114"/>
      <c r="OJG133" s="91"/>
      <c r="OJH133" s="91"/>
      <c r="OJI133" s="114"/>
      <c r="OJJ133" s="91"/>
      <c r="OJK133" s="91"/>
      <c r="OJL133" s="114"/>
      <c r="OJM133" s="91"/>
      <c r="OJN133" s="91"/>
      <c r="OJO133" s="114"/>
      <c r="OJP133" s="91"/>
      <c r="OJQ133" s="91"/>
      <c r="OJR133" s="114"/>
      <c r="OJS133" s="91"/>
      <c r="OJT133" s="91"/>
      <c r="OJU133" s="114"/>
      <c r="OJV133" s="91"/>
      <c r="OJW133" s="91"/>
      <c r="OJX133" s="114"/>
      <c r="OJY133" s="91"/>
      <c r="OJZ133" s="91"/>
      <c r="OKA133" s="114"/>
      <c r="OKB133" s="91"/>
      <c r="OKC133" s="91"/>
      <c r="OKD133" s="114"/>
      <c r="OKE133" s="91"/>
      <c r="OKF133" s="91"/>
      <c r="OKG133" s="114"/>
      <c r="OKH133" s="91"/>
      <c r="OKI133" s="91"/>
      <c r="OKJ133" s="114"/>
      <c r="OKK133" s="91"/>
      <c r="OKL133" s="91"/>
      <c r="OKM133" s="114"/>
      <c r="OKN133" s="91"/>
      <c r="OKO133" s="91"/>
      <c r="OKP133" s="114"/>
      <c r="OKQ133" s="91"/>
      <c r="OKR133" s="91"/>
      <c r="OKS133" s="114"/>
      <c r="OKT133" s="91"/>
      <c r="OKU133" s="91"/>
      <c r="OKV133" s="114"/>
      <c r="OKW133" s="91"/>
      <c r="OKX133" s="91"/>
      <c r="OKY133" s="114"/>
      <c r="OKZ133" s="91"/>
      <c r="OLA133" s="91"/>
      <c r="OLB133" s="114"/>
      <c r="OLC133" s="91"/>
      <c r="OLD133" s="91"/>
      <c r="OLE133" s="114"/>
      <c r="OLF133" s="91"/>
      <c r="OLG133" s="91"/>
      <c r="OLH133" s="114"/>
      <c r="OLI133" s="91"/>
      <c r="OLJ133" s="91"/>
      <c r="OLK133" s="114"/>
      <c r="OLL133" s="91"/>
      <c r="OLM133" s="91"/>
      <c r="OLN133" s="114"/>
      <c r="OLO133" s="91"/>
      <c r="OLP133" s="91"/>
      <c r="OLQ133" s="114"/>
      <c r="OLR133" s="91"/>
      <c r="OLS133" s="91"/>
      <c r="OLT133" s="114"/>
      <c r="OLU133" s="91"/>
      <c r="OLV133" s="91"/>
      <c r="OLW133" s="114"/>
      <c r="OLX133" s="91"/>
      <c r="OLY133" s="91"/>
      <c r="OLZ133" s="114"/>
      <c r="OMA133" s="91"/>
      <c r="OMB133" s="91"/>
      <c r="OMC133" s="114"/>
      <c r="OMD133" s="91"/>
      <c r="OME133" s="91"/>
      <c r="OMF133" s="114"/>
      <c r="OMG133" s="91"/>
      <c r="OMH133" s="91"/>
      <c r="OMI133" s="114"/>
      <c r="OMJ133" s="91"/>
      <c r="OMK133" s="91"/>
      <c r="OML133" s="114"/>
      <c r="OMM133" s="91"/>
      <c r="OMN133" s="91"/>
      <c r="OMO133" s="114"/>
      <c r="OMP133" s="91"/>
      <c r="OMQ133" s="91"/>
      <c r="OMR133" s="114"/>
      <c r="OMS133" s="91"/>
      <c r="OMT133" s="91"/>
      <c r="OMU133" s="114"/>
      <c r="OMV133" s="91"/>
      <c r="OMW133" s="91"/>
      <c r="OMX133" s="114"/>
      <c r="OMY133" s="91"/>
      <c r="OMZ133" s="91"/>
      <c r="ONA133" s="114"/>
      <c r="ONB133" s="91"/>
      <c r="ONC133" s="91"/>
      <c r="OND133" s="114"/>
      <c r="ONE133" s="91"/>
      <c r="ONF133" s="91"/>
      <c r="ONG133" s="114"/>
      <c r="ONH133" s="91"/>
      <c r="ONI133" s="91"/>
      <c r="ONJ133" s="114"/>
      <c r="ONK133" s="91"/>
      <c r="ONL133" s="91"/>
      <c r="ONM133" s="114"/>
      <c r="ONN133" s="91"/>
      <c r="ONO133" s="91"/>
      <c r="ONP133" s="114"/>
      <c r="ONQ133" s="91"/>
      <c r="ONR133" s="91"/>
      <c r="ONS133" s="114"/>
      <c r="ONT133" s="91"/>
      <c r="ONU133" s="91"/>
      <c r="ONV133" s="114"/>
      <c r="ONW133" s="91"/>
      <c r="ONX133" s="91"/>
      <c r="ONY133" s="114"/>
      <c r="ONZ133" s="91"/>
      <c r="OOA133" s="91"/>
      <c r="OOB133" s="114"/>
      <c r="OOC133" s="91"/>
      <c r="OOD133" s="91"/>
      <c r="OOE133" s="114"/>
      <c r="OOF133" s="91"/>
      <c r="OOG133" s="91"/>
      <c r="OOH133" s="114"/>
      <c r="OOI133" s="91"/>
      <c r="OOJ133" s="91"/>
      <c r="OOK133" s="114"/>
      <c r="OOL133" s="91"/>
      <c r="OOM133" s="91"/>
      <c r="OON133" s="114"/>
      <c r="OOO133" s="91"/>
      <c r="OOP133" s="91"/>
      <c r="OOQ133" s="114"/>
      <c r="OOR133" s="91"/>
      <c r="OOS133" s="91"/>
      <c r="OOT133" s="114"/>
      <c r="OOU133" s="91"/>
      <c r="OOV133" s="91"/>
      <c r="OOW133" s="114"/>
      <c r="OOX133" s="91"/>
      <c r="OOY133" s="91"/>
      <c r="OOZ133" s="114"/>
      <c r="OPA133" s="91"/>
      <c r="OPB133" s="91"/>
      <c r="OPC133" s="114"/>
      <c r="OPD133" s="91"/>
      <c r="OPE133" s="91"/>
      <c r="OPF133" s="114"/>
      <c r="OPG133" s="91"/>
      <c r="OPH133" s="91"/>
      <c r="OPI133" s="114"/>
      <c r="OPJ133" s="91"/>
      <c r="OPK133" s="91"/>
      <c r="OPL133" s="114"/>
      <c r="OPM133" s="91"/>
      <c r="OPN133" s="91"/>
      <c r="OPO133" s="114"/>
      <c r="OPP133" s="91"/>
      <c r="OPQ133" s="91"/>
      <c r="OPR133" s="114"/>
      <c r="OPS133" s="91"/>
      <c r="OPT133" s="91"/>
      <c r="OPU133" s="114"/>
      <c r="OPV133" s="91"/>
      <c r="OPW133" s="91"/>
      <c r="OPX133" s="114"/>
      <c r="OPY133" s="91"/>
      <c r="OPZ133" s="91"/>
      <c r="OQA133" s="114"/>
      <c r="OQB133" s="91"/>
      <c r="OQC133" s="91"/>
      <c r="OQD133" s="114"/>
      <c r="OQE133" s="91"/>
      <c r="OQF133" s="91"/>
      <c r="OQG133" s="114"/>
      <c r="OQH133" s="91"/>
      <c r="OQI133" s="91"/>
      <c r="OQJ133" s="114"/>
      <c r="OQK133" s="91"/>
      <c r="OQL133" s="91"/>
      <c r="OQM133" s="114"/>
      <c r="OQN133" s="91"/>
      <c r="OQO133" s="91"/>
      <c r="OQP133" s="114"/>
      <c r="OQQ133" s="91"/>
      <c r="OQR133" s="91"/>
      <c r="OQS133" s="114"/>
      <c r="OQT133" s="91"/>
      <c r="OQU133" s="91"/>
      <c r="OQV133" s="114"/>
      <c r="OQW133" s="91"/>
      <c r="OQX133" s="91"/>
      <c r="OQY133" s="114"/>
      <c r="OQZ133" s="91"/>
      <c r="ORA133" s="91"/>
      <c r="ORB133" s="114"/>
      <c r="ORC133" s="91"/>
      <c r="ORD133" s="91"/>
      <c r="ORE133" s="114"/>
      <c r="ORF133" s="91"/>
      <c r="ORG133" s="91"/>
      <c r="ORH133" s="114"/>
      <c r="ORI133" s="91"/>
      <c r="ORJ133" s="91"/>
      <c r="ORK133" s="114"/>
      <c r="ORL133" s="91"/>
      <c r="ORM133" s="91"/>
      <c r="ORN133" s="114"/>
      <c r="ORO133" s="91"/>
      <c r="ORP133" s="91"/>
      <c r="ORQ133" s="114"/>
      <c r="ORR133" s="91"/>
      <c r="ORS133" s="91"/>
      <c r="ORT133" s="114"/>
      <c r="ORU133" s="91"/>
      <c r="ORV133" s="91"/>
      <c r="ORW133" s="114"/>
      <c r="ORX133" s="91"/>
      <c r="ORY133" s="91"/>
      <c r="ORZ133" s="114"/>
      <c r="OSA133" s="91"/>
      <c r="OSB133" s="91"/>
      <c r="OSC133" s="114"/>
      <c r="OSD133" s="91"/>
      <c r="OSE133" s="91"/>
      <c r="OSF133" s="114"/>
      <c r="OSG133" s="91"/>
      <c r="OSH133" s="91"/>
      <c r="OSI133" s="114"/>
      <c r="OSJ133" s="91"/>
      <c r="OSK133" s="91"/>
      <c r="OSL133" s="114"/>
      <c r="OSM133" s="91"/>
      <c r="OSN133" s="91"/>
      <c r="OSO133" s="114"/>
      <c r="OSP133" s="91"/>
      <c r="OSQ133" s="91"/>
      <c r="OSR133" s="114"/>
      <c r="OSS133" s="91"/>
      <c r="OST133" s="91"/>
      <c r="OSU133" s="114"/>
      <c r="OSV133" s="91"/>
      <c r="OSW133" s="91"/>
      <c r="OSX133" s="114"/>
      <c r="OSY133" s="91"/>
      <c r="OSZ133" s="91"/>
      <c r="OTA133" s="114"/>
      <c r="OTB133" s="91"/>
      <c r="OTC133" s="91"/>
      <c r="OTD133" s="114"/>
      <c r="OTE133" s="91"/>
      <c r="OTF133" s="91"/>
      <c r="OTG133" s="114"/>
      <c r="OTH133" s="91"/>
      <c r="OTI133" s="91"/>
      <c r="OTJ133" s="114"/>
      <c r="OTK133" s="91"/>
      <c r="OTL133" s="91"/>
      <c r="OTM133" s="114"/>
      <c r="OTN133" s="91"/>
      <c r="OTO133" s="91"/>
      <c r="OTP133" s="114"/>
      <c r="OTQ133" s="91"/>
      <c r="OTR133" s="91"/>
      <c r="OTS133" s="114"/>
      <c r="OTT133" s="91"/>
      <c r="OTU133" s="91"/>
      <c r="OTV133" s="114"/>
      <c r="OTW133" s="91"/>
      <c r="OTX133" s="91"/>
      <c r="OTY133" s="114"/>
      <c r="OTZ133" s="91"/>
      <c r="OUA133" s="91"/>
      <c r="OUB133" s="114"/>
      <c r="OUC133" s="91"/>
      <c r="OUD133" s="91"/>
      <c r="OUE133" s="114"/>
      <c r="OUF133" s="91"/>
      <c r="OUG133" s="91"/>
      <c r="OUH133" s="114"/>
      <c r="OUI133" s="91"/>
      <c r="OUJ133" s="91"/>
      <c r="OUK133" s="114"/>
      <c r="OUL133" s="91"/>
      <c r="OUM133" s="91"/>
      <c r="OUN133" s="114"/>
      <c r="OUO133" s="91"/>
      <c r="OUP133" s="91"/>
      <c r="OUQ133" s="114"/>
      <c r="OUR133" s="91"/>
      <c r="OUS133" s="91"/>
      <c r="OUT133" s="114"/>
      <c r="OUU133" s="91"/>
      <c r="OUV133" s="91"/>
      <c r="OUW133" s="114"/>
      <c r="OUX133" s="91"/>
      <c r="OUY133" s="91"/>
      <c r="OUZ133" s="114"/>
      <c r="OVA133" s="91"/>
      <c r="OVB133" s="91"/>
      <c r="OVC133" s="114"/>
      <c r="OVD133" s="91"/>
      <c r="OVE133" s="91"/>
      <c r="OVF133" s="114"/>
      <c r="OVG133" s="91"/>
      <c r="OVH133" s="91"/>
      <c r="OVI133" s="114"/>
      <c r="OVJ133" s="91"/>
      <c r="OVK133" s="91"/>
      <c r="OVL133" s="114"/>
      <c r="OVM133" s="91"/>
      <c r="OVN133" s="91"/>
      <c r="OVO133" s="114"/>
      <c r="OVP133" s="91"/>
      <c r="OVQ133" s="91"/>
      <c r="OVR133" s="114"/>
      <c r="OVS133" s="91"/>
      <c r="OVT133" s="91"/>
      <c r="OVU133" s="114"/>
      <c r="OVV133" s="91"/>
      <c r="OVW133" s="91"/>
      <c r="OVX133" s="114"/>
      <c r="OVY133" s="91"/>
      <c r="OVZ133" s="91"/>
      <c r="OWA133" s="114"/>
      <c r="OWB133" s="91"/>
      <c r="OWC133" s="91"/>
      <c r="OWD133" s="114"/>
      <c r="OWE133" s="91"/>
      <c r="OWF133" s="91"/>
      <c r="OWG133" s="114"/>
      <c r="OWH133" s="91"/>
      <c r="OWI133" s="91"/>
      <c r="OWJ133" s="114"/>
      <c r="OWK133" s="91"/>
      <c r="OWL133" s="91"/>
      <c r="OWM133" s="114"/>
      <c r="OWN133" s="91"/>
      <c r="OWO133" s="91"/>
      <c r="OWP133" s="114"/>
      <c r="OWQ133" s="91"/>
      <c r="OWR133" s="91"/>
      <c r="OWS133" s="114"/>
      <c r="OWT133" s="91"/>
      <c r="OWU133" s="91"/>
      <c r="OWV133" s="114"/>
      <c r="OWW133" s="91"/>
      <c r="OWX133" s="91"/>
      <c r="OWY133" s="114"/>
      <c r="OWZ133" s="91"/>
      <c r="OXA133" s="91"/>
      <c r="OXB133" s="114"/>
      <c r="OXC133" s="91"/>
      <c r="OXD133" s="91"/>
      <c r="OXE133" s="114"/>
      <c r="OXF133" s="91"/>
      <c r="OXG133" s="91"/>
      <c r="OXH133" s="114"/>
      <c r="OXI133" s="91"/>
      <c r="OXJ133" s="91"/>
      <c r="OXK133" s="114"/>
      <c r="OXL133" s="91"/>
      <c r="OXM133" s="91"/>
      <c r="OXN133" s="114"/>
      <c r="OXO133" s="91"/>
      <c r="OXP133" s="91"/>
      <c r="OXQ133" s="114"/>
      <c r="OXR133" s="91"/>
      <c r="OXS133" s="91"/>
      <c r="OXT133" s="114"/>
      <c r="OXU133" s="91"/>
      <c r="OXV133" s="91"/>
      <c r="OXW133" s="114"/>
      <c r="OXX133" s="91"/>
      <c r="OXY133" s="91"/>
      <c r="OXZ133" s="114"/>
      <c r="OYA133" s="91"/>
      <c r="OYB133" s="91"/>
      <c r="OYC133" s="114"/>
      <c r="OYD133" s="91"/>
      <c r="OYE133" s="91"/>
      <c r="OYF133" s="114"/>
      <c r="OYG133" s="91"/>
      <c r="OYH133" s="91"/>
      <c r="OYI133" s="114"/>
      <c r="OYJ133" s="91"/>
      <c r="OYK133" s="91"/>
      <c r="OYL133" s="114"/>
      <c r="OYM133" s="91"/>
      <c r="OYN133" s="91"/>
      <c r="OYO133" s="114"/>
      <c r="OYP133" s="91"/>
      <c r="OYQ133" s="91"/>
      <c r="OYR133" s="114"/>
      <c r="OYS133" s="91"/>
      <c r="OYT133" s="91"/>
      <c r="OYU133" s="114"/>
      <c r="OYV133" s="91"/>
      <c r="OYW133" s="91"/>
      <c r="OYX133" s="114"/>
      <c r="OYY133" s="91"/>
      <c r="OYZ133" s="91"/>
      <c r="OZA133" s="114"/>
      <c r="OZB133" s="91"/>
      <c r="OZC133" s="91"/>
      <c r="OZD133" s="114"/>
      <c r="OZE133" s="91"/>
      <c r="OZF133" s="91"/>
      <c r="OZG133" s="114"/>
      <c r="OZH133" s="91"/>
      <c r="OZI133" s="91"/>
      <c r="OZJ133" s="114"/>
      <c r="OZK133" s="91"/>
      <c r="OZL133" s="91"/>
      <c r="OZM133" s="114"/>
      <c r="OZN133" s="91"/>
      <c r="OZO133" s="91"/>
      <c r="OZP133" s="114"/>
      <c r="OZQ133" s="91"/>
      <c r="OZR133" s="91"/>
      <c r="OZS133" s="114"/>
      <c r="OZT133" s="91"/>
      <c r="OZU133" s="91"/>
      <c r="OZV133" s="114"/>
      <c r="OZW133" s="91"/>
      <c r="OZX133" s="91"/>
      <c r="OZY133" s="114"/>
      <c r="OZZ133" s="91"/>
      <c r="PAA133" s="91"/>
      <c r="PAB133" s="114"/>
      <c r="PAC133" s="91"/>
      <c r="PAD133" s="91"/>
      <c r="PAE133" s="114"/>
      <c r="PAF133" s="91"/>
      <c r="PAG133" s="91"/>
      <c r="PAH133" s="114"/>
      <c r="PAI133" s="91"/>
      <c r="PAJ133" s="91"/>
      <c r="PAK133" s="114"/>
      <c r="PAL133" s="91"/>
      <c r="PAM133" s="91"/>
      <c r="PAN133" s="114"/>
      <c r="PAO133" s="91"/>
      <c r="PAP133" s="91"/>
      <c r="PAQ133" s="114"/>
      <c r="PAR133" s="91"/>
      <c r="PAS133" s="91"/>
      <c r="PAT133" s="114"/>
      <c r="PAU133" s="91"/>
      <c r="PAV133" s="91"/>
      <c r="PAW133" s="114"/>
      <c r="PAX133" s="91"/>
      <c r="PAY133" s="91"/>
      <c r="PAZ133" s="114"/>
      <c r="PBA133" s="91"/>
      <c r="PBB133" s="91"/>
      <c r="PBC133" s="114"/>
      <c r="PBD133" s="91"/>
      <c r="PBE133" s="91"/>
      <c r="PBF133" s="114"/>
      <c r="PBG133" s="91"/>
      <c r="PBH133" s="91"/>
      <c r="PBI133" s="114"/>
      <c r="PBJ133" s="91"/>
      <c r="PBK133" s="91"/>
      <c r="PBL133" s="114"/>
      <c r="PBM133" s="91"/>
      <c r="PBN133" s="91"/>
      <c r="PBO133" s="114"/>
      <c r="PBP133" s="91"/>
      <c r="PBQ133" s="91"/>
      <c r="PBR133" s="114"/>
      <c r="PBS133" s="91"/>
      <c r="PBT133" s="91"/>
      <c r="PBU133" s="114"/>
      <c r="PBV133" s="91"/>
      <c r="PBW133" s="91"/>
      <c r="PBX133" s="114"/>
      <c r="PBY133" s="91"/>
      <c r="PBZ133" s="91"/>
      <c r="PCA133" s="114"/>
      <c r="PCB133" s="91"/>
      <c r="PCC133" s="91"/>
      <c r="PCD133" s="114"/>
      <c r="PCE133" s="91"/>
      <c r="PCF133" s="91"/>
      <c r="PCG133" s="114"/>
      <c r="PCH133" s="91"/>
      <c r="PCI133" s="91"/>
      <c r="PCJ133" s="114"/>
      <c r="PCK133" s="91"/>
      <c r="PCL133" s="91"/>
      <c r="PCM133" s="114"/>
      <c r="PCN133" s="91"/>
      <c r="PCO133" s="91"/>
      <c r="PCP133" s="114"/>
      <c r="PCQ133" s="91"/>
      <c r="PCR133" s="91"/>
      <c r="PCS133" s="114"/>
      <c r="PCT133" s="91"/>
      <c r="PCU133" s="91"/>
      <c r="PCV133" s="114"/>
      <c r="PCW133" s="91"/>
      <c r="PCX133" s="91"/>
      <c r="PCY133" s="114"/>
      <c r="PCZ133" s="91"/>
      <c r="PDA133" s="91"/>
      <c r="PDB133" s="114"/>
      <c r="PDC133" s="91"/>
      <c r="PDD133" s="91"/>
      <c r="PDE133" s="114"/>
      <c r="PDF133" s="91"/>
      <c r="PDG133" s="91"/>
      <c r="PDH133" s="114"/>
      <c r="PDI133" s="91"/>
      <c r="PDJ133" s="91"/>
      <c r="PDK133" s="114"/>
      <c r="PDL133" s="91"/>
      <c r="PDM133" s="91"/>
      <c r="PDN133" s="114"/>
      <c r="PDO133" s="91"/>
      <c r="PDP133" s="91"/>
      <c r="PDQ133" s="114"/>
      <c r="PDR133" s="91"/>
      <c r="PDS133" s="91"/>
      <c r="PDT133" s="114"/>
      <c r="PDU133" s="91"/>
      <c r="PDV133" s="91"/>
      <c r="PDW133" s="114"/>
      <c r="PDX133" s="91"/>
      <c r="PDY133" s="91"/>
      <c r="PDZ133" s="114"/>
      <c r="PEA133" s="91"/>
      <c r="PEB133" s="91"/>
      <c r="PEC133" s="114"/>
      <c r="PED133" s="91"/>
      <c r="PEE133" s="91"/>
      <c r="PEF133" s="114"/>
      <c r="PEG133" s="91"/>
      <c r="PEH133" s="91"/>
      <c r="PEI133" s="114"/>
      <c r="PEJ133" s="91"/>
      <c r="PEK133" s="91"/>
      <c r="PEL133" s="114"/>
      <c r="PEM133" s="91"/>
      <c r="PEN133" s="91"/>
      <c r="PEO133" s="114"/>
      <c r="PEP133" s="91"/>
      <c r="PEQ133" s="91"/>
      <c r="PER133" s="114"/>
      <c r="PES133" s="91"/>
      <c r="PET133" s="91"/>
      <c r="PEU133" s="114"/>
      <c r="PEV133" s="91"/>
      <c r="PEW133" s="91"/>
      <c r="PEX133" s="114"/>
      <c r="PEY133" s="91"/>
      <c r="PEZ133" s="91"/>
      <c r="PFA133" s="114"/>
      <c r="PFB133" s="91"/>
      <c r="PFC133" s="91"/>
      <c r="PFD133" s="114"/>
      <c r="PFE133" s="91"/>
      <c r="PFF133" s="91"/>
      <c r="PFG133" s="114"/>
      <c r="PFH133" s="91"/>
      <c r="PFI133" s="91"/>
      <c r="PFJ133" s="114"/>
      <c r="PFK133" s="91"/>
      <c r="PFL133" s="91"/>
      <c r="PFM133" s="114"/>
      <c r="PFN133" s="91"/>
      <c r="PFO133" s="91"/>
      <c r="PFP133" s="114"/>
      <c r="PFQ133" s="91"/>
      <c r="PFR133" s="91"/>
      <c r="PFS133" s="114"/>
      <c r="PFT133" s="91"/>
      <c r="PFU133" s="91"/>
      <c r="PFV133" s="114"/>
      <c r="PFW133" s="91"/>
      <c r="PFX133" s="91"/>
      <c r="PFY133" s="114"/>
      <c r="PFZ133" s="91"/>
      <c r="PGA133" s="91"/>
      <c r="PGB133" s="114"/>
      <c r="PGC133" s="91"/>
      <c r="PGD133" s="91"/>
      <c r="PGE133" s="114"/>
      <c r="PGF133" s="91"/>
      <c r="PGG133" s="91"/>
      <c r="PGH133" s="114"/>
      <c r="PGI133" s="91"/>
      <c r="PGJ133" s="91"/>
      <c r="PGK133" s="114"/>
      <c r="PGL133" s="91"/>
      <c r="PGM133" s="91"/>
      <c r="PGN133" s="114"/>
      <c r="PGO133" s="91"/>
      <c r="PGP133" s="91"/>
      <c r="PGQ133" s="114"/>
      <c r="PGR133" s="91"/>
      <c r="PGS133" s="91"/>
      <c r="PGT133" s="114"/>
      <c r="PGU133" s="91"/>
      <c r="PGV133" s="91"/>
      <c r="PGW133" s="114"/>
      <c r="PGX133" s="91"/>
      <c r="PGY133" s="91"/>
      <c r="PGZ133" s="114"/>
      <c r="PHA133" s="91"/>
      <c r="PHB133" s="91"/>
      <c r="PHC133" s="114"/>
      <c r="PHD133" s="91"/>
      <c r="PHE133" s="91"/>
      <c r="PHF133" s="114"/>
      <c r="PHG133" s="91"/>
      <c r="PHH133" s="91"/>
      <c r="PHI133" s="114"/>
      <c r="PHJ133" s="91"/>
      <c r="PHK133" s="91"/>
      <c r="PHL133" s="114"/>
      <c r="PHM133" s="91"/>
      <c r="PHN133" s="91"/>
      <c r="PHO133" s="114"/>
      <c r="PHP133" s="91"/>
      <c r="PHQ133" s="91"/>
      <c r="PHR133" s="114"/>
      <c r="PHS133" s="91"/>
      <c r="PHT133" s="91"/>
      <c r="PHU133" s="114"/>
      <c r="PHV133" s="91"/>
      <c r="PHW133" s="91"/>
      <c r="PHX133" s="114"/>
      <c r="PHY133" s="91"/>
      <c r="PHZ133" s="91"/>
      <c r="PIA133" s="114"/>
      <c r="PIB133" s="91"/>
      <c r="PIC133" s="91"/>
      <c r="PID133" s="114"/>
      <c r="PIE133" s="91"/>
      <c r="PIF133" s="91"/>
      <c r="PIG133" s="114"/>
      <c r="PIH133" s="91"/>
      <c r="PII133" s="91"/>
      <c r="PIJ133" s="114"/>
      <c r="PIK133" s="91"/>
      <c r="PIL133" s="91"/>
      <c r="PIM133" s="114"/>
      <c r="PIN133" s="91"/>
      <c r="PIO133" s="91"/>
      <c r="PIP133" s="114"/>
      <c r="PIQ133" s="91"/>
      <c r="PIR133" s="91"/>
      <c r="PIS133" s="114"/>
      <c r="PIT133" s="91"/>
      <c r="PIU133" s="91"/>
      <c r="PIV133" s="114"/>
      <c r="PIW133" s="91"/>
      <c r="PIX133" s="91"/>
      <c r="PIY133" s="114"/>
      <c r="PIZ133" s="91"/>
      <c r="PJA133" s="91"/>
      <c r="PJB133" s="114"/>
      <c r="PJC133" s="91"/>
      <c r="PJD133" s="91"/>
      <c r="PJE133" s="114"/>
      <c r="PJF133" s="91"/>
      <c r="PJG133" s="91"/>
      <c r="PJH133" s="114"/>
      <c r="PJI133" s="91"/>
      <c r="PJJ133" s="91"/>
      <c r="PJK133" s="114"/>
      <c r="PJL133" s="91"/>
      <c r="PJM133" s="91"/>
      <c r="PJN133" s="114"/>
      <c r="PJO133" s="91"/>
      <c r="PJP133" s="91"/>
      <c r="PJQ133" s="114"/>
      <c r="PJR133" s="91"/>
      <c r="PJS133" s="91"/>
      <c r="PJT133" s="114"/>
      <c r="PJU133" s="91"/>
      <c r="PJV133" s="91"/>
      <c r="PJW133" s="114"/>
      <c r="PJX133" s="91"/>
      <c r="PJY133" s="91"/>
      <c r="PJZ133" s="114"/>
      <c r="PKA133" s="91"/>
      <c r="PKB133" s="91"/>
      <c r="PKC133" s="114"/>
      <c r="PKD133" s="91"/>
      <c r="PKE133" s="91"/>
      <c r="PKF133" s="114"/>
      <c r="PKG133" s="91"/>
      <c r="PKH133" s="91"/>
      <c r="PKI133" s="114"/>
      <c r="PKJ133" s="91"/>
      <c r="PKK133" s="91"/>
      <c r="PKL133" s="114"/>
      <c r="PKM133" s="91"/>
      <c r="PKN133" s="91"/>
      <c r="PKO133" s="114"/>
      <c r="PKP133" s="91"/>
      <c r="PKQ133" s="91"/>
      <c r="PKR133" s="114"/>
      <c r="PKS133" s="91"/>
      <c r="PKT133" s="91"/>
      <c r="PKU133" s="114"/>
      <c r="PKV133" s="91"/>
      <c r="PKW133" s="91"/>
      <c r="PKX133" s="114"/>
      <c r="PKY133" s="91"/>
      <c r="PKZ133" s="91"/>
      <c r="PLA133" s="114"/>
      <c r="PLB133" s="91"/>
      <c r="PLC133" s="91"/>
      <c r="PLD133" s="114"/>
      <c r="PLE133" s="91"/>
      <c r="PLF133" s="91"/>
      <c r="PLG133" s="114"/>
      <c r="PLH133" s="91"/>
      <c r="PLI133" s="91"/>
      <c r="PLJ133" s="114"/>
      <c r="PLK133" s="91"/>
      <c r="PLL133" s="91"/>
      <c r="PLM133" s="114"/>
      <c r="PLN133" s="91"/>
      <c r="PLO133" s="91"/>
      <c r="PLP133" s="114"/>
      <c r="PLQ133" s="91"/>
      <c r="PLR133" s="91"/>
      <c r="PLS133" s="114"/>
      <c r="PLT133" s="91"/>
      <c r="PLU133" s="91"/>
      <c r="PLV133" s="114"/>
      <c r="PLW133" s="91"/>
      <c r="PLX133" s="91"/>
      <c r="PLY133" s="114"/>
      <c r="PLZ133" s="91"/>
      <c r="PMA133" s="91"/>
      <c r="PMB133" s="114"/>
      <c r="PMC133" s="91"/>
      <c r="PMD133" s="91"/>
      <c r="PME133" s="114"/>
      <c r="PMF133" s="91"/>
      <c r="PMG133" s="91"/>
      <c r="PMH133" s="114"/>
      <c r="PMI133" s="91"/>
      <c r="PMJ133" s="91"/>
      <c r="PMK133" s="114"/>
      <c r="PML133" s="91"/>
      <c r="PMM133" s="91"/>
      <c r="PMN133" s="114"/>
      <c r="PMO133" s="91"/>
      <c r="PMP133" s="91"/>
      <c r="PMQ133" s="114"/>
      <c r="PMR133" s="91"/>
      <c r="PMS133" s="91"/>
      <c r="PMT133" s="114"/>
      <c r="PMU133" s="91"/>
      <c r="PMV133" s="91"/>
      <c r="PMW133" s="114"/>
      <c r="PMX133" s="91"/>
      <c r="PMY133" s="91"/>
      <c r="PMZ133" s="114"/>
      <c r="PNA133" s="91"/>
      <c r="PNB133" s="91"/>
      <c r="PNC133" s="114"/>
      <c r="PND133" s="91"/>
      <c r="PNE133" s="91"/>
      <c r="PNF133" s="114"/>
      <c r="PNG133" s="91"/>
      <c r="PNH133" s="91"/>
      <c r="PNI133" s="114"/>
      <c r="PNJ133" s="91"/>
      <c r="PNK133" s="91"/>
      <c r="PNL133" s="114"/>
      <c r="PNM133" s="91"/>
      <c r="PNN133" s="91"/>
      <c r="PNO133" s="114"/>
      <c r="PNP133" s="91"/>
      <c r="PNQ133" s="91"/>
      <c r="PNR133" s="114"/>
      <c r="PNS133" s="91"/>
      <c r="PNT133" s="91"/>
      <c r="PNU133" s="114"/>
      <c r="PNV133" s="91"/>
      <c r="PNW133" s="91"/>
      <c r="PNX133" s="114"/>
      <c r="PNY133" s="91"/>
      <c r="PNZ133" s="91"/>
      <c r="POA133" s="114"/>
      <c r="POB133" s="91"/>
      <c r="POC133" s="91"/>
      <c r="POD133" s="114"/>
      <c r="POE133" s="91"/>
      <c r="POF133" s="91"/>
      <c r="POG133" s="114"/>
      <c r="POH133" s="91"/>
      <c r="POI133" s="91"/>
      <c r="POJ133" s="114"/>
      <c r="POK133" s="91"/>
      <c r="POL133" s="91"/>
      <c r="POM133" s="114"/>
      <c r="PON133" s="91"/>
      <c r="POO133" s="91"/>
      <c r="POP133" s="114"/>
      <c r="POQ133" s="91"/>
      <c r="POR133" s="91"/>
      <c r="POS133" s="114"/>
      <c r="POT133" s="91"/>
      <c r="POU133" s="91"/>
      <c r="POV133" s="114"/>
      <c r="POW133" s="91"/>
      <c r="POX133" s="91"/>
      <c r="POY133" s="114"/>
      <c r="POZ133" s="91"/>
      <c r="PPA133" s="91"/>
      <c r="PPB133" s="114"/>
      <c r="PPC133" s="91"/>
      <c r="PPD133" s="91"/>
      <c r="PPE133" s="114"/>
      <c r="PPF133" s="91"/>
      <c r="PPG133" s="91"/>
      <c r="PPH133" s="114"/>
      <c r="PPI133" s="91"/>
      <c r="PPJ133" s="91"/>
      <c r="PPK133" s="114"/>
      <c r="PPL133" s="91"/>
      <c r="PPM133" s="91"/>
      <c r="PPN133" s="114"/>
      <c r="PPO133" s="91"/>
      <c r="PPP133" s="91"/>
      <c r="PPQ133" s="114"/>
      <c r="PPR133" s="91"/>
      <c r="PPS133" s="91"/>
      <c r="PPT133" s="114"/>
      <c r="PPU133" s="91"/>
      <c r="PPV133" s="91"/>
      <c r="PPW133" s="114"/>
      <c r="PPX133" s="91"/>
      <c r="PPY133" s="91"/>
      <c r="PPZ133" s="114"/>
      <c r="PQA133" s="91"/>
      <c r="PQB133" s="91"/>
      <c r="PQC133" s="114"/>
      <c r="PQD133" s="91"/>
      <c r="PQE133" s="91"/>
      <c r="PQF133" s="114"/>
      <c r="PQG133" s="91"/>
      <c r="PQH133" s="91"/>
      <c r="PQI133" s="114"/>
      <c r="PQJ133" s="91"/>
      <c r="PQK133" s="91"/>
      <c r="PQL133" s="114"/>
      <c r="PQM133" s="91"/>
      <c r="PQN133" s="91"/>
      <c r="PQO133" s="114"/>
      <c r="PQP133" s="91"/>
      <c r="PQQ133" s="91"/>
      <c r="PQR133" s="114"/>
      <c r="PQS133" s="91"/>
      <c r="PQT133" s="91"/>
      <c r="PQU133" s="114"/>
      <c r="PQV133" s="91"/>
      <c r="PQW133" s="91"/>
      <c r="PQX133" s="114"/>
      <c r="PQY133" s="91"/>
      <c r="PQZ133" s="91"/>
      <c r="PRA133" s="114"/>
      <c r="PRB133" s="91"/>
      <c r="PRC133" s="91"/>
      <c r="PRD133" s="114"/>
      <c r="PRE133" s="91"/>
      <c r="PRF133" s="91"/>
      <c r="PRG133" s="114"/>
      <c r="PRH133" s="91"/>
      <c r="PRI133" s="91"/>
      <c r="PRJ133" s="114"/>
      <c r="PRK133" s="91"/>
      <c r="PRL133" s="91"/>
      <c r="PRM133" s="114"/>
      <c r="PRN133" s="91"/>
      <c r="PRO133" s="91"/>
      <c r="PRP133" s="114"/>
      <c r="PRQ133" s="91"/>
      <c r="PRR133" s="91"/>
      <c r="PRS133" s="114"/>
      <c r="PRT133" s="91"/>
      <c r="PRU133" s="91"/>
      <c r="PRV133" s="114"/>
      <c r="PRW133" s="91"/>
      <c r="PRX133" s="91"/>
      <c r="PRY133" s="114"/>
      <c r="PRZ133" s="91"/>
      <c r="PSA133" s="91"/>
      <c r="PSB133" s="114"/>
      <c r="PSC133" s="91"/>
      <c r="PSD133" s="91"/>
      <c r="PSE133" s="114"/>
      <c r="PSF133" s="91"/>
      <c r="PSG133" s="91"/>
      <c r="PSH133" s="114"/>
      <c r="PSI133" s="91"/>
      <c r="PSJ133" s="91"/>
      <c r="PSK133" s="114"/>
      <c r="PSL133" s="91"/>
      <c r="PSM133" s="91"/>
      <c r="PSN133" s="114"/>
      <c r="PSO133" s="91"/>
      <c r="PSP133" s="91"/>
      <c r="PSQ133" s="114"/>
      <c r="PSR133" s="91"/>
      <c r="PSS133" s="91"/>
      <c r="PST133" s="114"/>
      <c r="PSU133" s="91"/>
      <c r="PSV133" s="91"/>
      <c r="PSW133" s="114"/>
      <c r="PSX133" s="91"/>
      <c r="PSY133" s="91"/>
      <c r="PSZ133" s="114"/>
      <c r="PTA133" s="91"/>
      <c r="PTB133" s="91"/>
      <c r="PTC133" s="114"/>
      <c r="PTD133" s="91"/>
      <c r="PTE133" s="91"/>
      <c r="PTF133" s="114"/>
      <c r="PTG133" s="91"/>
      <c r="PTH133" s="91"/>
      <c r="PTI133" s="114"/>
      <c r="PTJ133" s="91"/>
      <c r="PTK133" s="91"/>
      <c r="PTL133" s="114"/>
      <c r="PTM133" s="91"/>
      <c r="PTN133" s="91"/>
      <c r="PTO133" s="114"/>
      <c r="PTP133" s="91"/>
      <c r="PTQ133" s="91"/>
      <c r="PTR133" s="114"/>
      <c r="PTS133" s="91"/>
      <c r="PTT133" s="91"/>
      <c r="PTU133" s="114"/>
      <c r="PTV133" s="91"/>
      <c r="PTW133" s="91"/>
      <c r="PTX133" s="114"/>
      <c r="PTY133" s="91"/>
      <c r="PTZ133" s="91"/>
      <c r="PUA133" s="114"/>
      <c r="PUB133" s="91"/>
      <c r="PUC133" s="91"/>
      <c r="PUD133" s="114"/>
      <c r="PUE133" s="91"/>
      <c r="PUF133" s="91"/>
      <c r="PUG133" s="114"/>
      <c r="PUH133" s="91"/>
      <c r="PUI133" s="91"/>
      <c r="PUJ133" s="114"/>
      <c r="PUK133" s="91"/>
      <c r="PUL133" s="91"/>
      <c r="PUM133" s="114"/>
      <c r="PUN133" s="91"/>
      <c r="PUO133" s="91"/>
      <c r="PUP133" s="114"/>
      <c r="PUQ133" s="91"/>
      <c r="PUR133" s="91"/>
      <c r="PUS133" s="114"/>
      <c r="PUT133" s="91"/>
      <c r="PUU133" s="91"/>
      <c r="PUV133" s="114"/>
      <c r="PUW133" s="91"/>
      <c r="PUX133" s="91"/>
      <c r="PUY133" s="114"/>
      <c r="PUZ133" s="91"/>
      <c r="PVA133" s="91"/>
      <c r="PVB133" s="114"/>
      <c r="PVC133" s="91"/>
      <c r="PVD133" s="91"/>
      <c r="PVE133" s="114"/>
      <c r="PVF133" s="91"/>
      <c r="PVG133" s="91"/>
      <c r="PVH133" s="114"/>
      <c r="PVI133" s="91"/>
      <c r="PVJ133" s="91"/>
      <c r="PVK133" s="114"/>
      <c r="PVL133" s="91"/>
      <c r="PVM133" s="91"/>
      <c r="PVN133" s="114"/>
      <c r="PVO133" s="91"/>
      <c r="PVP133" s="91"/>
      <c r="PVQ133" s="114"/>
      <c r="PVR133" s="91"/>
      <c r="PVS133" s="91"/>
      <c r="PVT133" s="114"/>
      <c r="PVU133" s="91"/>
      <c r="PVV133" s="91"/>
      <c r="PVW133" s="114"/>
      <c r="PVX133" s="91"/>
      <c r="PVY133" s="91"/>
      <c r="PVZ133" s="114"/>
      <c r="PWA133" s="91"/>
      <c r="PWB133" s="91"/>
      <c r="PWC133" s="114"/>
      <c r="PWD133" s="91"/>
      <c r="PWE133" s="91"/>
      <c r="PWF133" s="114"/>
      <c r="PWG133" s="91"/>
      <c r="PWH133" s="91"/>
      <c r="PWI133" s="114"/>
      <c r="PWJ133" s="91"/>
      <c r="PWK133" s="91"/>
      <c r="PWL133" s="114"/>
      <c r="PWM133" s="91"/>
      <c r="PWN133" s="91"/>
      <c r="PWO133" s="114"/>
      <c r="PWP133" s="91"/>
      <c r="PWQ133" s="91"/>
      <c r="PWR133" s="114"/>
      <c r="PWS133" s="91"/>
      <c r="PWT133" s="91"/>
      <c r="PWU133" s="114"/>
      <c r="PWV133" s="91"/>
      <c r="PWW133" s="91"/>
      <c r="PWX133" s="114"/>
      <c r="PWY133" s="91"/>
      <c r="PWZ133" s="91"/>
      <c r="PXA133" s="114"/>
      <c r="PXB133" s="91"/>
      <c r="PXC133" s="91"/>
      <c r="PXD133" s="114"/>
      <c r="PXE133" s="91"/>
      <c r="PXF133" s="91"/>
      <c r="PXG133" s="114"/>
      <c r="PXH133" s="91"/>
      <c r="PXI133" s="91"/>
      <c r="PXJ133" s="114"/>
      <c r="PXK133" s="91"/>
      <c r="PXL133" s="91"/>
      <c r="PXM133" s="114"/>
      <c r="PXN133" s="91"/>
      <c r="PXO133" s="91"/>
      <c r="PXP133" s="114"/>
      <c r="PXQ133" s="91"/>
      <c r="PXR133" s="91"/>
      <c r="PXS133" s="114"/>
      <c r="PXT133" s="91"/>
      <c r="PXU133" s="91"/>
      <c r="PXV133" s="114"/>
      <c r="PXW133" s="91"/>
      <c r="PXX133" s="91"/>
      <c r="PXY133" s="114"/>
      <c r="PXZ133" s="91"/>
      <c r="PYA133" s="91"/>
      <c r="PYB133" s="114"/>
      <c r="PYC133" s="91"/>
      <c r="PYD133" s="91"/>
      <c r="PYE133" s="114"/>
      <c r="PYF133" s="91"/>
      <c r="PYG133" s="91"/>
      <c r="PYH133" s="114"/>
      <c r="PYI133" s="91"/>
      <c r="PYJ133" s="91"/>
      <c r="PYK133" s="114"/>
      <c r="PYL133" s="91"/>
      <c r="PYM133" s="91"/>
      <c r="PYN133" s="114"/>
      <c r="PYO133" s="91"/>
      <c r="PYP133" s="91"/>
      <c r="PYQ133" s="114"/>
      <c r="PYR133" s="91"/>
      <c r="PYS133" s="91"/>
      <c r="PYT133" s="114"/>
      <c r="PYU133" s="91"/>
      <c r="PYV133" s="91"/>
      <c r="PYW133" s="114"/>
      <c r="PYX133" s="91"/>
      <c r="PYY133" s="91"/>
      <c r="PYZ133" s="114"/>
      <c r="PZA133" s="91"/>
      <c r="PZB133" s="91"/>
      <c r="PZC133" s="114"/>
      <c r="PZD133" s="91"/>
      <c r="PZE133" s="91"/>
      <c r="PZF133" s="114"/>
      <c r="PZG133" s="91"/>
      <c r="PZH133" s="91"/>
      <c r="PZI133" s="114"/>
      <c r="PZJ133" s="91"/>
      <c r="PZK133" s="91"/>
      <c r="PZL133" s="114"/>
      <c r="PZM133" s="91"/>
      <c r="PZN133" s="91"/>
      <c r="PZO133" s="114"/>
      <c r="PZP133" s="91"/>
      <c r="PZQ133" s="91"/>
      <c r="PZR133" s="114"/>
      <c r="PZS133" s="91"/>
      <c r="PZT133" s="91"/>
      <c r="PZU133" s="114"/>
      <c r="PZV133" s="91"/>
      <c r="PZW133" s="91"/>
      <c r="PZX133" s="114"/>
      <c r="PZY133" s="91"/>
      <c r="PZZ133" s="91"/>
      <c r="QAA133" s="114"/>
      <c r="QAB133" s="91"/>
      <c r="QAC133" s="91"/>
      <c r="QAD133" s="114"/>
      <c r="QAE133" s="91"/>
      <c r="QAF133" s="91"/>
      <c r="QAG133" s="114"/>
      <c r="QAH133" s="91"/>
      <c r="QAI133" s="91"/>
      <c r="QAJ133" s="114"/>
      <c r="QAK133" s="91"/>
      <c r="QAL133" s="91"/>
      <c r="QAM133" s="114"/>
      <c r="QAN133" s="91"/>
      <c r="QAO133" s="91"/>
      <c r="QAP133" s="114"/>
      <c r="QAQ133" s="91"/>
      <c r="QAR133" s="91"/>
      <c r="QAS133" s="114"/>
      <c r="QAT133" s="91"/>
      <c r="QAU133" s="91"/>
      <c r="QAV133" s="114"/>
      <c r="QAW133" s="91"/>
      <c r="QAX133" s="91"/>
      <c r="QAY133" s="114"/>
      <c r="QAZ133" s="91"/>
      <c r="QBA133" s="91"/>
      <c r="QBB133" s="114"/>
      <c r="QBC133" s="91"/>
      <c r="QBD133" s="91"/>
      <c r="QBE133" s="114"/>
      <c r="QBF133" s="91"/>
      <c r="QBG133" s="91"/>
      <c r="QBH133" s="114"/>
      <c r="QBI133" s="91"/>
      <c r="QBJ133" s="91"/>
      <c r="QBK133" s="114"/>
      <c r="QBL133" s="91"/>
      <c r="QBM133" s="91"/>
      <c r="QBN133" s="114"/>
      <c r="QBO133" s="91"/>
      <c r="QBP133" s="91"/>
      <c r="QBQ133" s="114"/>
      <c r="QBR133" s="91"/>
      <c r="QBS133" s="91"/>
      <c r="QBT133" s="114"/>
      <c r="QBU133" s="91"/>
      <c r="QBV133" s="91"/>
      <c r="QBW133" s="114"/>
      <c r="QBX133" s="91"/>
      <c r="QBY133" s="91"/>
      <c r="QBZ133" s="114"/>
      <c r="QCA133" s="91"/>
      <c r="QCB133" s="91"/>
      <c r="QCC133" s="114"/>
      <c r="QCD133" s="91"/>
      <c r="QCE133" s="91"/>
      <c r="QCF133" s="114"/>
      <c r="QCG133" s="91"/>
      <c r="QCH133" s="91"/>
      <c r="QCI133" s="114"/>
      <c r="QCJ133" s="91"/>
      <c r="QCK133" s="91"/>
      <c r="QCL133" s="114"/>
      <c r="QCM133" s="91"/>
      <c r="QCN133" s="91"/>
      <c r="QCO133" s="114"/>
      <c r="QCP133" s="91"/>
      <c r="QCQ133" s="91"/>
      <c r="QCR133" s="114"/>
      <c r="QCS133" s="91"/>
      <c r="QCT133" s="91"/>
      <c r="QCU133" s="114"/>
      <c r="QCV133" s="91"/>
      <c r="QCW133" s="91"/>
      <c r="QCX133" s="114"/>
      <c r="QCY133" s="91"/>
      <c r="QCZ133" s="91"/>
      <c r="QDA133" s="114"/>
      <c r="QDB133" s="91"/>
      <c r="QDC133" s="91"/>
      <c r="QDD133" s="114"/>
      <c r="QDE133" s="91"/>
      <c r="QDF133" s="91"/>
      <c r="QDG133" s="114"/>
      <c r="QDH133" s="91"/>
      <c r="QDI133" s="91"/>
      <c r="QDJ133" s="114"/>
      <c r="QDK133" s="91"/>
      <c r="QDL133" s="91"/>
      <c r="QDM133" s="114"/>
      <c r="QDN133" s="91"/>
      <c r="QDO133" s="91"/>
      <c r="QDP133" s="114"/>
      <c r="QDQ133" s="91"/>
      <c r="QDR133" s="91"/>
      <c r="QDS133" s="114"/>
      <c r="QDT133" s="91"/>
      <c r="QDU133" s="91"/>
      <c r="QDV133" s="114"/>
      <c r="QDW133" s="91"/>
      <c r="QDX133" s="91"/>
      <c r="QDY133" s="114"/>
      <c r="QDZ133" s="91"/>
      <c r="QEA133" s="91"/>
      <c r="QEB133" s="114"/>
      <c r="QEC133" s="91"/>
      <c r="QED133" s="91"/>
      <c r="QEE133" s="114"/>
      <c r="QEF133" s="91"/>
      <c r="QEG133" s="91"/>
      <c r="QEH133" s="114"/>
      <c r="QEI133" s="91"/>
      <c r="QEJ133" s="91"/>
      <c r="QEK133" s="114"/>
      <c r="QEL133" s="91"/>
      <c r="QEM133" s="91"/>
      <c r="QEN133" s="114"/>
      <c r="QEO133" s="91"/>
      <c r="QEP133" s="91"/>
      <c r="QEQ133" s="114"/>
      <c r="QER133" s="91"/>
      <c r="QES133" s="91"/>
      <c r="QET133" s="114"/>
      <c r="QEU133" s="91"/>
      <c r="QEV133" s="91"/>
      <c r="QEW133" s="114"/>
      <c r="QEX133" s="91"/>
      <c r="QEY133" s="91"/>
      <c r="QEZ133" s="114"/>
      <c r="QFA133" s="91"/>
      <c r="QFB133" s="91"/>
      <c r="QFC133" s="114"/>
      <c r="QFD133" s="91"/>
      <c r="QFE133" s="91"/>
      <c r="QFF133" s="114"/>
      <c r="QFG133" s="91"/>
      <c r="QFH133" s="91"/>
      <c r="QFI133" s="114"/>
      <c r="QFJ133" s="91"/>
      <c r="QFK133" s="91"/>
      <c r="QFL133" s="114"/>
      <c r="QFM133" s="91"/>
      <c r="QFN133" s="91"/>
      <c r="QFO133" s="114"/>
      <c r="QFP133" s="91"/>
      <c r="QFQ133" s="91"/>
      <c r="QFR133" s="114"/>
      <c r="QFS133" s="91"/>
      <c r="QFT133" s="91"/>
      <c r="QFU133" s="114"/>
      <c r="QFV133" s="91"/>
      <c r="QFW133" s="91"/>
      <c r="QFX133" s="114"/>
      <c r="QFY133" s="91"/>
      <c r="QFZ133" s="91"/>
      <c r="QGA133" s="114"/>
      <c r="QGB133" s="91"/>
      <c r="QGC133" s="91"/>
      <c r="QGD133" s="114"/>
      <c r="QGE133" s="91"/>
      <c r="QGF133" s="91"/>
      <c r="QGG133" s="114"/>
      <c r="QGH133" s="91"/>
      <c r="QGI133" s="91"/>
      <c r="QGJ133" s="114"/>
      <c r="QGK133" s="91"/>
      <c r="QGL133" s="91"/>
      <c r="QGM133" s="114"/>
      <c r="QGN133" s="91"/>
      <c r="QGO133" s="91"/>
      <c r="QGP133" s="114"/>
      <c r="QGQ133" s="91"/>
      <c r="QGR133" s="91"/>
      <c r="QGS133" s="114"/>
      <c r="QGT133" s="91"/>
      <c r="QGU133" s="91"/>
      <c r="QGV133" s="114"/>
      <c r="QGW133" s="91"/>
      <c r="QGX133" s="91"/>
      <c r="QGY133" s="114"/>
      <c r="QGZ133" s="91"/>
      <c r="QHA133" s="91"/>
      <c r="QHB133" s="114"/>
      <c r="QHC133" s="91"/>
      <c r="QHD133" s="91"/>
      <c r="QHE133" s="114"/>
      <c r="QHF133" s="91"/>
      <c r="QHG133" s="91"/>
      <c r="QHH133" s="114"/>
      <c r="QHI133" s="91"/>
      <c r="QHJ133" s="91"/>
      <c r="QHK133" s="114"/>
      <c r="QHL133" s="91"/>
      <c r="QHM133" s="91"/>
      <c r="QHN133" s="114"/>
      <c r="QHO133" s="91"/>
      <c r="QHP133" s="91"/>
      <c r="QHQ133" s="114"/>
      <c r="QHR133" s="91"/>
      <c r="QHS133" s="91"/>
      <c r="QHT133" s="114"/>
      <c r="QHU133" s="91"/>
      <c r="QHV133" s="91"/>
      <c r="QHW133" s="114"/>
      <c r="QHX133" s="91"/>
      <c r="QHY133" s="91"/>
      <c r="QHZ133" s="114"/>
      <c r="QIA133" s="91"/>
      <c r="QIB133" s="91"/>
      <c r="QIC133" s="114"/>
      <c r="QID133" s="91"/>
      <c r="QIE133" s="91"/>
      <c r="QIF133" s="114"/>
      <c r="QIG133" s="91"/>
      <c r="QIH133" s="91"/>
      <c r="QII133" s="114"/>
      <c r="QIJ133" s="91"/>
      <c r="QIK133" s="91"/>
      <c r="QIL133" s="114"/>
      <c r="QIM133" s="91"/>
      <c r="QIN133" s="91"/>
      <c r="QIO133" s="114"/>
      <c r="QIP133" s="91"/>
      <c r="QIQ133" s="91"/>
      <c r="QIR133" s="114"/>
      <c r="QIS133" s="91"/>
      <c r="QIT133" s="91"/>
      <c r="QIU133" s="114"/>
      <c r="QIV133" s="91"/>
      <c r="QIW133" s="91"/>
      <c r="QIX133" s="114"/>
      <c r="QIY133" s="91"/>
      <c r="QIZ133" s="91"/>
      <c r="QJA133" s="114"/>
      <c r="QJB133" s="91"/>
      <c r="QJC133" s="91"/>
      <c r="QJD133" s="114"/>
      <c r="QJE133" s="91"/>
      <c r="QJF133" s="91"/>
      <c r="QJG133" s="114"/>
      <c r="QJH133" s="91"/>
      <c r="QJI133" s="91"/>
      <c r="QJJ133" s="114"/>
      <c r="QJK133" s="91"/>
      <c r="QJL133" s="91"/>
      <c r="QJM133" s="114"/>
      <c r="QJN133" s="91"/>
      <c r="QJO133" s="91"/>
      <c r="QJP133" s="114"/>
      <c r="QJQ133" s="91"/>
      <c r="QJR133" s="91"/>
      <c r="QJS133" s="114"/>
      <c r="QJT133" s="91"/>
      <c r="QJU133" s="91"/>
      <c r="QJV133" s="114"/>
      <c r="QJW133" s="91"/>
      <c r="QJX133" s="91"/>
      <c r="QJY133" s="114"/>
      <c r="QJZ133" s="91"/>
      <c r="QKA133" s="91"/>
      <c r="QKB133" s="114"/>
      <c r="QKC133" s="91"/>
      <c r="QKD133" s="91"/>
      <c r="QKE133" s="114"/>
      <c r="QKF133" s="91"/>
      <c r="QKG133" s="91"/>
      <c r="QKH133" s="114"/>
      <c r="QKI133" s="91"/>
      <c r="QKJ133" s="91"/>
      <c r="QKK133" s="114"/>
      <c r="QKL133" s="91"/>
      <c r="QKM133" s="91"/>
      <c r="QKN133" s="114"/>
      <c r="QKO133" s="91"/>
      <c r="QKP133" s="91"/>
      <c r="QKQ133" s="114"/>
      <c r="QKR133" s="91"/>
      <c r="QKS133" s="91"/>
      <c r="QKT133" s="114"/>
      <c r="QKU133" s="91"/>
      <c r="QKV133" s="91"/>
      <c r="QKW133" s="114"/>
      <c r="QKX133" s="91"/>
      <c r="QKY133" s="91"/>
      <c r="QKZ133" s="114"/>
      <c r="QLA133" s="91"/>
      <c r="QLB133" s="91"/>
      <c r="QLC133" s="114"/>
      <c r="QLD133" s="91"/>
      <c r="QLE133" s="91"/>
      <c r="QLF133" s="114"/>
      <c r="QLG133" s="91"/>
      <c r="QLH133" s="91"/>
      <c r="QLI133" s="114"/>
      <c r="QLJ133" s="91"/>
      <c r="QLK133" s="91"/>
      <c r="QLL133" s="114"/>
      <c r="QLM133" s="91"/>
      <c r="QLN133" s="91"/>
      <c r="QLO133" s="114"/>
      <c r="QLP133" s="91"/>
      <c r="QLQ133" s="91"/>
      <c r="QLR133" s="114"/>
      <c r="QLS133" s="91"/>
      <c r="QLT133" s="91"/>
      <c r="QLU133" s="114"/>
      <c r="QLV133" s="91"/>
      <c r="QLW133" s="91"/>
      <c r="QLX133" s="114"/>
      <c r="QLY133" s="91"/>
      <c r="QLZ133" s="91"/>
      <c r="QMA133" s="114"/>
      <c r="QMB133" s="91"/>
      <c r="QMC133" s="91"/>
      <c r="QMD133" s="114"/>
      <c r="QME133" s="91"/>
      <c r="QMF133" s="91"/>
      <c r="QMG133" s="114"/>
      <c r="QMH133" s="91"/>
      <c r="QMI133" s="91"/>
      <c r="QMJ133" s="114"/>
      <c r="QMK133" s="91"/>
      <c r="QML133" s="91"/>
      <c r="QMM133" s="114"/>
      <c r="QMN133" s="91"/>
      <c r="QMO133" s="91"/>
      <c r="QMP133" s="114"/>
      <c r="QMQ133" s="91"/>
      <c r="QMR133" s="91"/>
      <c r="QMS133" s="114"/>
      <c r="QMT133" s="91"/>
      <c r="QMU133" s="91"/>
      <c r="QMV133" s="114"/>
      <c r="QMW133" s="91"/>
      <c r="QMX133" s="91"/>
      <c r="QMY133" s="114"/>
      <c r="QMZ133" s="91"/>
      <c r="QNA133" s="91"/>
      <c r="QNB133" s="114"/>
      <c r="QNC133" s="91"/>
      <c r="QND133" s="91"/>
      <c r="QNE133" s="114"/>
      <c r="QNF133" s="91"/>
      <c r="QNG133" s="91"/>
      <c r="QNH133" s="114"/>
      <c r="QNI133" s="91"/>
      <c r="QNJ133" s="91"/>
      <c r="QNK133" s="114"/>
      <c r="QNL133" s="91"/>
      <c r="QNM133" s="91"/>
      <c r="QNN133" s="114"/>
      <c r="QNO133" s="91"/>
      <c r="QNP133" s="91"/>
      <c r="QNQ133" s="114"/>
      <c r="QNR133" s="91"/>
      <c r="QNS133" s="91"/>
      <c r="QNT133" s="114"/>
      <c r="QNU133" s="91"/>
      <c r="QNV133" s="91"/>
      <c r="QNW133" s="114"/>
      <c r="QNX133" s="91"/>
      <c r="QNY133" s="91"/>
      <c r="QNZ133" s="114"/>
      <c r="QOA133" s="91"/>
      <c r="QOB133" s="91"/>
      <c r="QOC133" s="114"/>
      <c r="QOD133" s="91"/>
      <c r="QOE133" s="91"/>
      <c r="QOF133" s="114"/>
      <c r="QOG133" s="91"/>
      <c r="QOH133" s="91"/>
      <c r="QOI133" s="114"/>
      <c r="QOJ133" s="91"/>
      <c r="QOK133" s="91"/>
      <c r="QOL133" s="114"/>
      <c r="QOM133" s="91"/>
      <c r="QON133" s="91"/>
      <c r="QOO133" s="114"/>
      <c r="QOP133" s="91"/>
      <c r="QOQ133" s="91"/>
      <c r="QOR133" s="114"/>
      <c r="QOS133" s="91"/>
      <c r="QOT133" s="91"/>
      <c r="QOU133" s="114"/>
      <c r="QOV133" s="91"/>
      <c r="QOW133" s="91"/>
      <c r="QOX133" s="114"/>
      <c r="QOY133" s="91"/>
      <c r="QOZ133" s="91"/>
      <c r="QPA133" s="114"/>
      <c r="QPB133" s="91"/>
      <c r="QPC133" s="91"/>
      <c r="QPD133" s="114"/>
      <c r="QPE133" s="91"/>
      <c r="QPF133" s="91"/>
      <c r="QPG133" s="114"/>
      <c r="QPH133" s="91"/>
      <c r="QPI133" s="91"/>
      <c r="QPJ133" s="114"/>
      <c r="QPK133" s="91"/>
      <c r="QPL133" s="91"/>
      <c r="QPM133" s="114"/>
      <c r="QPN133" s="91"/>
      <c r="QPO133" s="91"/>
      <c r="QPP133" s="114"/>
      <c r="QPQ133" s="91"/>
      <c r="QPR133" s="91"/>
      <c r="QPS133" s="114"/>
      <c r="QPT133" s="91"/>
      <c r="QPU133" s="91"/>
      <c r="QPV133" s="114"/>
      <c r="QPW133" s="91"/>
      <c r="QPX133" s="91"/>
      <c r="QPY133" s="114"/>
      <c r="QPZ133" s="91"/>
      <c r="QQA133" s="91"/>
      <c r="QQB133" s="114"/>
      <c r="QQC133" s="91"/>
      <c r="QQD133" s="91"/>
      <c r="QQE133" s="114"/>
      <c r="QQF133" s="91"/>
      <c r="QQG133" s="91"/>
      <c r="QQH133" s="114"/>
      <c r="QQI133" s="91"/>
      <c r="QQJ133" s="91"/>
      <c r="QQK133" s="114"/>
      <c r="QQL133" s="91"/>
      <c r="QQM133" s="91"/>
      <c r="QQN133" s="114"/>
      <c r="QQO133" s="91"/>
      <c r="QQP133" s="91"/>
      <c r="QQQ133" s="114"/>
      <c r="QQR133" s="91"/>
      <c r="QQS133" s="91"/>
      <c r="QQT133" s="114"/>
      <c r="QQU133" s="91"/>
      <c r="QQV133" s="91"/>
      <c r="QQW133" s="114"/>
      <c r="QQX133" s="91"/>
      <c r="QQY133" s="91"/>
      <c r="QQZ133" s="114"/>
      <c r="QRA133" s="91"/>
      <c r="QRB133" s="91"/>
      <c r="QRC133" s="114"/>
      <c r="QRD133" s="91"/>
      <c r="QRE133" s="91"/>
      <c r="QRF133" s="114"/>
      <c r="QRG133" s="91"/>
      <c r="QRH133" s="91"/>
      <c r="QRI133" s="114"/>
      <c r="QRJ133" s="91"/>
      <c r="QRK133" s="91"/>
      <c r="QRL133" s="114"/>
      <c r="QRM133" s="91"/>
      <c r="QRN133" s="91"/>
      <c r="QRO133" s="114"/>
      <c r="QRP133" s="91"/>
      <c r="QRQ133" s="91"/>
      <c r="QRR133" s="114"/>
      <c r="QRS133" s="91"/>
      <c r="QRT133" s="91"/>
      <c r="QRU133" s="114"/>
      <c r="QRV133" s="91"/>
      <c r="QRW133" s="91"/>
      <c r="QRX133" s="114"/>
      <c r="QRY133" s="91"/>
      <c r="QRZ133" s="91"/>
      <c r="QSA133" s="114"/>
      <c r="QSB133" s="91"/>
      <c r="QSC133" s="91"/>
      <c r="QSD133" s="114"/>
      <c r="QSE133" s="91"/>
      <c r="QSF133" s="91"/>
      <c r="QSG133" s="114"/>
      <c r="QSH133" s="91"/>
      <c r="QSI133" s="91"/>
      <c r="QSJ133" s="114"/>
      <c r="QSK133" s="91"/>
      <c r="QSL133" s="91"/>
      <c r="QSM133" s="114"/>
      <c r="QSN133" s="91"/>
      <c r="QSO133" s="91"/>
      <c r="QSP133" s="114"/>
      <c r="QSQ133" s="91"/>
      <c r="QSR133" s="91"/>
      <c r="QSS133" s="114"/>
      <c r="QST133" s="91"/>
      <c r="QSU133" s="91"/>
      <c r="QSV133" s="114"/>
      <c r="QSW133" s="91"/>
      <c r="QSX133" s="91"/>
      <c r="QSY133" s="114"/>
      <c r="QSZ133" s="91"/>
      <c r="QTA133" s="91"/>
      <c r="QTB133" s="114"/>
      <c r="QTC133" s="91"/>
      <c r="QTD133" s="91"/>
      <c r="QTE133" s="114"/>
      <c r="QTF133" s="91"/>
      <c r="QTG133" s="91"/>
      <c r="QTH133" s="114"/>
      <c r="QTI133" s="91"/>
      <c r="QTJ133" s="91"/>
      <c r="QTK133" s="114"/>
      <c r="QTL133" s="91"/>
      <c r="QTM133" s="91"/>
      <c r="QTN133" s="114"/>
      <c r="QTO133" s="91"/>
      <c r="QTP133" s="91"/>
      <c r="QTQ133" s="114"/>
      <c r="QTR133" s="91"/>
      <c r="QTS133" s="91"/>
      <c r="QTT133" s="114"/>
      <c r="QTU133" s="91"/>
      <c r="QTV133" s="91"/>
      <c r="QTW133" s="114"/>
      <c r="QTX133" s="91"/>
      <c r="QTY133" s="91"/>
      <c r="QTZ133" s="114"/>
      <c r="QUA133" s="91"/>
      <c r="QUB133" s="91"/>
      <c r="QUC133" s="114"/>
      <c r="QUD133" s="91"/>
      <c r="QUE133" s="91"/>
      <c r="QUF133" s="114"/>
      <c r="QUG133" s="91"/>
      <c r="QUH133" s="91"/>
      <c r="QUI133" s="114"/>
      <c r="QUJ133" s="91"/>
      <c r="QUK133" s="91"/>
      <c r="QUL133" s="114"/>
      <c r="QUM133" s="91"/>
      <c r="QUN133" s="91"/>
      <c r="QUO133" s="114"/>
      <c r="QUP133" s="91"/>
      <c r="QUQ133" s="91"/>
      <c r="QUR133" s="114"/>
      <c r="QUS133" s="91"/>
      <c r="QUT133" s="91"/>
      <c r="QUU133" s="114"/>
      <c r="QUV133" s="91"/>
      <c r="QUW133" s="91"/>
      <c r="QUX133" s="114"/>
      <c r="QUY133" s="91"/>
      <c r="QUZ133" s="91"/>
      <c r="QVA133" s="114"/>
      <c r="QVB133" s="91"/>
      <c r="QVC133" s="91"/>
      <c r="QVD133" s="114"/>
      <c r="QVE133" s="91"/>
      <c r="QVF133" s="91"/>
      <c r="QVG133" s="114"/>
      <c r="QVH133" s="91"/>
      <c r="QVI133" s="91"/>
      <c r="QVJ133" s="114"/>
      <c r="QVK133" s="91"/>
      <c r="QVL133" s="91"/>
      <c r="QVM133" s="114"/>
      <c r="QVN133" s="91"/>
      <c r="QVO133" s="91"/>
      <c r="QVP133" s="114"/>
      <c r="QVQ133" s="91"/>
      <c r="QVR133" s="91"/>
      <c r="QVS133" s="114"/>
      <c r="QVT133" s="91"/>
      <c r="QVU133" s="91"/>
      <c r="QVV133" s="114"/>
      <c r="QVW133" s="91"/>
      <c r="QVX133" s="91"/>
      <c r="QVY133" s="114"/>
      <c r="QVZ133" s="91"/>
      <c r="QWA133" s="91"/>
      <c r="QWB133" s="114"/>
      <c r="QWC133" s="91"/>
      <c r="QWD133" s="91"/>
      <c r="QWE133" s="114"/>
      <c r="QWF133" s="91"/>
      <c r="QWG133" s="91"/>
      <c r="QWH133" s="114"/>
      <c r="QWI133" s="91"/>
      <c r="QWJ133" s="91"/>
      <c r="QWK133" s="114"/>
      <c r="QWL133" s="91"/>
      <c r="QWM133" s="91"/>
      <c r="QWN133" s="114"/>
      <c r="QWO133" s="91"/>
      <c r="QWP133" s="91"/>
      <c r="QWQ133" s="114"/>
      <c r="QWR133" s="91"/>
      <c r="QWS133" s="91"/>
      <c r="QWT133" s="114"/>
      <c r="QWU133" s="91"/>
      <c r="QWV133" s="91"/>
      <c r="QWW133" s="114"/>
      <c r="QWX133" s="91"/>
      <c r="QWY133" s="91"/>
      <c r="QWZ133" s="114"/>
      <c r="QXA133" s="91"/>
      <c r="QXB133" s="91"/>
      <c r="QXC133" s="114"/>
      <c r="QXD133" s="91"/>
      <c r="QXE133" s="91"/>
      <c r="QXF133" s="114"/>
      <c r="QXG133" s="91"/>
      <c r="QXH133" s="91"/>
      <c r="QXI133" s="114"/>
      <c r="QXJ133" s="91"/>
      <c r="QXK133" s="91"/>
      <c r="QXL133" s="114"/>
      <c r="QXM133" s="91"/>
      <c r="QXN133" s="91"/>
      <c r="QXO133" s="114"/>
      <c r="QXP133" s="91"/>
      <c r="QXQ133" s="91"/>
      <c r="QXR133" s="114"/>
      <c r="QXS133" s="91"/>
      <c r="QXT133" s="91"/>
      <c r="QXU133" s="114"/>
      <c r="QXV133" s="91"/>
      <c r="QXW133" s="91"/>
      <c r="QXX133" s="114"/>
      <c r="QXY133" s="91"/>
      <c r="QXZ133" s="91"/>
      <c r="QYA133" s="114"/>
      <c r="QYB133" s="91"/>
      <c r="QYC133" s="91"/>
      <c r="QYD133" s="114"/>
      <c r="QYE133" s="91"/>
      <c r="QYF133" s="91"/>
      <c r="QYG133" s="114"/>
      <c r="QYH133" s="91"/>
      <c r="QYI133" s="91"/>
      <c r="QYJ133" s="114"/>
      <c r="QYK133" s="91"/>
      <c r="QYL133" s="91"/>
      <c r="QYM133" s="114"/>
      <c r="QYN133" s="91"/>
      <c r="QYO133" s="91"/>
      <c r="QYP133" s="114"/>
      <c r="QYQ133" s="91"/>
      <c r="QYR133" s="91"/>
      <c r="QYS133" s="114"/>
      <c r="QYT133" s="91"/>
      <c r="QYU133" s="91"/>
      <c r="QYV133" s="114"/>
      <c r="QYW133" s="91"/>
      <c r="QYX133" s="91"/>
      <c r="QYY133" s="114"/>
      <c r="QYZ133" s="91"/>
      <c r="QZA133" s="91"/>
      <c r="QZB133" s="114"/>
      <c r="QZC133" s="91"/>
      <c r="QZD133" s="91"/>
      <c r="QZE133" s="114"/>
      <c r="QZF133" s="91"/>
      <c r="QZG133" s="91"/>
      <c r="QZH133" s="114"/>
      <c r="QZI133" s="91"/>
      <c r="QZJ133" s="91"/>
      <c r="QZK133" s="114"/>
      <c r="QZL133" s="91"/>
      <c r="QZM133" s="91"/>
      <c r="QZN133" s="114"/>
      <c r="QZO133" s="91"/>
      <c r="QZP133" s="91"/>
      <c r="QZQ133" s="114"/>
      <c r="QZR133" s="91"/>
      <c r="QZS133" s="91"/>
      <c r="QZT133" s="114"/>
      <c r="QZU133" s="91"/>
      <c r="QZV133" s="91"/>
      <c r="QZW133" s="114"/>
      <c r="QZX133" s="91"/>
      <c r="QZY133" s="91"/>
      <c r="QZZ133" s="114"/>
      <c r="RAA133" s="91"/>
      <c r="RAB133" s="91"/>
      <c r="RAC133" s="114"/>
      <c r="RAD133" s="91"/>
      <c r="RAE133" s="91"/>
      <c r="RAF133" s="114"/>
      <c r="RAG133" s="91"/>
      <c r="RAH133" s="91"/>
      <c r="RAI133" s="114"/>
      <c r="RAJ133" s="91"/>
      <c r="RAK133" s="91"/>
      <c r="RAL133" s="114"/>
      <c r="RAM133" s="91"/>
      <c r="RAN133" s="91"/>
      <c r="RAO133" s="114"/>
      <c r="RAP133" s="91"/>
      <c r="RAQ133" s="91"/>
      <c r="RAR133" s="114"/>
      <c r="RAS133" s="91"/>
      <c r="RAT133" s="91"/>
      <c r="RAU133" s="114"/>
      <c r="RAV133" s="91"/>
      <c r="RAW133" s="91"/>
      <c r="RAX133" s="114"/>
      <c r="RAY133" s="91"/>
      <c r="RAZ133" s="91"/>
      <c r="RBA133" s="114"/>
      <c r="RBB133" s="91"/>
      <c r="RBC133" s="91"/>
      <c r="RBD133" s="114"/>
      <c r="RBE133" s="91"/>
      <c r="RBF133" s="91"/>
      <c r="RBG133" s="114"/>
      <c r="RBH133" s="91"/>
      <c r="RBI133" s="91"/>
      <c r="RBJ133" s="114"/>
      <c r="RBK133" s="91"/>
      <c r="RBL133" s="91"/>
      <c r="RBM133" s="114"/>
      <c r="RBN133" s="91"/>
      <c r="RBO133" s="91"/>
      <c r="RBP133" s="114"/>
      <c r="RBQ133" s="91"/>
      <c r="RBR133" s="91"/>
      <c r="RBS133" s="114"/>
      <c r="RBT133" s="91"/>
      <c r="RBU133" s="91"/>
      <c r="RBV133" s="114"/>
      <c r="RBW133" s="91"/>
      <c r="RBX133" s="91"/>
      <c r="RBY133" s="114"/>
      <c r="RBZ133" s="91"/>
      <c r="RCA133" s="91"/>
      <c r="RCB133" s="114"/>
      <c r="RCC133" s="91"/>
      <c r="RCD133" s="91"/>
      <c r="RCE133" s="114"/>
      <c r="RCF133" s="91"/>
      <c r="RCG133" s="91"/>
      <c r="RCH133" s="114"/>
      <c r="RCI133" s="91"/>
      <c r="RCJ133" s="91"/>
      <c r="RCK133" s="114"/>
      <c r="RCL133" s="91"/>
      <c r="RCM133" s="91"/>
      <c r="RCN133" s="114"/>
      <c r="RCO133" s="91"/>
      <c r="RCP133" s="91"/>
      <c r="RCQ133" s="114"/>
      <c r="RCR133" s="91"/>
      <c r="RCS133" s="91"/>
      <c r="RCT133" s="114"/>
      <c r="RCU133" s="91"/>
      <c r="RCV133" s="91"/>
      <c r="RCW133" s="114"/>
      <c r="RCX133" s="91"/>
      <c r="RCY133" s="91"/>
      <c r="RCZ133" s="114"/>
      <c r="RDA133" s="91"/>
      <c r="RDB133" s="91"/>
      <c r="RDC133" s="114"/>
      <c r="RDD133" s="91"/>
      <c r="RDE133" s="91"/>
      <c r="RDF133" s="114"/>
      <c r="RDG133" s="91"/>
      <c r="RDH133" s="91"/>
      <c r="RDI133" s="114"/>
      <c r="RDJ133" s="91"/>
      <c r="RDK133" s="91"/>
      <c r="RDL133" s="114"/>
      <c r="RDM133" s="91"/>
      <c r="RDN133" s="91"/>
      <c r="RDO133" s="114"/>
      <c r="RDP133" s="91"/>
      <c r="RDQ133" s="91"/>
      <c r="RDR133" s="114"/>
      <c r="RDS133" s="91"/>
      <c r="RDT133" s="91"/>
      <c r="RDU133" s="114"/>
      <c r="RDV133" s="91"/>
      <c r="RDW133" s="91"/>
      <c r="RDX133" s="114"/>
      <c r="RDY133" s="91"/>
      <c r="RDZ133" s="91"/>
      <c r="REA133" s="114"/>
      <c r="REB133" s="91"/>
      <c r="REC133" s="91"/>
      <c r="RED133" s="114"/>
      <c r="REE133" s="91"/>
      <c r="REF133" s="91"/>
      <c r="REG133" s="114"/>
      <c r="REH133" s="91"/>
      <c r="REI133" s="91"/>
      <c r="REJ133" s="114"/>
      <c r="REK133" s="91"/>
      <c r="REL133" s="91"/>
      <c r="REM133" s="114"/>
      <c r="REN133" s="91"/>
      <c r="REO133" s="91"/>
      <c r="REP133" s="114"/>
      <c r="REQ133" s="91"/>
      <c r="RER133" s="91"/>
      <c r="RES133" s="114"/>
      <c r="RET133" s="91"/>
      <c r="REU133" s="91"/>
      <c r="REV133" s="114"/>
      <c r="REW133" s="91"/>
      <c r="REX133" s="91"/>
      <c r="REY133" s="114"/>
      <c r="REZ133" s="91"/>
      <c r="RFA133" s="91"/>
      <c r="RFB133" s="114"/>
      <c r="RFC133" s="91"/>
      <c r="RFD133" s="91"/>
      <c r="RFE133" s="114"/>
      <c r="RFF133" s="91"/>
      <c r="RFG133" s="91"/>
      <c r="RFH133" s="114"/>
      <c r="RFI133" s="91"/>
      <c r="RFJ133" s="91"/>
      <c r="RFK133" s="114"/>
      <c r="RFL133" s="91"/>
      <c r="RFM133" s="91"/>
      <c r="RFN133" s="114"/>
      <c r="RFO133" s="91"/>
      <c r="RFP133" s="91"/>
      <c r="RFQ133" s="114"/>
      <c r="RFR133" s="91"/>
      <c r="RFS133" s="91"/>
      <c r="RFT133" s="114"/>
      <c r="RFU133" s="91"/>
      <c r="RFV133" s="91"/>
      <c r="RFW133" s="114"/>
      <c r="RFX133" s="91"/>
      <c r="RFY133" s="91"/>
      <c r="RFZ133" s="114"/>
      <c r="RGA133" s="91"/>
      <c r="RGB133" s="91"/>
      <c r="RGC133" s="114"/>
      <c r="RGD133" s="91"/>
      <c r="RGE133" s="91"/>
      <c r="RGF133" s="114"/>
      <c r="RGG133" s="91"/>
      <c r="RGH133" s="91"/>
      <c r="RGI133" s="114"/>
      <c r="RGJ133" s="91"/>
      <c r="RGK133" s="91"/>
      <c r="RGL133" s="114"/>
      <c r="RGM133" s="91"/>
      <c r="RGN133" s="91"/>
      <c r="RGO133" s="114"/>
      <c r="RGP133" s="91"/>
      <c r="RGQ133" s="91"/>
      <c r="RGR133" s="114"/>
      <c r="RGS133" s="91"/>
      <c r="RGT133" s="91"/>
      <c r="RGU133" s="114"/>
      <c r="RGV133" s="91"/>
      <c r="RGW133" s="91"/>
      <c r="RGX133" s="114"/>
      <c r="RGY133" s="91"/>
      <c r="RGZ133" s="91"/>
      <c r="RHA133" s="114"/>
      <c r="RHB133" s="91"/>
      <c r="RHC133" s="91"/>
      <c r="RHD133" s="114"/>
      <c r="RHE133" s="91"/>
      <c r="RHF133" s="91"/>
      <c r="RHG133" s="114"/>
      <c r="RHH133" s="91"/>
      <c r="RHI133" s="91"/>
      <c r="RHJ133" s="114"/>
      <c r="RHK133" s="91"/>
      <c r="RHL133" s="91"/>
      <c r="RHM133" s="114"/>
      <c r="RHN133" s="91"/>
      <c r="RHO133" s="91"/>
      <c r="RHP133" s="114"/>
      <c r="RHQ133" s="91"/>
      <c r="RHR133" s="91"/>
      <c r="RHS133" s="114"/>
      <c r="RHT133" s="91"/>
      <c r="RHU133" s="91"/>
      <c r="RHV133" s="114"/>
      <c r="RHW133" s="91"/>
      <c r="RHX133" s="91"/>
      <c r="RHY133" s="114"/>
      <c r="RHZ133" s="91"/>
      <c r="RIA133" s="91"/>
      <c r="RIB133" s="114"/>
      <c r="RIC133" s="91"/>
      <c r="RID133" s="91"/>
      <c r="RIE133" s="114"/>
      <c r="RIF133" s="91"/>
      <c r="RIG133" s="91"/>
      <c r="RIH133" s="114"/>
      <c r="RII133" s="91"/>
      <c r="RIJ133" s="91"/>
      <c r="RIK133" s="114"/>
      <c r="RIL133" s="91"/>
      <c r="RIM133" s="91"/>
      <c r="RIN133" s="114"/>
      <c r="RIO133" s="91"/>
      <c r="RIP133" s="91"/>
      <c r="RIQ133" s="114"/>
      <c r="RIR133" s="91"/>
      <c r="RIS133" s="91"/>
      <c r="RIT133" s="114"/>
      <c r="RIU133" s="91"/>
      <c r="RIV133" s="91"/>
      <c r="RIW133" s="114"/>
      <c r="RIX133" s="91"/>
      <c r="RIY133" s="91"/>
      <c r="RIZ133" s="114"/>
      <c r="RJA133" s="91"/>
      <c r="RJB133" s="91"/>
      <c r="RJC133" s="114"/>
      <c r="RJD133" s="91"/>
      <c r="RJE133" s="91"/>
      <c r="RJF133" s="114"/>
      <c r="RJG133" s="91"/>
      <c r="RJH133" s="91"/>
      <c r="RJI133" s="114"/>
      <c r="RJJ133" s="91"/>
      <c r="RJK133" s="91"/>
      <c r="RJL133" s="114"/>
      <c r="RJM133" s="91"/>
      <c r="RJN133" s="91"/>
      <c r="RJO133" s="114"/>
      <c r="RJP133" s="91"/>
      <c r="RJQ133" s="91"/>
      <c r="RJR133" s="114"/>
      <c r="RJS133" s="91"/>
      <c r="RJT133" s="91"/>
      <c r="RJU133" s="114"/>
      <c r="RJV133" s="91"/>
      <c r="RJW133" s="91"/>
      <c r="RJX133" s="114"/>
      <c r="RJY133" s="91"/>
      <c r="RJZ133" s="91"/>
      <c r="RKA133" s="114"/>
      <c r="RKB133" s="91"/>
      <c r="RKC133" s="91"/>
      <c r="RKD133" s="114"/>
      <c r="RKE133" s="91"/>
      <c r="RKF133" s="91"/>
      <c r="RKG133" s="114"/>
      <c r="RKH133" s="91"/>
      <c r="RKI133" s="91"/>
      <c r="RKJ133" s="114"/>
      <c r="RKK133" s="91"/>
      <c r="RKL133" s="91"/>
      <c r="RKM133" s="114"/>
      <c r="RKN133" s="91"/>
      <c r="RKO133" s="91"/>
      <c r="RKP133" s="114"/>
      <c r="RKQ133" s="91"/>
      <c r="RKR133" s="91"/>
      <c r="RKS133" s="114"/>
      <c r="RKT133" s="91"/>
      <c r="RKU133" s="91"/>
      <c r="RKV133" s="114"/>
      <c r="RKW133" s="91"/>
      <c r="RKX133" s="91"/>
      <c r="RKY133" s="114"/>
      <c r="RKZ133" s="91"/>
      <c r="RLA133" s="91"/>
      <c r="RLB133" s="114"/>
      <c r="RLC133" s="91"/>
      <c r="RLD133" s="91"/>
      <c r="RLE133" s="114"/>
      <c r="RLF133" s="91"/>
      <c r="RLG133" s="91"/>
      <c r="RLH133" s="114"/>
      <c r="RLI133" s="91"/>
      <c r="RLJ133" s="91"/>
      <c r="RLK133" s="114"/>
      <c r="RLL133" s="91"/>
      <c r="RLM133" s="91"/>
      <c r="RLN133" s="114"/>
      <c r="RLO133" s="91"/>
      <c r="RLP133" s="91"/>
      <c r="RLQ133" s="114"/>
      <c r="RLR133" s="91"/>
      <c r="RLS133" s="91"/>
      <c r="RLT133" s="114"/>
      <c r="RLU133" s="91"/>
      <c r="RLV133" s="91"/>
      <c r="RLW133" s="114"/>
      <c r="RLX133" s="91"/>
      <c r="RLY133" s="91"/>
      <c r="RLZ133" s="114"/>
      <c r="RMA133" s="91"/>
      <c r="RMB133" s="91"/>
      <c r="RMC133" s="114"/>
      <c r="RMD133" s="91"/>
      <c r="RME133" s="91"/>
      <c r="RMF133" s="114"/>
      <c r="RMG133" s="91"/>
      <c r="RMH133" s="91"/>
      <c r="RMI133" s="114"/>
      <c r="RMJ133" s="91"/>
      <c r="RMK133" s="91"/>
      <c r="RML133" s="114"/>
      <c r="RMM133" s="91"/>
      <c r="RMN133" s="91"/>
      <c r="RMO133" s="114"/>
      <c r="RMP133" s="91"/>
      <c r="RMQ133" s="91"/>
      <c r="RMR133" s="114"/>
      <c r="RMS133" s="91"/>
      <c r="RMT133" s="91"/>
      <c r="RMU133" s="114"/>
      <c r="RMV133" s="91"/>
      <c r="RMW133" s="91"/>
      <c r="RMX133" s="114"/>
      <c r="RMY133" s="91"/>
      <c r="RMZ133" s="91"/>
      <c r="RNA133" s="114"/>
      <c r="RNB133" s="91"/>
      <c r="RNC133" s="91"/>
      <c r="RND133" s="114"/>
      <c r="RNE133" s="91"/>
      <c r="RNF133" s="91"/>
      <c r="RNG133" s="114"/>
      <c r="RNH133" s="91"/>
      <c r="RNI133" s="91"/>
      <c r="RNJ133" s="114"/>
      <c r="RNK133" s="91"/>
      <c r="RNL133" s="91"/>
      <c r="RNM133" s="114"/>
      <c r="RNN133" s="91"/>
      <c r="RNO133" s="91"/>
      <c r="RNP133" s="114"/>
      <c r="RNQ133" s="91"/>
      <c r="RNR133" s="91"/>
      <c r="RNS133" s="114"/>
      <c r="RNT133" s="91"/>
      <c r="RNU133" s="91"/>
      <c r="RNV133" s="114"/>
      <c r="RNW133" s="91"/>
      <c r="RNX133" s="91"/>
      <c r="RNY133" s="114"/>
      <c r="RNZ133" s="91"/>
      <c r="ROA133" s="91"/>
      <c r="ROB133" s="114"/>
      <c r="ROC133" s="91"/>
      <c r="ROD133" s="91"/>
      <c r="ROE133" s="114"/>
      <c r="ROF133" s="91"/>
      <c r="ROG133" s="91"/>
      <c r="ROH133" s="114"/>
      <c r="ROI133" s="91"/>
      <c r="ROJ133" s="91"/>
      <c r="ROK133" s="114"/>
      <c r="ROL133" s="91"/>
      <c r="ROM133" s="91"/>
      <c r="RON133" s="114"/>
      <c r="ROO133" s="91"/>
      <c r="ROP133" s="91"/>
      <c r="ROQ133" s="114"/>
      <c r="ROR133" s="91"/>
      <c r="ROS133" s="91"/>
      <c r="ROT133" s="114"/>
      <c r="ROU133" s="91"/>
      <c r="ROV133" s="91"/>
      <c r="ROW133" s="114"/>
      <c r="ROX133" s="91"/>
      <c r="ROY133" s="91"/>
      <c r="ROZ133" s="114"/>
      <c r="RPA133" s="91"/>
      <c r="RPB133" s="91"/>
      <c r="RPC133" s="114"/>
      <c r="RPD133" s="91"/>
      <c r="RPE133" s="91"/>
      <c r="RPF133" s="114"/>
      <c r="RPG133" s="91"/>
      <c r="RPH133" s="91"/>
      <c r="RPI133" s="114"/>
      <c r="RPJ133" s="91"/>
      <c r="RPK133" s="91"/>
      <c r="RPL133" s="114"/>
      <c r="RPM133" s="91"/>
      <c r="RPN133" s="91"/>
      <c r="RPO133" s="114"/>
      <c r="RPP133" s="91"/>
      <c r="RPQ133" s="91"/>
      <c r="RPR133" s="114"/>
      <c r="RPS133" s="91"/>
      <c r="RPT133" s="91"/>
      <c r="RPU133" s="114"/>
      <c r="RPV133" s="91"/>
      <c r="RPW133" s="91"/>
      <c r="RPX133" s="114"/>
      <c r="RPY133" s="91"/>
      <c r="RPZ133" s="91"/>
      <c r="RQA133" s="114"/>
      <c r="RQB133" s="91"/>
      <c r="RQC133" s="91"/>
      <c r="RQD133" s="114"/>
      <c r="RQE133" s="91"/>
      <c r="RQF133" s="91"/>
      <c r="RQG133" s="114"/>
      <c r="RQH133" s="91"/>
      <c r="RQI133" s="91"/>
      <c r="RQJ133" s="114"/>
      <c r="RQK133" s="91"/>
      <c r="RQL133" s="91"/>
      <c r="RQM133" s="114"/>
      <c r="RQN133" s="91"/>
      <c r="RQO133" s="91"/>
      <c r="RQP133" s="114"/>
      <c r="RQQ133" s="91"/>
      <c r="RQR133" s="91"/>
      <c r="RQS133" s="114"/>
      <c r="RQT133" s="91"/>
      <c r="RQU133" s="91"/>
      <c r="RQV133" s="114"/>
      <c r="RQW133" s="91"/>
      <c r="RQX133" s="91"/>
      <c r="RQY133" s="114"/>
      <c r="RQZ133" s="91"/>
      <c r="RRA133" s="91"/>
      <c r="RRB133" s="114"/>
      <c r="RRC133" s="91"/>
      <c r="RRD133" s="91"/>
      <c r="RRE133" s="114"/>
      <c r="RRF133" s="91"/>
      <c r="RRG133" s="91"/>
      <c r="RRH133" s="114"/>
      <c r="RRI133" s="91"/>
      <c r="RRJ133" s="91"/>
      <c r="RRK133" s="114"/>
      <c r="RRL133" s="91"/>
      <c r="RRM133" s="91"/>
      <c r="RRN133" s="114"/>
      <c r="RRO133" s="91"/>
      <c r="RRP133" s="91"/>
      <c r="RRQ133" s="114"/>
      <c r="RRR133" s="91"/>
      <c r="RRS133" s="91"/>
      <c r="RRT133" s="114"/>
      <c r="RRU133" s="91"/>
      <c r="RRV133" s="91"/>
      <c r="RRW133" s="114"/>
      <c r="RRX133" s="91"/>
      <c r="RRY133" s="91"/>
      <c r="RRZ133" s="114"/>
      <c r="RSA133" s="91"/>
      <c r="RSB133" s="91"/>
      <c r="RSC133" s="114"/>
      <c r="RSD133" s="91"/>
      <c r="RSE133" s="91"/>
      <c r="RSF133" s="114"/>
      <c r="RSG133" s="91"/>
      <c r="RSH133" s="91"/>
      <c r="RSI133" s="114"/>
      <c r="RSJ133" s="91"/>
      <c r="RSK133" s="91"/>
      <c r="RSL133" s="114"/>
      <c r="RSM133" s="91"/>
      <c r="RSN133" s="91"/>
      <c r="RSO133" s="114"/>
      <c r="RSP133" s="91"/>
      <c r="RSQ133" s="91"/>
      <c r="RSR133" s="114"/>
      <c r="RSS133" s="91"/>
      <c r="RST133" s="91"/>
      <c r="RSU133" s="114"/>
      <c r="RSV133" s="91"/>
      <c r="RSW133" s="91"/>
      <c r="RSX133" s="114"/>
      <c r="RSY133" s="91"/>
      <c r="RSZ133" s="91"/>
      <c r="RTA133" s="114"/>
      <c r="RTB133" s="91"/>
      <c r="RTC133" s="91"/>
      <c r="RTD133" s="114"/>
      <c r="RTE133" s="91"/>
      <c r="RTF133" s="91"/>
      <c r="RTG133" s="114"/>
      <c r="RTH133" s="91"/>
      <c r="RTI133" s="91"/>
      <c r="RTJ133" s="114"/>
      <c r="RTK133" s="91"/>
      <c r="RTL133" s="91"/>
      <c r="RTM133" s="114"/>
      <c r="RTN133" s="91"/>
      <c r="RTO133" s="91"/>
      <c r="RTP133" s="114"/>
      <c r="RTQ133" s="91"/>
      <c r="RTR133" s="91"/>
      <c r="RTS133" s="114"/>
      <c r="RTT133" s="91"/>
      <c r="RTU133" s="91"/>
      <c r="RTV133" s="114"/>
      <c r="RTW133" s="91"/>
      <c r="RTX133" s="91"/>
      <c r="RTY133" s="114"/>
      <c r="RTZ133" s="91"/>
      <c r="RUA133" s="91"/>
      <c r="RUB133" s="114"/>
      <c r="RUC133" s="91"/>
      <c r="RUD133" s="91"/>
      <c r="RUE133" s="114"/>
      <c r="RUF133" s="91"/>
      <c r="RUG133" s="91"/>
      <c r="RUH133" s="114"/>
      <c r="RUI133" s="91"/>
      <c r="RUJ133" s="91"/>
      <c r="RUK133" s="114"/>
      <c r="RUL133" s="91"/>
      <c r="RUM133" s="91"/>
      <c r="RUN133" s="114"/>
      <c r="RUO133" s="91"/>
      <c r="RUP133" s="91"/>
      <c r="RUQ133" s="114"/>
      <c r="RUR133" s="91"/>
      <c r="RUS133" s="91"/>
      <c r="RUT133" s="114"/>
      <c r="RUU133" s="91"/>
      <c r="RUV133" s="91"/>
      <c r="RUW133" s="114"/>
      <c r="RUX133" s="91"/>
      <c r="RUY133" s="91"/>
      <c r="RUZ133" s="114"/>
      <c r="RVA133" s="91"/>
      <c r="RVB133" s="91"/>
      <c r="RVC133" s="114"/>
      <c r="RVD133" s="91"/>
      <c r="RVE133" s="91"/>
      <c r="RVF133" s="114"/>
      <c r="RVG133" s="91"/>
      <c r="RVH133" s="91"/>
      <c r="RVI133" s="114"/>
      <c r="RVJ133" s="91"/>
      <c r="RVK133" s="91"/>
      <c r="RVL133" s="114"/>
      <c r="RVM133" s="91"/>
      <c r="RVN133" s="91"/>
      <c r="RVO133" s="114"/>
      <c r="RVP133" s="91"/>
      <c r="RVQ133" s="91"/>
      <c r="RVR133" s="114"/>
      <c r="RVS133" s="91"/>
      <c r="RVT133" s="91"/>
      <c r="RVU133" s="114"/>
      <c r="RVV133" s="91"/>
      <c r="RVW133" s="91"/>
      <c r="RVX133" s="114"/>
      <c r="RVY133" s="91"/>
      <c r="RVZ133" s="91"/>
      <c r="RWA133" s="114"/>
      <c r="RWB133" s="91"/>
      <c r="RWC133" s="91"/>
      <c r="RWD133" s="114"/>
      <c r="RWE133" s="91"/>
      <c r="RWF133" s="91"/>
      <c r="RWG133" s="114"/>
      <c r="RWH133" s="91"/>
      <c r="RWI133" s="91"/>
      <c r="RWJ133" s="114"/>
      <c r="RWK133" s="91"/>
      <c r="RWL133" s="91"/>
      <c r="RWM133" s="114"/>
      <c r="RWN133" s="91"/>
      <c r="RWO133" s="91"/>
      <c r="RWP133" s="114"/>
      <c r="RWQ133" s="91"/>
      <c r="RWR133" s="91"/>
      <c r="RWS133" s="114"/>
      <c r="RWT133" s="91"/>
      <c r="RWU133" s="91"/>
      <c r="RWV133" s="114"/>
      <c r="RWW133" s="91"/>
      <c r="RWX133" s="91"/>
      <c r="RWY133" s="114"/>
      <c r="RWZ133" s="91"/>
      <c r="RXA133" s="91"/>
      <c r="RXB133" s="114"/>
      <c r="RXC133" s="91"/>
      <c r="RXD133" s="91"/>
      <c r="RXE133" s="114"/>
      <c r="RXF133" s="91"/>
      <c r="RXG133" s="91"/>
      <c r="RXH133" s="114"/>
      <c r="RXI133" s="91"/>
      <c r="RXJ133" s="91"/>
      <c r="RXK133" s="114"/>
      <c r="RXL133" s="91"/>
      <c r="RXM133" s="91"/>
      <c r="RXN133" s="114"/>
      <c r="RXO133" s="91"/>
      <c r="RXP133" s="91"/>
      <c r="RXQ133" s="114"/>
      <c r="RXR133" s="91"/>
      <c r="RXS133" s="91"/>
      <c r="RXT133" s="114"/>
      <c r="RXU133" s="91"/>
      <c r="RXV133" s="91"/>
      <c r="RXW133" s="114"/>
      <c r="RXX133" s="91"/>
      <c r="RXY133" s="91"/>
      <c r="RXZ133" s="114"/>
      <c r="RYA133" s="91"/>
      <c r="RYB133" s="91"/>
      <c r="RYC133" s="114"/>
      <c r="RYD133" s="91"/>
      <c r="RYE133" s="91"/>
      <c r="RYF133" s="114"/>
      <c r="RYG133" s="91"/>
      <c r="RYH133" s="91"/>
      <c r="RYI133" s="114"/>
      <c r="RYJ133" s="91"/>
      <c r="RYK133" s="91"/>
      <c r="RYL133" s="114"/>
      <c r="RYM133" s="91"/>
      <c r="RYN133" s="91"/>
      <c r="RYO133" s="114"/>
      <c r="RYP133" s="91"/>
      <c r="RYQ133" s="91"/>
      <c r="RYR133" s="114"/>
      <c r="RYS133" s="91"/>
      <c r="RYT133" s="91"/>
      <c r="RYU133" s="114"/>
      <c r="RYV133" s="91"/>
      <c r="RYW133" s="91"/>
      <c r="RYX133" s="114"/>
      <c r="RYY133" s="91"/>
      <c r="RYZ133" s="91"/>
      <c r="RZA133" s="114"/>
      <c r="RZB133" s="91"/>
      <c r="RZC133" s="91"/>
      <c r="RZD133" s="114"/>
      <c r="RZE133" s="91"/>
      <c r="RZF133" s="91"/>
      <c r="RZG133" s="114"/>
      <c r="RZH133" s="91"/>
      <c r="RZI133" s="91"/>
      <c r="RZJ133" s="114"/>
      <c r="RZK133" s="91"/>
      <c r="RZL133" s="91"/>
      <c r="RZM133" s="114"/>
      <c r="RZN133" s="91"/>
      <c r="RZO133" s="91"/>
      <c r="RZP133" s="114"/>
      <c r="RZQ133" s="91"/>
      <c r="RZR133" s="91"/>
      <c r="RZS133" s="114"/>
      <c r="RZT133" s="91"/>
      <c r="RZU133" s="91"/>
      <c r="RZV133" s="114"/>
      <c r="RZW133" s="91"/>
      <c r="RZX133" s="91"/>
      <c r="RZY133" s="114"/>
      <c r="RZZ133" s="91"/>
      <c r="SAA133" s="91"/>
      <c r="SAB133" s="114"/>
      <c r="SAC133" s="91"/>
      <c r="SAD133" s="91"/>
      <c r="SAE133" s="114"/>
      <c r="SAF133" s="91"/>
      <c r="SAG133" s="91"/>
      <c r="SAH133" s="114"/>
      <c r="SAI133" s="91"/>
      <c r="SAJ133" s="91"/>
      <c r="SAK133" s="114"/>
      <c r="SAL133" s="91"/>
      <c r="SAM133" s="91"/>
      <c r="SAN133" s="114"/>
      <c r="SAO133" s="91"/>
      <c r="SAP133" s="91"/>
      <c r="SAQ133" s="114"/>
      <c r="SAR133" s="91"/>
      <c r="SAS133" s="91"/>
      <c r="SAT133" s="114"/>
      <c r="SAU133" s="91"/>
      <c r="SAV133" s="91"/>
      <c r="SAW133" s="114"/>
      <c r="SAX133" s="91"/>
      <c r="SAY133" s="91"/>
      <c r="SAZ133" s="114"/>
      <c r="SBA133" s="91"/>
      <c r="SBB133" s="91"/>
      <c r="SBC133" s="114"/>
      <c r="SBD133" s="91"/>
      <c r="SBE133" s="91"/>
      <c r="SBF133" s="114"/>
      <c r="SBG133" s="91"/>
      <c r="SBH133" s="91"/>
      <c r="SBI133" s="114"/>
      <c r="SBJ133" s="91"/>
      <c r="SBK133" s="91"/>
      <c r="SBL133" s="114"/>
      <c r="SBM133" s="91"/>
      <c r="SBN133" s="91"/>
      <c r="SBO133" s="114"/>
      <c r="SBP133" s="91"/>
      <c r="SBQ133" s="91"/>
      <c r="SBR133" s="114"/>
      <c r="SBS133" s="91"/>
      <c r="SBT133" s="91"/>
      <c r="SBU133" s="114"/>
      <c r="SBV133" s="91"/>
      <c r="SBW133" s="91"/>
      <c r="SBX133" s="114"/>
      <c r="SBY133" s="91"/>
      <c r="SBZ133" s="91"/>
      <c r="SCA133" s="114"/>
      <c r="SCB133" s="91"/>
      <c r="SCC133" s="91"/>
      <c r="SCD133" s="114"/>
      <c r="SCE133" s="91"/>
      <c r="SCF133" s="91"/>
      <c r="SCG133" s="114"/>
      <c r="SCH133" s="91"/>
      <c r="SCI133" s="91"/>
      <c r="SCJ133" s="114"/>
      <c r="SCK133" s="91"/>
      <c r="SCL133" s="91"/>
      <c r="SCM133" s="114"/>
      <c r="SCN133" s="91"/>
      <c r="SCO133" s="91"/>
      <c r="SCP133" s="114"/>
      <c r="SCQ133" s="91"/>
      <c r="SCR133" s="91"/>
      <c r="SCS133" s="114"/>
      <c r="SCT133" s="91"/>
      <c r="SCU133" s="91"/>
      <c r="SCV133" s="114"/>
      <c r="SCW133" s="91"/>
      <c r="SCX133" s="91"/>
      <c r="SCY133" s="114"/>
      <c r="SCZ133" s="91"/>
      <c r="SDA133" s="91"/>
      <c r="SDB133" s="114"/>
      <c r="SDC133" s="91"/>
      <c r="SDD133" s="91"/>
      <c r="SDE133" s="114"/>
      <c r="SDF133" s="91"/>
      <c r="SDG133" s="91"/>
      <c r="SDH133" s="114"/>
      <c r="SDI133" s="91"/>
      <c r="SDJ133" s="91"/>
      <c r="SDK133" s="114"/>
      <c r="SDL133" s="91"/>
      <c r="SDM133" s="91"/>
      <c r="SDN133" s="114"/>
      <c r="SDO133" s="91"/>
      <c r="SDP133" s="91"/>
      <c r="SDQ133" s="114"/>
      <c r="SDR133" s="91"/>
      <c r="SDS133" s="91"/>
      <c r="SDT133" s="114"/>
      <c r="SDU133" s="91"/>
      <c r="SDV133" s="91"/>
      <c r="SDW133" s="114"/>
      <c r="SDX133" s="91"/>
      <c r="SDY133" s="91"/>
      <c r="SDZ133" s="114"/>
      <c r="SEA133" s="91"/>
      <c r="SEB133" s="91"/>
      <c r="SEC133" s="114"/>
      <c r="SED133" s="91"/>
      <c r="SEE133" s="91"/>
      <c r="SEF133" s="114"/>
      <c r="SEG133" s="91"/>
      <c r="SEH133" s="91"/>
      <c r="SEI133" s="114"/>
      <c r="SEJ133" s="91"/>
      <c r="SEK133" s="91"/>
      <c r="SEL133" s="114"/>
      <c r="SEM133" s="91"/>
      <c r="SEN133" s="91"/>
      <c r="SEO133" s="114"/>
      <c r="SEP133" s="91"/>
      <c r="SEQ133" s="91"/>
      <c r="SER133" s="114"/>
      <c r="SES133" s="91"/>
      <c r="SET133" s="91"/>
      <c r="SEU133" s="114"/>
      <c r="SEV133" s="91"/>
      <c r="SEW133" s="91"/>
      <c r="SEX133" s="114"/>
      <c r="SEY133" s="91"/>
      <c r="SEZ133" s="91"/>
      <c r="SFA133" s="114"/>
      <c r="SFB133" s="91"/>
      <c r="SFC133" s="91"/>
      <c r="SFD133" s="114"/>
      <c r="SFE133" s="91"/>
      <c r="SFF133" s="91"/>
      <c r="SFG133" s="114"/>
      <c r="SFH133" s="91"/>
      <c r="SFI133" s="91"/>
      <c r="SFJ133" s="114"/>
      <c r="SFK133" s="91"/>
      <c r="SFL133" s="91"/>
      <c r="SFM133" s="114"/>
      <c r="SFN133" s="91"/>
      <c r="SFO133" s="91"/>
      <c r="SFP133" s="114"/>
      <c r="SFQ133" s="91"/>
      <c r="SFR133" s="91"/>
      <c r="SFS133" s="114"/>
      <c r="SFT133" s="91"/>
      <c r="SFU133" s="91"/>
      <c r="SFV133" s="114"/>
      <c r="SFW133" s="91"/>
      <c r="SFX133" s="91"/>
      <c r="SFY133" s="114"/>
      <c r="SFZ133" s="91"/>
      <c r="SGA133" s="91"/>
      <c r="SGB133" s="114"/>
      <c r="SGC133" s="91"/>
      <c r="SGD133" s="91"/>
      <c r="SGE133" s="114"/>
      <c r="SGF133" s="91"/>
      <c r="SGG133" s="91"/>
      <c r="SGH133" s="114"/>
      <c r="SGI133" s="91"/>
      <c r="SGJ133" s="91"/>
      <c r="SGK133" s="114"/>
      <c r="SGL133" s="91"/>
      <c r="SGM133" s="91"/>
      <c r="SGN133" s="114"/>
      <c r="SGO133" s="91"/>
      <c r="SGP133" s="91"/>
      <c r="SGQ133" s="114"/>
      <c r="SGR133" s="91"/>
      <c r="SGS133" s="91"/>
      <c r="SGT133" s="114"/>
      <c r="SGU133" s="91"/>
      <c r="SGV133" s="91"/>
      <c r="SGW133" s="114"/>
      <c r="SGX133" s="91"/>
      <c r="SGY133" s="91"/>
      <c r="SGZ133" s="114"/>
      <c r="SHA133" s="91"/>
      <c r="SHB133" s="91"/>
      <c r="SHC133" s="114"/>
      <c r="SHD133" s="91"/>
      <c r="SHE133" s="91"/>
      <c r="SHF133" s="114"/>
      <c r="SHG133" s="91"/>
      <c r="SHH133" s="91"/>
      <c r="SHI133" s="114"/>
      <c r="SHJ133" s="91"/>
      <c r="SHK133" s="91"/>
      <c r="SHL133" s="114"/>
      <c r="SHM133" s="91"/>
      <c r="SHN133" s="91"/>
      <c r="SHO133" s="114"/>
      <c r="SHP133" s="91"/>
      <c r="SHQ133" s="91"/>
      <c r="SHR133" s="114"/>
      <c r="SHS133" s="91"/>
      <c r="SHT133" s="91"/>
      <c r="SHU133" s="114"/>
      <c r="SHV133" s="91"/>
      <c r="SHW133" s="91"/>
      <c r="SHX133" s="114"/>
      <c r="SHY133" s="91"/>
      <c r="SHZ133" s="91"/>
      <c r="SIA133" s="114"/>
      <c r="SIB133" s="91"/>
      <c r="SIC133" s="91"/>
      <c r="SID133" s="114"/>
      <c r="SIE133" s="91"/>
      <c r="SIF133" s="91"/>
      <c r="SIG133" s="114"/>
      <c r="SIH133" s="91"/>
      <c r="SII133" s="91"/>
      <c r="SIJ133" s="114"/>
      <c r="SIK133" s="91"/>
      <c r="SIL133" s="91"/>
      <c r="SIM133" s="114"/>
      <c r="SIN133" s="91"/>
      <c r="SIO133" s="91"/>
      <c r="SIP133" s="114"/>
      <c r="SIQ133" s="91"/>
      <c r="SIR133" s="91"/>
      <c r="SIS133" s="114"/>
      <c r="SIT133" s="91"/>
      <c r="SIU133" s="91"/>
      <c r="SIV133" s="114"/>
      <c r="SIW133" s="91"/>
      <c r="SIX133" s="91"/>
      <c r="SIY133" s="114"/>
      <c r="SIZ133" s="91"/>
      <c r="SJA133" s="91"/>
      <c r="SJB133" s="114"/>
      <c r="SJC133" s="91"/>
      <c r="SJD133" s="91"/>
      <c r="SJE133" s="114"/>
      <c r="SJF133" s="91"/>
      <c r="SJG133" s="91"/>
      <c r="SJH133" s="114"/>
      <c r="SJI133" s="91"/>
      <c r="SJJ133" s="91"/>
      <c r="SJK133" s="114"/>
      <c r="SJL133" s="91"/>
      <c r="SJM133" s="91"/>
      <c r="SJN133" s="114"/>
      <c r="SJO133" s="91"/>
      <c r="SJP133" s="91"/>
      <c r="SJQ133" s="114"/>
      <c r="SJR133" s="91"/>
      <c r="SJS133" s="91"/>
      <c r="SJT133" s="114"/>
      <c r="SJU133" s="91"/>
      <c r="SJV133" s="91"/>
      <c r="SJW133" s="114"/>
      <c r="SJX133" s="91"/>
      <c r="SJY133" s="91"/>
      <c r="SJZ133" s="114"/>
      <c r="SKA133" s="91"/>
      <c r="SKB133" s="91"/>
      <c r="SKC133" s="114"/>
      <c r="SKD133" s="91"/>
      <c r="SKE133" s="91"/>
      <c r="SKF133" s="114"/>
      <c r="SKG133" s="91"/>
      <c r="SKH133" s="91"/>
      <c r="SKI133" s="114"/>
      <c r="SKJ133" s="91"/>
      <c r="SKK133" s="91"/>
      <c r="SKL133" s="114"/>
      <c r="SKM133" s="91"/>
      <c r="SKN133" s="91"/>
      <c r="SKO133" s="114"/>
      <c r="SKP133" s="91"/>
      <c r="SKQ133" s="91"/>
      <c r="SKR133" s="114"/>
      <c r="SKS133" s="91"/>
      <c r="SKT133" s="91"/>
      <c r="SKU133" s="114"/>
      <c r="SKV133" s="91"/>
      <c r="SKW133" s="91"/>
      <c r="SKX133" s="114"/>
      <c r="SKY133" s="91"/>
      <c r="SKZ133" s="91"/>
      <c r="SLA133" s="114"/>
      <c r="SLB133" s="91"/>
      <c r="SLC133" s="91"/>
      <c r="SLD133" s="114"/>
      <c r="SLE133" s="91"/>
      <c r="SLF133" s="91"/>
      <c r="SLG133" s="114"/>
      <c r="SLH133" s="91"/>
      <c r="SLI133" s="91"/>
      <c r="SLJ133" s="114"/>
      <c r="SLK133" s="91"/>
      <c r="SLL133" s="91"/>
      <c r="SLM133" s="114"/>
      <c r="SLN133" s="91"/>
      <c r="SLO133" s="91"/>
      <c r="SLP133" s="114"/>
      <c r="SLQ133" s="91"/>
      <c r="SLR133" s="91"/>
      <c r="SLS133" s="114"/>
      <c r="SLT133" s="91"/>
      <c r="SLU133" s="91"/>
      <c r="SLV133" s="114"/>
      <c r="SLW133" s="91"/>
      <c r="SLX133" s="91"/>
      <c r="SLY133" s="114"/>
      <c r="SLZ133" s="91"/>
      <c r="SMA133" s="91"/>
      <c r="SMB133" s="114"/>
      <c r="SMC133" s="91"/>
      <c r="SMD133" s="91"/>
      <c r="SME133" s="114"/>
      <c r="SMF133" s="91"/>
      <c r="SMG133" s="91"/>
      <c r="SMH133" s="114"/>
      <c r="SMI133" s="91"/>
      <c r="SMJ133" s="91"/>
      <c r="SMK133" s="114"/>
      <c r="SML133" s="91"/>
      <c r="SMM133" s="91"/>
      <c r="SMN133" s="114"/>
      <c r="SMO133" s="91"/>
      <c r="SMP133" s="91"/>
      <c r="SMQ133" s="114"/>
      <c r="SMR133" s="91"/>
      <c r="SMS133" s="91"/>
      <c r="SMT133" s="114"/>
      <c r="SMU133" s="91"/>
      <c r="SMV133" s="91"/>
      <c r="SMW133" s="114"/>
      <c r="SMX133" s="91"/>
      <c r="SMY133" s="91"/>
      <c r="SMZ133" s="114"/>
      <c r="SNA133" s="91"/>
      <c r="SNB133" s="91"/>
      <c r="SNC133" s="114"/>
      <c r="SND133" s="91"/>
      <c r="SNE133" s="91"/>
      <c r="SNF133" s="114"/>
      <c r="SNG133" s="91"/>
      <c r="SNH133" s="91"/>
      <c r="SNI133" s="114"/>
      <c r="SNJ133" s="91"/>
      <c r="SNK133" s="91"/>
      <c r="SNL133" s="114"/>
      <c r="SNM133" s="91"/>
      <c r="SNN133" s="91"/>
      <c r="SNO133" s="114"/>
      <c r="SNP133" s="91"/>
      <c r="SNQ133" s="91"/>
      <c r="SNR133" s="114"/>
      <c r="SNS133" s="91"/>
      <c r="SNT133" s="91"/>
      <c r="SNU133" s="114"/>
      <c r="SNV133" s="91"/>
      <c r="SNW133" s="91"/>
      <c r="SNX133" s="114"/>
      <c r="SNY133" s="91"/>
      <c r="SNZ133" s="91"/>
      <c r="SOA133" s="114"/>
      <c r="SOB133" s="91"/>
      <c r="SOC133" s="91"/>
      <c r="SOD133" s="114"/>
      <c r="SOE133" s="91"/>
      <c r="SOF133" s="91"/>
      <c r="SOG133" s="114"/>
      <c r="SOH133" s="91"/>
      <c r="SOI133" s="91"/>
      <c r="SOJ133" s="114"/>
      <c r="SOK133" s="91"/>
      <c r="SOL133" s="91"/>
      <c r="SOM133" s="114"/>
      <c r="SON133" s="91"/>
      <c r="SOO133" s="91"/>
      <c r="SOP133" s="114"/>
      <c r="SOQ133" s="91"/>
      <c r="SOR133" s="91"/>
      <c r="SOS133" s="114"/>
      <c r="SOT133" s="91"/>
      <c r="SOU133" s="91"/>
      <c r="SOV133" s="114"/>
      <c r="SOW133" s="91"/>
      <c r="SOX133" s="91"/>
      <c r="SOY133" s="114"/>
      <c r="SOZ133" s="91"/>
      <c r="SPA133" s="91"/>
      <c r="SPB133" s="114"/>
      <c r="SPC133" s="91"/>
      <c r="SPD133" s="91"/>
      <c r="SPE133" s="114"/>
      <c r="SPF133" s="91"/>
      <c r="SPG133" s="91"/>
      <c r="SPH133" s="114"/>
      <c r="SPI133" s="91"/>
      <c r="SPJ133" s="91"/>
      <c r="SPK133" s="114"/>
      <c r="SPL133" s="91"/>
      <c r="SPM133" s="91"/>
      <c r="SPN133" s="114"/>
      <c r="SPO133" s="91"/>
      <c r="SPP133" s="91"/>
      <c r="SPQ133" s="114"/>
      <c r="SPR133" s="91"/>
      <c r="SPS133" s="91"/>
      <c r="SPT133" s="114"/>
      <c r="SPU133" s="91"/>
      <c r="SPV133" s="91"/>
      <c r="SPW133" s="114"/>
      <c r="SPX133" s="91"/>
      <c r="SPY133" s="91"/>
      <c r="SPZ133" s="114"/>
      <c r="SQA133" s="91"/>
      <c r="SQB133" s="91"/>
      <c r="SQC133" s="114"/>
      <c r="SQD133" s="91"/>
      <c r="SQE133" s="91"/>
      <c r="SQF133" s="114"/>
      <c r="SQG133" s="91"/>
      <c r="SQH133" s="91"/>
      <c r="SQI133" s="114"/>
      <c r="SQJ133" s="91"/>
      <c r="SQK133" s="91"/>
      <c r="SQL133" s="114"/>
      <c r="SQM133" s="91"/>
      <c r="SQN133" s="91"/>
      <c r="SQO133" s="114"/>
      <c r="SQP133" s="91"/>
      <c r="SQQ133" s="91"/>
      <c r="SQR133" s="114"/>
      <c r="SQS133" s="91"/>
      <c r="SQT133" s="91"/>
      <c r="SQU133" s="114"/>
      <c r="SQV133" s="91"/>
      <c r="SQW133" s="91"/>
      <c r="SQX133" s="114"/>
      <c r="SQY133" s="91"/>
      <c r="SQZ133" s="91"/>
      <c r="SRA133" s="114"/>
      <c r="SRB133" s="91"/>
      <c r="SRC133" s="91"/>
      <c r="SRD133" s="114"/>
      <c r="SRE133" s="91"/>
      <c r="SRF133" s="91"/>
      <c r="SRG133" s="114"/>
      <c r="SRH133" s="91"/>
      <c r="SRI133" s="91"/>
      <c r="SRJ133" s="114"/>
      <c r="SRK133" s="91"/>
      <c r="SRL133" s="91"/>
      <c r="SRM133" s="114"/>
      <c r="SRN133" s="91"/>
      <c r="SRO133" s="91"/>
      <c r="SRP133" s="114"/>
      <c r="SRQ133" s="91"/>
      <c r="SRR133" s="91"/>
      <c r="SRS133" s="114"/>
      <c r="SRT133" s="91"/>
      <c r="SRU133" s="91"/>
      <c r="SRV133" s="114"/>
      <c r="SRW133" s="91"/>
      <c r="SRX133" s="91"/>
      <c r="SRY133" s="114"/>
      <c r="SRZ133" s="91"/>
      <c r="SSA133" s="91"/>
      <c r="SSB133" s="114"/>
      <c r="SSC133" s="91"/>
      <c r="SSD133" s="91"/>
      <c r="SSE133" s="114"/>
      <c r="SSF133" s="91"/>
      <c r="SSG133" s="91"/>
      <c r="SSH133" s="114"/>
      <c r="SSI133" s="91"/>
      <c r="SSJ133" s="91"/>
      <c r="SSK133" s="114"/>
      <c r="SSL133" s="91"/>
      <c r="SSM133" s="91"/>
      <c r="SSN133" s="114"/>
      <c r="SSO133" s="91"/>
      <c r="SSP133" s="91"/>
      <c r="SSQ133" s="114"/>
      <c r="SSR133" s="91"/>
      <c r="SSS133" s="91"/>
      <c r="SST133" s="114"/>
      <c r="SSU133" s="91"/>
      <c r="SSV133" s="91"/>
      <c r="SSW133" s="114"/>
      <c r="SSX133" s="91"/>
      <c r="SSY133" s="91"/>
      <c r="SSZ133" s="114"/>
      <c r="STA133" s="91"/>
      <c r="STB133" s="91"/>
      <c r="STC133" s="114"/>
      <c r="STD133" s="91"/>
      <c r="STE133" s="91"/>
      <c r="STF133" s="114"/>
      <c r="STG133" s="91"/>
      <c r="STH133" s="91"/>
      <c r="STI133" s="114"/>
      <c r="STJ133" s="91"/>
      <c r="STK133" s="91"/>
      <c r="STL133" s="114"/>
      <c r="STM133" s="91"/>
      <c r="STN133" s="91"/>
      <c r="STO133" s="114"/>
      <c r="STP133" s="91"/>
      <c r="STQ133" s="91"/>
      <c r="STR133" s="114"/>
      <c r="STS133" s="91"/>
      <c r="STT133" s="91"/>
      <c r="STU133" s="114"/>
      <c r="STV133" s="91"/>
      <c r="STW133" s="91"/>
      <c r="STX133" s="114"/>
      <c r="STY133" s="91"/>
      <c r="STZ133" s="91"/>
      <c r="SUA133" s="114"/>
      <c r="SUB133" s="91"/>
      <c r="SUC133" s="91"/>
      <c r="SUD133" s="114"/>
      <c r="SUE133" s="91"/>
      <c r="SUF133" s="91"/>
      <c r="SUG133" s="114"/>
      <c r="SUH133" s="91"/>
      <c r="SUI133" s="91"/>
      <c r="SUJ133" s="114"/>
      <c r="SUK133" s="91"/>
      <c r="SUL133" s="91"/>
      <c r="SUM133" s="114"/>
      <c r="SUN133" s="91"/>
      <c r="SUO133" s="91"/>
      <c r="SUP133" s="114"/>
      <c r="SUQ133" s="91"/>
      <c r="SUR133" s="91"/>
      <c r="SUS133" s="114"/>
      <c r="SUT133" s="91"/>
      <c r="SUU133" s="91"/>
      <c r="SUV133" s="114"/>
      <c r="SUW133" s="91"/>
      <c r="SUX133" s="91"/>
      <c r="SUY133" s="114"/>
      <c r="SUZ133" s="91"/>
      <c r="SVA133" s="91"/>
      <c r="SVB133" s="114"/>
      <c r="SVC133" s="91"/>
      <c r="SVD133" s="91"/>
      <c r="SVE133" s="114"/>
      <c r="SVF133" s="91"/>
      <c r="SVG133" s="91"/>
      <c r="SVH133" s="114"/>
      <c r="SVI133" s="91"/>
      <c r="SVJ133" s="91"/>
      <c r="SVK133" s="114"/>
      <c r="SVL133" s="91"/>
      <c r="SVM133" s="91"/>
      <c r="SVN133" s="114"/>
      <c r="SVO133" s="91"/>
      <c r="SVP133" s="91"/>
      <c r="SVQ133" s="114"/>
      <c r="SVR133" s="91"/>
      <c r="SVS133" s="91"/>
      <c r="SVT133" s="114"/>
      <c r="SVU133" s="91"/>
      <c r="SVV133" s="91"/>
      <c r="SVW133" s="114"/>
      <c r="SVX133" s="91"/>
      <c r="SVY133" s="91"/>
      <c r="SVZ133" s="114"/>
      <c r="SWA133" s="91"/>
      <c r="SWB133" s="91"/>
      <c r="SWC133" s="114"/>
      <c r="SWD133" s="91"/>
      <c r="SWE133" s="91"/>
      <c r="SWF133" s="114"/>
      <c r="SWG133" s="91"/>
      <c r="SWH133" s="91"/>
      <c r="SWI133" s="114"/>
      <c r="SWJ133" s="91"/>
      <c r="SWK133" s="91"/>
      <c r="SWL133" s="114"/>
      <c r="SWM133" s="91"/>
      <c r="SWN133" s="91"/>
      <c r="SWO133" s="114"/>
      <c r="SWP133" s="91"/>
      <c r="SWQ133" s="91"/>
      <c r="SWR133" s="114"/>
      <c r="SWS133" s="91"/>
      <c r="SWT133" s="91"/>
      <c r="SWU133" s="114"/>
      <c r="SWV133" s="91"/>
      <c r="SWW133" s="91"/>
      <c r="SWX133" s="114"/>
      <c r="SWY133" s="91"/>
      <c r="SWZ133" s="91"/>
      <c r="SXA133" s="114"/>
      <c r="SXB133" s="91"/>
      <c r="SXC133" s="91"/>
      <c r="SXD133" s="114"/>
      <c r="SXE133" s="91"/>
      <c r="SXF133" s="91"/>
      <c r="SXG133" s="114"/>
      <c r="SXH133" s="91"/>
      <c r="SXI133" s="91"/>
      <c r="SXJ133" s="114"/>
      <c r="SXK133" s="91"/>
      <c r="SXL133" s="91"/>
      <c r="SXM133" s="114"/>
      <c r="SXN133" s="91"/>
      <c r="SXO133" s="91"/>
      <c r="SXP133" s="114"/>
      <c r="SXQ133" s="91"/>
      <c r="SXR133" s="91"/>
      <c r="SXS133" s="114"/>
      <c r="SXT133" s="91"/>
      <c r="SXU133" s="91"/>
      <c r="SXV133" s="114"/>
      <c r="SXW133" s="91"/>
      <c r="SXX133" s="91"/>
      <c r="SXY133" s="114"/>
      <c r="SXZ133" s="91"/>
      <c r="SYA133" s="91"/>
      <c r="SYB133" s="114"/>
      <c r="SYC133" s="91"/>
      <c r="SYD133" s="91"/>
      <c r="SYE133" s="114"/>
      <c r="SYF133" s="91"/>
      <c r="SYG133" s="91"/>
      <c r="SYH133" s="114"/>
      <c r="SYI133" s="91"/>
      <c r="SYJ133" s="91"/>
      <c r="SYK133" s="114"/>
      <c r="SYL133" s="91"/>
      <c r="SYM133" s="91"/>
      <c r="SYN133" s="114"/>
      <c r="SYO133" s="91"/>
      <c r="SYP133" s="91"/>
      <c r="SYQ133" s="114"/>
      <c r="SYR133" s="91"/>
      <c r="SYS133" s="91"/>
      <c r="SYT133" s="114"/>
      <c r="SYU133" s="91"/>
      <c r="SYV133" s="91"/>
      <c r="SYW133" s="114"/>
      <c r="SYX133" s="91"/>
      <c r="SYY133" s="91"/>
      <c r="SYZ133" s="114"/>
      <c r="SZA133" s="91"/>
      <c r="SZB133" s="91"/>
      <c r="SZC133" s="114"/>
      <c r="SZD133" s="91"/>
      <c r="SZE133" s="91"/>
      <c r="SZF133" s="114"/>
      <c r="SZG133" s="91"/>
      <c r="SZH133" s="91"/>
      <c r="SZI133" s="114"/>
      <c r="SZJ133" s="91"/>
      <c r="SZK133" s="91"/>
      <c r="SZL133" s="114"/>
      <c r="SZM133" s="91"/>
      <c r="SZN133" s="91"/>
      <c r="SZO133" s="114"/>
      <c r="SZP133" s="91"/>
      <c r="SZQ133" s="91"/>
      <c r="SZR133" s="114"/>
      <c r="SZS133" s="91"/>
      <c r="SZT133" s="91"/>
      <c r="SZU133" s="114"/>
      <c r="SZV133" s="91"/>
      <c r="SZW133" s="91"/>
      <c r="SZX133" s="114"/>
      <c r="SZY133" s="91"/>
      <c r="SZZ133" s="91"/>
      <c r="TAA133" s="114"/>
      <c r="TAB133" s="91"/>
      <c r="TAC133" s="91"/>
      <c r="TAD133" s="114"/>
      <c r="TAE133" s="91"/>
      <c r="TAF133" s="91"/>
      <c r="TAG133" s="114"/>
      <c r="TAH133" s="91"/>
      <c r="TAI133" s="91"/>
      <c r="TAJ133" s="114"/>
      <c r="TAK133" s="91"/>
      <c r="TAL133" s="91"/>
      <c r="TAM133" s="114"/>
      <c r="TAN133" s="91"/>
      <c r="TAO133" s="91"/>
      <c r="TAP133" s="114"/>
      <c r="TAQ133" s="91"/>
      <c r="TAR133" s="91"/>
      <c r="TAS133" s="114"/>
      <c r="TAT133" s="91"/>
      <c r="TAU133" s="91"/>
      <c r="TAV133" s="114"/>
      <c r="TAW133" s="91"/>
      <c r="TAX133" s="91"/>
      <c r="TAY133" s="114"/>
      <c r="TAZ133" s="91"/>
      <c r="TBA133" s="91"/>
      <c r="TBB133" s="114"/>
      <c r="TBC133" s="91"/>
      <c r="TBD133" s="91"/>
      <c r="TBE133" s="114"/>
      <c r="TBF133" s="91"/>
      <c r="TBG133" s="91"/>
      <c r="TBH133" s="114"/>
      <c r="TBI133" s="91"/>
      <c r="TBJ133" s="91"/>
      <c r="TBK133" s="114"/>
      <c r="TBL133" s="91"/>
      <c r="TBM133" s="91"/>
      <c r="TBN133" s="114"/>
      <c r="TBO133" s="91"/>
      <c r="TBP133" s="91"/>
      <c r="TBQ133" s="114"/>
      <c r="TBR133" s="91"/>
      <c r="TBS133" s="91"/>
      <c r="TBT133" s="114"/>
      <c r="TBU133" s="91"/>
      <c r="TBV133" s="91"/>
      <c r="TBW133" s="114"/>
      <c r="TBX133" s="91"/>
      <c r="TBY133" s="91"/>
      <c r="TBZ133" s="114"/>
      <c r="TCA133" s="91"/>
      <c r="TCB133" s="91"/>
      <c r="TCC133" s="114"/>
      <c r="TCD133" s="91"/>
      <c r="TCE133" s="91"/>
      <c r="TCF133" s="114"/>
      <c r="TCG133" s="91"/>
      <c r="TCH133" s="91"/>
      <c r="TCI133" s="114"/>
      <c r="TCJ133" s="91"/>
      <c r="TCK133" s="91"/>
      <c r="TCL133" s="114"/>
      <c r="TCM133" s="91"/>
      <c r="TCN133" s="91"/>
      <c r="TCO133" s="114"/>
      <c r="TCP133" s="91"/>
      <c r="TCQ133" s="91"/>
      <c r="TCR133" s="114"/>
      <c r="TCS133" s="91"/>
      <c r="TCT133" s="91"/>
      <c r="TCU133" s="114"/>
      <c r="TCV133" s="91"/>
      <c r="TCW133" s="91"/>
      <c r="TCX133" s="114"/>
      <c r="TCY133" s="91"/>
      <c r="TCZ133" s="91"/>
      <c r="TDA133" s="114"/>
      <c r="TDB133" s="91"/>
      <c r="TDC133" s="91"/>
      <c r="TDD133" s="114"/>
      <c r="TDE133" s="91"/>
      <c r="TDF133" s="91"/>
      <c r="TDG133" s="114"/>
      <c r="TDH133" s="91"/>
      <c r="TDI133" s="91"/>
      <c r="TDJ133" s="114"/>
      <c r="TDK133" s="91"/>
      <c r="TDL133" s="91"/>
      <c r="TDM133" s="114"/>
      <c r="TDN133" s="91"/>
      <c r="TDO133" s="91"/>
      <c r="TDP133" s="114"/>
      <c r="TDQ133" s="91"/>
      <c r="TDR133" s="91"/>
      <c r="TDS133" s="114"/>
      <c r="TDT133" s="91"/>
      <c r="TDU133" s="91"/>
      <c r="TDV133" s="114"/>
      <c r="TDW133" s="91"/>
      <c r="TDX133" s="91"/>
      <c r="TDY133" s="114"/>
      <c r="TDZ133" s="91"/>
      <c r="TEA133" s="91"/>
      <c r="TEB133" s="114"/>
      <c r="TEC133" s="91"/>
      <c r="TED133" s="91"/>
      <c r="TEE133" s="114"/>
      <c r="TEF133" s="91"/>
      <c r="TEG133" s="91"/>
      <c r="TEH133" s="114"/>
      <c r="TEI133" s="91"/>
      <c r="TEJ133" s="91"/>
      <c r="TEK133" s="114"/>
      <c r="TEL133" s="91"/>
      <c r="TEM133" s="91"/>
      <c r="TEN133" s="114"/>
      <c r="TEO133" s="91"/>
      <c r="TEP133" s="91"/>
      <c r="TEQ133" s="114"/>
      <c r="TER133" s="91"/>
      <c r="TES133" s="91"/>
      <c r="TET133" s="114"/>
      <c r="TEU133" s="91"/>
      <c r="TEV133" s="91"/>
      <c r="TEW133" s="114"/>
      <c r="TEX133" s="91"/>
      <c r="TEY133" s="91"/>
      <c r="TEZ133" s="114"/>
      <c r="TFA133" s="91"/>
      <c r="TFB133" s="91"/>
      <c r="TFC133" s="114"/>
      <c r="TFD133" s="91"/>
      <c r="TFE133" s="91"/>
      <c r="TFF133" s="114"/>
      <c r="TFG133" s="91"/>
      <c r="TFH133" s="91"/>
      <c r="TFI133" s="114"/>
      <c r="TFJ133" s="91"/>
      <c r="TFK133" s="91"/>
      <c r="TFL133" s="114"/>
      <c r="TFM133" s="91"/>
      <c r="TFN133" s="91"/>
      <c r="TFO133" s="114"/>
      <c r="TFP133" s="91"/>
      <c r="TFQ133" s="91"/>
      <c r="TFR133" s="114"/>
      <c r="TFS133" s="91"/>
      <c r="TFT133" s="91"/>
      <c r="TFU133" s="114"/>
      <c r="TFV133" s="91"/>
      <c r="TFW133" s="91"/>
      <c r="TFX133" s="114"/>
      <c r="TFY133" s="91"/>
      <c r="TFZ133" s="91"/>
      <c r="TGA133" s="114"/>
      <c r="TGB133" s="91"/>
      <c r="TGC133" s="91"/>
      <c r="TGD133" s="114"/>
      <c r="TGE133" s="91"/>
      <c r="TGF133" s="91"/>
      <c r="TGG133" s="114"/>
      <c r="TGH133" s="91"/>
      <c r="TGI133" s="91"/>
      <c r="TGJ133" s="114"/>
      <c r="TGK133" s="91"/>
      <c r="TGL133" s="91"/>
      <c r="TGM133" s="114"/>
      <c r="TGN133" s="91"/>
      <c r="TGO133" s="91"/>
      <c r="TGP133" s="114"/>
      <c r="TGQ133" s="91"/>
      <c r="TGR133" s="91"/>
      <c r="TGS133" s="114"/>
      <c r="TGT133" s="91"/>
      <c r="TGU133" s="91"/>
      <c r="TGV133" s="114"/>
      <c r="TGW133" s="91"/>
      <c r="TGX133" s="91"/>
      <c r="TGY133" s="114"/>
      <c r="TGZ133" s="91"/>
      <c r="THA133" s="91"/>
      <c r="THB133" s="114"/>
      <c r="THC133" s="91"/>
      <c r="THD133" s="91"/>
      <c r="THE133" s="114"/>
      <c r="THF133" s="91"/>
      <c r="THG133" s="91"/>
      <c r="THH133" s="114"/>
      <c r="THI133" s="91"/>
      <c r="THJ133" s="91"/>
      <c r="THK133" s="114"/>
      <c r="THL133" s="91"/>
      <c r="THM133" s="91"/>
      <c r="THN133" s="114"/>
      <c r="THO133" s="91"/>
      <c r="THP133" s="91"/>
      <c r="THQ133" s="114"/>
      <c r="THR133" s="91"/>
      <c r="THS133" s="91"/>
      <c r="THT133" s="114"/>
      <c r="THU133" s="91"/>
      <c r="THV133" s="91"/>
      <c r="THW133" s="114"/>
      <c r="THX133" s="91"/>
      <c r="THY133" s="91"/>
      <c r="THZ133" s="114"/>
      <c r="TIA133" s="91"/>
      <c r="TIB133" s="91"/>
      <c r="TIC133" s="114"/>
      <c r="TID133" s="91"/>
      <c r="TIE133" s="91"/>
      <c r="TIF133" s="114"/>
      <c r="TIG133" s="91"/>
      <c r="TIH133" s="91"/>
      <c r="TII133" s="114"/>
      <c r="TIJ133" s="91"/>
      <c r="TIK133" s="91"/>
      <c r="TIL133" s="114"/>
      <c r="TIM133" s="91"/>
      <c r="TIN133" s="91"/>
      <c r="TIO133" s="114"/>
      <c r="TIP133" s="91"/>
      <c r="TIQ133" s="91"/>
      <c r="TIR133" s="114"/>
      <c r="TIS133" s="91"/>
      <c r="TIT133" s="91"/>
      <c r="TIU133" s="114"/>
      <c r="TIV133" s="91"/>
      <c r="TIW133" s="91"/>
      <c r="TIX133" s="114"/>
      <c r="TIY133" s="91"/>
      <c r="TIZ133" s="91"/>
      <c r="TJA133" s="114"/>
      <c r="TJB133" s="91"/>
      <c r="TJC133" s="91"/>
      <c r="TJD133" s="114"/>
      <c r="TJE133" s="91"/>
      <c r="TJF133" s="91"/>
      <c r="TJG133" s="114"/>
      <c r="TJH133" s="91"/>
      <c r="TJI133" s="91"/>
      <c r="TJJ133" s="114"/>
      <c r="TJK133" s="91"/>
      <c r="TJL133" s="91"/>
      <c r="TJM133" s="114"/>
      <c r="TJN133" s="91"/>
      <c r="TJO133" s="91"/>
      <c r="TJP133" s="114"/>
      <c r="TJQ133" s="91"/>
      <c r="TJR133" s="91"/>
      <c r="TJS133" s="114"/>
      <c r="TJT133" s="91"/>
      <c r="TJU133" s="91"/>
      <c r="TJV133" s="114"/>
      <c r="TJW133" s="91"/>
      <c r="TJX133" s="91"/>
      <c r="TJY133" s="114"/>
      <c r="TJZ133" s="91"/>
      <c r="TKA133" s="91"/>
      <c r="TKB133" s="114"/>
      <c r="TKC133" s="91"/>
      <c r="TKD133" s="91"/>
      <c r="TKE133" s="114"/>
      <c r="TKF133" s="91"/>
      <c r="TKG133" s="91"/>
      <c r="TKH133" s="114"/>
      <c r="TKI133" s="91"/>
      <c r="TKJ133" s="91"/>
      <c r="TKK133" s="114"/>
      <c r="TKL133" s="91"/>
      <c r="TKM133" s="91"/>
      <c r="TKN133" s="114"/>
      <c r="TKO133" s="91"/>
      <c r="TKP133" s="91"/>
      <c r="TKQ133" s="114"/>
      <c r="TKR133" s="91"/>
      <c r="TKS133" s="91"/>
      <c r="TKT133" s="114"/>
      <c r="TKU133" s="91"/>
      <c r="TKV133" s="91"/>
      <c r="TKW133" s="114"/>
      <c r="TKX133" s="91"/>
      <c r="TKY133" s="91"/>
      <c r="TKZ133" s="114"/>
      <c r="TLA133" s="91"/>
      <c r="TLB133" s="91"/>
      <c r="TLC133" s="114"/>
      <c r="TLD133" s="91"/>
      <c r="TLE133" s="91"/>
      <c r="TLF133" s="114"/>
      <c r="TLG133" s="91"/>
      <c r="TLH133" s="91"/>
      <c r="TLI133" s="114"/>
      <c r="TLJ133" s="91"/>
      <c r="TLK133" s="91"/>
      <c r="TLL133" s="114"/>
      <c r="TLM133" s="91"/>
      <c r="TLN133" s="91"/>
      <c r="TLO133" s="114"/>
      <c r="TLP133" s="91"/>
      <c r="TLQ133" s="91"/>
      <c r="TLR133" s="114"/>
      <c r="TLS133" s="91"/>
      <c r="TLT133" s="91"/>
      <c r="TLU133" s="114"/>
      <c r="TLV133" s="91"/>
      <c r="TLW133" s="91"/>
      <c r="TLX133" s="114"/>
      <c r="TLY133" s="91"/>
      <c r="TLZ133" s="91"/>
      <c r="TMA133" s="114"/>
      <c r="TMB133" s="91"/>
      <c r="TMC133" s="91"/>
      <c r="TMD133" s="114"/>
      <c r="TME133" s="91"/>
      <c r="TMF133" s="91"/>
      <c r="TMG133" s="114"/>
      <c r="TMH133" s="91"/>
      <c r="TMI133" s="91"/>
      <c r="TMJ133" s="114"/>
      <c r="TMK133" s="91"/>
      <c r="TML133" s="91"/>
      <c r="TMM133" s="114"/>
      <c r="TMN133" s="91"/>
      <c r="TMO133" s="91"/>
      <c r="TMP133" s="114"/>
      <c r="TMQ133" s="91"/>
      <c r="TMR133" s="91"/>
      <c r="TMS133" s="114"/>
      <c r="TMT133" s="91"/>
      <c r="TMU133" s="91"/>
      <c r="TMV133" s="114"/>
      <c r="TMW133" s="91"/>
      <c r="TMX133" s="91"/>
      <c r="TMY133" s="114"/>
      <c r="TMZ133" s="91"/>
      <c r="TNA133" s="91"/>
      <c r="TNB133" s="114"/>
      <c r="TNC133" s="91"/>
      <c r="TND133" s="91"/>
      <c r="TNE133" s="114"/>
      <c r="TNF133" s="91"/>
      <c r="TNG133" s="91"/>
      <c r="TNH133" s="114"/>
      <c r="TNI133" s="91"/>
      <c r="TNJ133" s="91"/>
      <c r="TNK133" s="114"/>
      <c r="TNL133" s="91"/>
      <c r="TNM133" s="91"/>
      <c r="TNN133" s="114"/>
      <c r="TNO133" s="91"/>
      <c r="TNP133" s="91"/>
      <c r="TNQ133" s="114"/>
      <c r="TNR133" s="91"/>
      <c r="TNS133" s="91"/>
      <c r="TNT133" s="114"/>
      <c r="TNU133" s="91"/>
      <c r="TNV133" s="91"/>
      <c r="TNW133" s="114"/>
      <c r="TNX133" s="91"/>
      <c r="TNY133" s="91"/>
      <c r="TNZ133" s="114"/>
      <c r="TOA133" s="91"/>
      <c r="TOB133" s="91"/>
      <c r="TOC133" s="114"/>
      <c r="TOD133" s="91"/>
      <c r="TOE133" s="91"/>
      <c r="TOF133" s="114"/>
      <c r="TOG133" s="91"/>
      <c r="TOH133" s="91"/>
      <c r="TOI133" s="114"/>
      <c r="TOJ133" s="91"/>
      <c r="TOK133" s="91"/>
      <c r="TOL133" s="114"/>
      <c r="TOM133" s="91"/>
      <c r="TON133" s="91"/>
      <c r="TOO133" s="114"/>
      <c r="TOP133" s="91"/>
      <c r="TOQ133" s="91"/>
      <c r="TOR133" s="114"/>
      <c r="TOS133" s="91"/>
      <c r="TOT133" s="91"/>
      <c r="TOU133" s="114"/>
      <c r="TOV133" s="91"/>
      <c r="TOW133" s="91"/>
      <c r="TOX133" s="114"/>
      <c r="TOY133" s="91"/>
      <c r="TOZ133" s="91"/>
      <c r="TPA133" s="114"/>
      <c r="TPB133" s="91"/>
      <c r="TPC133" s="91"/>
      <c r="TPD133" s="114"/>
      <c r="TPE133" s="91"/>
      <c r="TPF133" s="91"/>
      <c r="TPG133" s="114"/>
      <c r="TPH133" s="91"/>
      <c r="TPI133" s="91"/>
      <c r="TPJ133" s="114"/>
      <c r="TPK133" s="91"/>
      <c r="TPL133" s="91"/>
      <c r="TPM133" s="114"/>
      <c r="TPN133" s="91"/>
      <c r="TPO133" s="91"/>
      <c r="TPP133" s="114"/>
      <c r="TPQ133" s="91"/>
      <c r="TPR133" s="91"/>
      <c r="TPS133" s="114"/>
      <c r="TPT133" s="91"/>
      <c r="TPU133" s="91"/>
      <c r="TPV133" s="114"/>
      <c r="TPW133" s="91"/>
      <c r="TPX133" s="91"/>
      <c r="TPY133" s="114"/>
      <c r="TPZ133" s="91"/>
      <c r="TQA133" s="91"/>
      <c r="TQB133" s="114"/>
      <c r="TQC133" s="91"/>
      <c r="TQD133" s="91"/>
      <c r="TQE133" s="114"/>
      <c r="TQF133" s="91"/>
      <c r="TQG133" s="91"/>
      <c r="TQH133" s="114"/>
      <c r="TQI133" s="91"/>
      <c r="TQJ133" s="91"/>
      <c r="TQK133" s="114"/>
      <c r="TQL133" s="91"/>
      <c r="TQM133" s="91"/>
      <c r="TQN133" s="114"/>
      <c r="TQO133" s="91"/>
      <c r="TQP133" s="91"/>
      <c r="TQQ133" s="114"/>
      <c r="TQR133" s="91"/>
      <c r="TQS133" s="91"/>
      <c r="TQT133" s="114"/>
      <c r="TQU133" s="91"/>
      <c r="TQV133" s="91"/>
      <c r="TQW133" s="114"/>
      <c r="TQX133" s="91"/>
      <c r="TQY133" s="91"/>
      <c r="TQZ133" s="114"/>
      <c r="TRA133" s="91"/>
      <c r="TRB133" s="91"/>
      <c r="TRC133" s="114"/>
      <c r="TRD133" s="91"/>
      <c r="TRE133" s="91"/>
      <c r="TRF133" s="114"/>
      <c r="TRG133" s="91"/>
      <c r="TRH133" s="91"/>
      <c r="TRI133" s="114"/>
      <c r="TRJ133" s="91"/>
      <c r="TRK133" s="91"/>
      <c r="TRL133" s="114"/>
      <c r="TRM133" s="91"/>
      <c r="TRN133" s="91"/>
      <c r="TRO133" s="114"/>
      <c r="TRP133" s="91"/>
      <c r="TRQ133" s="91"/>
      <c r="TRR133" s="114"/>
      <c r="TRS133" s="91"/>
      <c r="TRT133" s="91"/>
      <c r="TRU133" s="114"/>
      <c r="TRV133" s="91"/>
      <c r="TRW133" s="91"/>
      <c r="TRX133" s="114"/>
      <c r="TRY133" s="91"/>
      <c r="TRZ133" s="91"/>
      <c r="TSA133" s="114"/>
      <c r="TSB133" s="91"/>
      <c r="TSC133" s="91"/>
      <c r="TSD133" s="114"/>
      <c r="TSE133" s="91"/>
      <c r="TSF133" s="91"/>
      <c r="TSG133" s="114"/>
      <c r="TSH133" s="91"/>
      <c r="TSI133" s="91"/>
      <c r="TSJ133" s="114"/>
      <c r="TSK133" s="91"/>
      <c r="TSL133" s="91"/>
      <c r="TSM133" s="114"/>
      <c r="TSN133" s="91"/>
      <c r="TSO133" s="91"/>
      <c r="TSP133" s="114"/>
      <c r="TSQ133" s="91"/>
      <c r="TSR133" s="91"/>
      <c r="TSS133" s="114"/>
      <c r="TST133" s="91"/>
      <c r="TSU133" s="91"/>
      <c r="TSV133" s="114"/>
      <c r="TSW133" s="91"/>
      <c r="TSX133" s="91"/>
      <c r="TSY133" s="114"/>
      <c r="TSZ133" s="91"/>
      <c r="TTA133" s="91"/>
      <c r="TTB133" s="114"/>
      <c r="TTC133" s="91"/>
      <c r="TTD133" s="91"/>
      <c r="TTE133" s="114"/>
      <c r="TTF133" s="91"/>
      <c r="TTG133" s="91"/>
      <c r="TTH133" s="114"/>
      <c r="TTI133" s="91"/>
      <c r="TTJ133" s="91"/>
      <c r="TTK133" s="114"/>
      <c r="TTL133" s="91"/>
      <c r="TTM133" s="91"/>
      <c r="TTN133" s="114"/>
      <c r="TTO133" s="91"/>
      <c r="TTP133" s="91"/>
      <c r="TTQ133" s="114"/>
      <c r="TTR133" s="91"/>
      <c r="TTS133" s="91"/>
      <c r="TTT133" s="114"/>
      <c r="TTU133" s="91"/>
      <c r="TTV133" s="91"/>
      <c r="TTW133" s="114"/>
      <c r="TTX133" s="91"/>
      <c r="TTY133" s="91"/>
      <c r="TTZ133" s="114"/>
      <c r="TUA133" s="91"/>
      <c r="TUB133" s="91"/>
      <c r="TUC133" s="114"/>
      <c r="TUD133" s="91"/>
      <c r="TUE133" s="91"/>
      <c r="TUF133" s="114"/>
      <c r="TUG133" s="91"/>
      <c r="TUH133" s="91"/>
      <c r="TUI133" s="114"/>
      <c r="TUJ133" s="91"/>
      <c r="TUK133" s="91"/>
      <c r="TUL133" s="114"/>
      <c r="TUM133" s="91"/>
      <c r="TUN133" s="91"/>
      <c r="TUO133" s="114"/>
      <c r="TUP133" s="91"/>
      <c r="TUQ133" s="91"/>
      <c r="TUR133" s="114"/>
      <c r="TUS133" s="91"/>
      <c r="TUT133" s="91"/>
      <c r="TUU133" s="114"/>
      <c r="TUV133" s="91"/>
      <c r="TUW133" s="91"/>
      <c r="TUX133" s="114"/>
      <c r="TUY133" s="91"/>
      <c r="TUZ133" s="91"/>
      <c r="TVA133" s="114"/>
      <c r="TVB133" s="91"/>
      <c r="TVC133" s="91"/>
      <c r="TVD133" s="114"/>
      <c r="TVE133" s="91"/>
      <c r="TVF133" s="91"/>
      <c r="TVG133" s="114"/>
      <c r="TVH133" s="91"/>
      <c r="TVI133" s="91"/>
      <c r="TVJ133" s="114"/>
      <c r="TVK133" s="91"/>
      <c r="TVL133" s="91"/>
      <c r="TVM133" s="114"/>
      <c r="TVN133" s="91"/>
      <c r="TVO133" s="91"/>
      <c r="TVP133" s="114"/>
      <c r="TVQ133" s="91"/>
      <c r="TVR133" s="91"/>
      <c r="TVS133" s="114"/>
      <c r="TVT133" s="91"/>
      <c r="TVU133" s="91"/>
      <c r="TVV133" s="114"/>
      <c r="TVW133" s="91"/>
      <c r="TVX133" s="91"/>
      <c r="TVY133" s="114"/>
      <c r="TVZ133" s="91"/>
      <c r="TWA133" s="91"/>
      <c r="TWB133" s="114"/>
      <c r="TWC133" s="91"/>
      <c r="TWD133" s="91"/>
      <c r="TWE133" s="114"/>
      <c r="TWF133" s="91"/>
      <c r="TWG133" s="91"/>
      <c r="TWH133" s="114"/>
      <c r="TWI133" s="91"/>
      <c r="TWJ133" s="91"/>
      <c r="TWK133" s="114"/>
      <c r="TWL133" s="91"/>
      <c r="TWM133" s="91"/>
      <c r="TWN133" s="114"/>
      <c r="TWO133" s="91"/>
      <c r="TWP133" s="91"/>
      <c r="TWQ133" s="114"/>
      <c r="TWR133" s="91"/>
      <c r="TWS133" s="91"/>
      <c r="TWT133" s="114"/>
      <c r="TWU133" s="91"/>
      <c r="TWV133" s="91"/>
      <c r="TWW133" s="114"/>
      <c r="TWX133" s="91"/>
      <c r="TWY133" s="91"/>
      <c r="TWZ133" s="114"/>
      <c r="TXA133" s="91"/>
      <c r="TXB133" s="91"/>
      <c r="TXC133" s="114"/>
      <c r="TXD133" s="91"/>
      <c r="TXE133" s="91"/>
      <c r="TXF133" s="114"/>
      <c r="TXG133" s="91"/>
      <c r="TXH133" s="91"/>
      <c r="TXI133" s="114"/>
      <c r="TXJ133" s="91"/>
      <c r="TXK133" s="91"/>
      <c r="TXL133" s="114"/>
      <c r="TXM133" s="91"/>
      <c r="TXN133" s="91"/>
      <c r="TXO133" s="114"/>
      <c r="TXP133" s="91"/>
      <c r="TXQ133" s="91"/>
      <c r="TXR133" s="114"/>
      <c r="TXS133" s="91"/>
      <c r="TXT133" s="91"/>
      <c r="TXU133" s="114"/>
      <c r="TXV133" s="91"/>
      <c r="TXW133" s="91"/>
      <c r="TXX133" s="114"/>
      <c r="TXY133" s="91"/>
      <c r="TXZ133" s="91"/>
      <c r="TYA133" s="114"/>
      <c r="TYB133" s="91"/>
      <c r="TYC133" s="91"/>
      <c r="TYD133" s="114"/>
      <c r="TYE133" s="91"/>
      <c r="TYF133" s="91"/>
      <c r="TYG133" s="114"/>
      <c r="TYH133" s="91"/>
      <c r="TYI133" s="91"/>
      <c r="TYJ133" s="114"/>
      <c r="TYK133" s="91"/>
      <c r="TYL133" s="91"/>
      <c r="TYM133" s="114"/>
      <c r="TYN133" s="91"/>
      <c r="TYO133" s="91"/>
      <c r="TYP133" s="114"/>
      <c r="TYQ133" s="91"/>
      <c r="TYR133" s="91"/>
      <c r="TYS133" s="114"/>
      <c r="TYT133" s="91"/>
      <c r="TYU133" s="91"/>
      <c r="TYV133" s="114"/>
      <c r="TYW133" s="91"/>
      <c r="TYX133" s="91"/>
      <c r="TYY133" s="114"/>
      <c r="TYZ133" s="91"/>
      <c r="TZA133" s="91"/>
      <c r="TZB133" s="114"/>
      <c r="TZC133" s="91"/>
      <c r="TZD133" s="91"/>
      <c r="TZE133" s="114"/>
      <c r="TZF133" s="91"/>
      <c r="TZG133" s="91"/>
      <c r="TZH133" s="114"/>
      <c r="TZI133" s="91"/>
      <c r="TZJ133" s="91"/>
      <c r="TZK133" s="114"/>
      <c r="TZL133" s="91"/>
      <c r="TZM133" s="91"/>
      <c r="TZN133" s="114"/>
      <c r="TZO133" s="91"/>
      <c r="TZP133" s="91"/>
      <c r="TZQ133" s="114"/>
      <c r="TZR133" s="91"/>
      <c r="TZS133" s="91"/>
      <c r="TZT133" s="114"/>
      <c r="TZU133" s="91"/>
      <c r="TZV133" s="91"/>
      <c r="TZW133" s="114"/>
      <c r="TZX133" s="91"/>
      <c r="TZY133" s="91"/>
      <c r="TZZ133" s="114"/>
      <c r="UAA133" s="91"/>
      <c r="UAB133" s="91"/>
      <c r="UAC133" s="114"/>
      <c r="UAD133" s="91"/>
      <c r="UAE133" s="91"/>
      <c r="UAF133" s="114"/>
      <c r="UAG133" s="91"/>
      <c r="UAH133" s="91"/>
      <c r="UAI133" s="114"/>
      <c r="UAJ133" s="91"/>
      <c r="UAK133" s="91"/>
      <c r="UAL133" s="114"/>
      <c r="UAM133" s="91"/>
      <c r="UAN133" s="91"/>
      <c r="UAO133" s="114"/>
      <c r="UAP133" s="91"/>
      <c r="UAQ133" s="91"/>
      <c r="UAR133" s="114"/>
      <c r="UAS133" s="91"/>
      <c r="UAT133" s="91"/>
      <c r="UAU133" s="114"/>
      <c r="UAV133" s="91"/>
      <c r="UAW133" s="91"/>
      <c r="UAX133" s="114"/>
      <c r="UAY133" s="91"/>
      <c r="UAZ133" s="91"/>
      <c r="UBA133" s="114"/>
      <c r="UBB133" s="91"/>
      <c r="UBC133" s="91"/>
      <c r="UBD133" s="114"/>
      <c r="UBE133" s="91"/>
      <c r="UBF133" s="91"/>
      <c r="UBG133" s="114"/>
      <c r="UBH133" s="91"/>
      <c r="UBI133" s="91"/>
      <c r="UBJ133" s="114"/>
      <c r="UBK133" s="91"/>
      <c r="UBL133" s="91"/>
      <c r="UBM133" s="114"/>
      <c r="UBN133" s="91"/>
      <c r="UBO133" s="91"/>
      <c r="UBP133" s="114"/>
      <c r="UBQ133" s="91"/>
      <c r="UBR133" s="91"/>
      <c r="UBS133" s="114"/>
      <c r="UBT133" s="91"/>
      <c r="UBU133" s="91"/>
      <c r="UBV133" s="114"/>
      <c r="UBW133" s="91"/>
      <c r="UBX133" s="91"/>
      <c r="UBY133" s="114"/>
      <c r="UBZ133" s="91"/>
      <c r="UCA133" s="91"/>
      <c r="UCB133" s="114"/>
      <c r="UCC133" s="91"/>
      <c r="UCD133" s="91"/>
      <c r="UCE133" s="114"/>
      <c r="UCF133" s="91"/>
      <c r="UCG133" s="91"/>
      <c r="UCH133" s="114"/>
      <c r="UCI133" s="91"/>
      <c r="UCJ133" s="91"/>
      <c r="UCK133" s="114"/>
      <c r="UCL133" s="91"/>
      <c r="UCM133" s="91"/>
      <c r="UCN133" s="114"/>
      <c r="UCO133" s="91"/>
      <c r="UCP133" s="91"/>
      <c r="UCQ133" s="114"/>
      <c r="UCR133" s="91"/>
      <c r="UCS133" s="91"/>
      <c r="UCT133" s="114"/>
      <c r="UCU133" s="91"/>
      <c r="UCV133" s="91"/>
      <c r="UCW133" s="114"/>
      <c r="UCX133" s="91"/>
      <c r="UCY133" s="91"/>
      <c r="UCZ133" s="114"/>
      <c r="UDA133" s="91"/>
      <c r="UDB133" s="91"/>
      <c r="UDC133" s="114"/>
      <c r="UDD133" s="91"/>
      <c r="UDE133" s="91"/>
      <c r="UDF133" s="114"/>
      <c r="UDG133" s="91"/>
      <c r="UDH133" s="91"/>
      <c r="UDI133" s="114"/>
      <c r="UDJ133" s="91"/>
      <c r="UDK133" s="91"/>
      <c r="UDL133" s="114"/>
      <c r="UDM133" s="91"/>
      <c r="UDN133" s="91"/>
      <c r="UDO133" s="114"/>
      <c r="UDP133" s="91"/>
      <c r="UDQ133" s="91"/>
      <c r="UDR133" s="114"/>
      <c r="UDS133" s="91"/>
      <c r="UDT133" s="91"/>
      <c r="UDU133" s="114"/>
      <c r="UDV133" s="91"/>
      <c r="UDW133" s="91"/>
      <c r="UDX133" s="114"/>
      <c r="UDY133" s="91"/>
      <c r="UDZ133" s="91"/>
      <c r="UEA133" s="114"/>
      <c r="UEB133" s="91"/>
      <c r="UEC133" s="91"/>
      <c r="UED133" s="114"/>
      <c r="UEE133" s="91"/>
      <c r="UEF133" s="91"/>
      <c r="UEG133" s="114"/>
      <c r="UEH133" s="91"/>
      <c r="UEI133" s="91"/>
      <c r="UEJ133" s="114"/>
      <c r="UEK133" s="91"/>
      <c r="UEL133" s="91"/>
      <c r="UEM133" s="114"/>
      <c r="UEN133" s="91"/>
      <c r="UEO133" s="91"/>
      <c r="UEP133" s="114"/>
      <c r="UEQ133" s="91"/>
      <c r="UER133" s="91"/>
      <c r="UES133" s="114"/>
      <c r="UET133" s="91"/>
      <c r="UEU133" s="91"/>
      <c r="UEV133" s="114"/>
      <c r="UEW133" s="91"/>
      <c r="UEX133" s="91"/>
      <c r="UEY133" s="114"/>
      <c r="UEZ133" s="91"/>
      <c r="UFA133" s="91"/>
      <c r="UFB133" s="114"/>
      <c r="UFC133" s="91"/>
      <c r="UFD133" s="91"/>
      <c r="UFE133" s="114"/>
      <c r="UFF133" s="91"/>
      <c r="UFG133" s="91"/>
      <c r="UFH133" s="114"/>
      <c r="UFI133" s="91"/>
      <c r="UFJ133" s="91"/>
      <c r="UFK133" s="114"/>
      <c r="UFL133" s="91"/>
      <c r="UFM133" s="91"/>
      <c r="UFN133" s="114"/>
      <c r="UFO133" s="91"/>
      <c r="UFP133" s="91"/>
      <c r="UFQ133" s="114"/>
      <c r="UFR133" s="91"/>
      <c r="UFS133" s="91"/>
      <c r="UFT133" s="114"/>
      <c r="UFU133" s="91"/>
      <c r="UFV133" s="91"/>
      <c r="UFW133" s="114"/>
      <c r="UFX133" s="91"/>
      <c r="UFY133" s="91"/>
      <c r="UFZ133" s="114"/>
      <c r="UGA133" s="91"/>
      <c r="UGB133" s="91"/>
      <c r="UGC133" s="114"/>
      <c r="UGD133" s="91"/>
      <c r="UGE133" s="91"/>
      <c r="UGF133" s="114"/>
      <c r="UGG133" s="91"/>
      <c r="UGH133" s="91"/>
      <c r="UGI133" s="114"/>
      <c r="UGJ133" s="91"/>
      <c r="UGK133" s="91"/>
      <c r="UGL133" s="114"/>
      <c r="UGM133" s="91"/>
      <c r="UGN133" s="91"/>
      <c r="UGO133" s="114"/>
      <c r="UGP133" s="91"/>
      <c r="UGQ133" s="91"/>
      <c r="UGR133" s="114"/>
      <c r="UGS133" s="91"/>
      <c r="UGT133" s="91"/>
      <c r="UGU133" s="114"/>
      <c r="UGV133" s="91"/>
      <c r="UGW133" s="91"/>
      <c r="UGX133" s="114"/>
      <c r="UGY133" s="91"/>
      <c r="UGZ133" s="91"/>
      <c r="UHA133" s="114"/>
      <c r="UHB133" s="91"/>
      <c r="UHC133" s="91"/>
      <c r="UHD133" s="114"/>
      <c r="UHE133" s="91"/>
      <c r="UHF133" s="91"/>
      <c r="UHG133" s="114"/>
      <c r="UHH133" s="91"/>
      <c r="UHI133" s="91"/>
      <c r="UHJ133" s="114"/>
      <c r="UHK133" s="91"/>
      <c r="UHL133" s="91"/>
      <c r="UHM133" s="114"/>
      <c r="UHN133" s="91"/>
      <c r="UHO133" s="91"/>
      <c r="UHP133" s="114"/>
      <c r="UHQ133" s="91"/>
      <c r="UHR133" s="91"/>
      <c r="UHS133" s="114"/>
      <c r="UHT133" s="91"/>
      <c r="UHU133" s="91"/>
      <c r="UHV133" s="114"/>
      <c r="UHW133" s="91"/>
      <c r="UHX133" s="91"/>
      <c r="UHY133" s="114"/>
      <c r="UHZ133" s="91"/>
      <c r="UIA133" s="91"/>
      <c r="UIB133" s="114"/>
      <c r="UIC133" s="91"/>
      <c r="UID133" s="91"/>
      <c r="UIE133" s="114"/>
      <c r="UIF133" s="91"/>
      <c r="UIG133" s="91"/>
      <c r="UIH133" s="114"/>
      <c r="UII133" s="91"/>
      <c r="UIJ133" s="91"/>
      <c r="UIK133" s="114"/>
      <c r="UIL133" s="91"/>
      <c r="UIM133" s="91"/>
      <c r="UIN133" s="114"/>
      <c r="UIO133" s="91"/>
      <c r="UIP133" s="91"/>
      <c r="UIQ133" s="114"/>
      <c r="UIR133" s="91"/>
      <c r="UIS133" s="91"/>
      <c r="UIT133" s="114"/>
      <c r="UIU133" s="91"/>
      <c r="UIV133" s="91"/>
      <c r="UIW133" s="114"/>
      <c r="UIX133" s="91"/>
      <c r="UIY133" s="91"/>
      <c r="UIZ133" s="114"/>
      <c r="UJA133" s="91"/>
      <c r="UJB133" s="91"/>
      <c r="UJC133" s="114"/>
      <c r="UJD133" s="91"/>
      <c r="UJE133" s="91"/>
      <c r="UJF133" s="114"/>
      <c r="UJG133" s="91"/>
      <c r="UJH133" s="91"/>
      <c r="UJI133" s="114"/>
      <c r="UJJ133" s="91"/>
      <c r="UJK133" s="91"/>
      <c r="UJL133" s="114"/>
      <c r="UJM133" s="91"/>
      <c r="UJN133" s="91"/>
      <c r="UJO133" s="114"/>
      <c r="UJP133" s="91"/>
      <c r="UJQ133" s="91"/>
      <c r="UJR133" s="114"/>
      <c r="UJS133" s="91"/>
      <c r="UJT133" s="91"/>
      <c r="UJU133" s="114"/>
      <c r="UJV133" s="91"/>
      <c r="UJW133" s="91"/>
      <c r="UJX133" s="114"/>
      <c r="UJY133" s="91"/>
      <c r="UJZ133" s="91"/>
      <c r="UKA133" s="114"/>
      <c r="UKB133" s="91"/>
      <c r="UKC133" s="91"/>
      <c r="UKD133" s="114"/>
      <c r="UKE133" s="91"/>
      <c r="UKF133" s="91"/>
      <c r="UKG133" s="114"/>
      <c r="UKH133" s="91"/>
      <c r="UKI133" s="91"/>
      <c r="UKJ133" s="114"/>
      <c r="UKK133" s="91"/>
      <c r="UKL133" s="91"/>
      <c r="UKM133" s="114"/>
      <c r="UKN133" s="91"/>
      <c r="UKO133" s="91"/>
      <c r="UKP133" s="114"/>
      <c r="UKQ133" s="91"/>
      <c r="UKR133" s="91"/>
      <c r="UKS133" s="114"/>
      <c r="UKT133" s="91"/>
      <c r="UKU133" s="91"/>
      <c r="UKV133" s="114"/>
      <c r="UKW133" s="91"/>
      <c r="UKX133" s="91"/>
      <c r="UKY133" s="114"/>
      <c r="UKZ133" s="91"/>
      <c r="ULA133" s="91"/>
      <c r="ULB133" s="114"/>
      <c r="ULC133" s="91"/>
      <c r="ULD133" s="91"/>
      <c r="ULE133" s="114"/>
      <c r="ULF133" s="91"/>
      <c r="ULG133" s="91"/>
      <c r="ULH133" s="114"/>
      <c r="ULI133" s="91"/>
      <c r="ULJ133" s="91"/>
      <c r="ULK133" s="114"/>
      <c r="ULL133" s="91"/>
      <c r="ULM133" s="91"/>
      <c r="ULN133" s="114"/>
      <c r="ULO133" s="91"/>
      <c r="ULP133" s="91"/>
      <c r="ULQ133" s="114"/>
      <c r="ULR133" s="91"/>
      <c r="ULS133" s="91"/>
      <c r="ULT133" s="114"/>
      <c r="ULU133" s="91"/>
      <c r="ULV133" s="91"/>
      <c r="ULW133" s="114"/>
      <c r="ULX133" s="91"/>
      <c r="ULY133" s="91"/>
      <c r="ULZ133" s="114"/>
      <c r="UMA133" s="91"/>
      <c r="UMB133" s="91"/>
      <c r="UMC133" s="114"/>
      <c r="UMD133" s="91"/>
      <c r="UME133" s="91"/>
      <c r="UMF133" s="114"/>
      <c r="UMG133" s="91"/>
      <c r="UMH133" s="91"/>
      <c r="UMI133" s="114"/>
      <c r="UMJ133" s="91"/>
      <c r="UMK133" s="91"/>
      <c r="UML133" s="114"/>
      <c r="UMM133" s="91"/>
      <c r="UMN133" s="91"/>
      <c r="UMO133" s="114"/>
      <c r="UMP133" s="91"/>
      <c r="UMQ133" s="91"/>
      <c r="UMR133" s="114"/>
      <c r="UMS133" s="91"/>
      <c r="UMT133" s="91"/>
      <c r="UMU133" s="114"/>
      <c r="UMV133" s="91"/>
      <c r="UMW133" s="91"/>
      <c r="UMX133" s="114"/>
      <c r="UMY133" s="91"/>
      <c r="UMZ133" s="91"/>
      <c r="UNA133" s="114"/>
      <c r="UNB133" s="91"/>
      <c r="UNC133" s="91"/>
      <c r="UND133" s="114"/>
      <c r="UNE133" s="91"/>
      <c r="UNF133" s="91"/>
      <c r="UNG133" s="114"/>
      <c r="UNH133" s="91"/>
      <c r="UNI133" s="91"/>
      <c r="UNJ133" s="114"/>
      <c r="UNK133" s="91"/>
      <c r="UNL133" s="91"/>
      <c r="UNM133" s="114"/>
      <c r="UNN133" s="91"/>
      <c r="UNO133" s="91"/>
      <c r="UNP133" s="114"/>
      <c r="UNQ133" s="91"/>
      <c r="UNR133" s="91"/>
      <c r="UNS133" s="114"/>
      <c r="UNT133" s="91"/>
      <c r="UNU133" s="91"/>
      <c r="UNV133" s="114"/>
      <c r="UNW133" s="91"/>
      <c r="UNX133" s="91"/>
      <c r="UNY133" s="114"/>
      <c r="UNZ133" s="91"/>
      <c r="UOA133" s="91"/>
      <c r="UOB133" s="114"/>
      <c r="UOC133" s="91"/>
      <c r="UOD133" s="91"/>
      <c r="UOE133" s="114"/>
      <c r="UOF133" s="91"/>
      <c r="UOG133" s="91"/>
      <c r="UOH133" s="114"/>
      <c r="UOI133" s="91"/>
      <c r="UOJ133" s="91"/>
      <c r="UOK133" s="114"/>
      <c r="UOL133" s="91"/>
      <c r="UOM133" s="91"/>
      <c r="UON133" s="114"/>
      <c r="UOO133" s="91"/>
      <c r="UOP133" s="91"/>
      <c r="UOQ133" s="114"/>
      <c r="UOR133" s="91"/>
      <c r="UOS133" s="91"/>
      <c r="UOT133" s="114"/>
      <c r="UOU133" s="91"/>
      <c r="UOV133" s="91"/>
      <c r="UOW133" s="114"/>
      <c r="UOX133" s="91"/>
      <c r="UOY133" s="91"/>
      <c r="UOZ133" s="114"/>
      <c r="UPA133" s="91"/>
      <c r="UPB133" s="91"/>
      <c r="UPC133" s="114"/>
      <c r="UPD133" s="91"/>
      <c r="UPE133" s="91"/>
      <c r="UPF133" s="114"/>
      <c r="UPG133" s="91"/>
      <c r="UPH133" s="91"/>
      <c r="UPI133" s="114"/>
      <c r="UPJ133" s="91"/>
      <c r="UPK133" s="91"/>
      <c r="UPL133" s="114"/>
      <c r="UPM133" s="91"/>
      <c r="UPN133" s="91"/>
      <c r="UPO133" s="114"/>
      <c r="UPP133" s="91"/>
      <c r="UPQ133" s="91"/>
      <c r="UPR133" s="114"/>
      <c r="UPS133" s="91"/>
      <c r="UPT133" s="91"/>
      <c r="UPU133" s="114"/>
      <c r="UPV133" s="91"/>
      <c r="UPW133" s="91"/>
      <c r="UPX133" s="114"/>
      <c r="UPY133" s="91"/>
      <c r="UPZ133" s="91"/>
      <c r="UQA133" s="114"/>
      <c r="UQB133" s="91"/>
      <c r="UQC133" s="91"/>
      <c r="UQD133" s="114"/>
      <c r="UQE133" s="91"/>
      <c r="UQF133" s="91"/>
      <c r="UQG133" s="114"/>
      <c r="UQH133" s="91"/>
      <c r="UQI133" s="91"/>
      <c r="UQJ133" s="114"/>
      <c r="UQK133" s="91"/>
      <c r="UQL133" s="91"/>
      <c r="UQM133" s="114"/>
      <c r="UQN133" s="91"/>
      <c r="UQO133" s="91"/>
      <c r="UQP133" s="114"/>
      <c r="UQQ133" s="91"/>
      <c r="UQR133" s="91"/>
      <c r="UQS133" s="114"/>
      <c r="UQT133" s="91"/>
      <c r="UQU133" s="91"/>
      <c r="UQV133" s="114"/>
      <c r="UQW133" s="91"/>
      <c r="UQX133" s="91"/>
      <c r="UQY133" s="114"/>
      <c r="UQZ133" s="91"/>
      <c r="URA133" s="91"/>
      <c r="URB133" s="114"/>
      <c r="URC133" s="91"/>
      <c r="URD133" s="91"/>
      <c r="URE133" s="114"/>
      <c r="URF133" s="91"/>
      <c r="URG133" s="91"/>
      <c r="URH133" s="114"/>
      <c r="URI133" s="91"/>
      <c r="URJ133" s="91"/>
      <c r="URK133" s="114"/>
      <c r="URL133" s="91"/>
      <c r="URM133" s="91"/>
      <c r="URN133" s="114"/>
      <c r="URO133" s="91"/>
      <c r="URP133" s="91"/>
      <c r="URQ133" s="114"/>
      <c r="URR133" s="91"/>
      <c r="URS133" s="91"/>
      <c r="URT133" s="114"/>
      <c r="URU133" s="91"/>
      <c r="URV133" s="91"/>
      <c r="URW133" s="114"/>
      <c r="URX133" s="91"/>
      <c r="URY133" s="91"/>
      <c r="URZ133" s="114"/>
      <c r="USA133" s="91"/>
      <c r="USB133" s="91"/>
      <c r="USC133" s="114"/>
      <c r="USD133" s="91"/>
      <c r="USE133" s="91"/>
      <c r="USF133" s="114"/>
      <c r="USG133" s="91"/>
      <c r="USH133" s="91"/>
      <c r="USI133" s="114"/>
      <c r="USJ133" s="91"/>
      <c r="USK133" s="91"/>
      <c r="USL133" s="114"/>
      <c r="USM133" s="91"/>
      <c r="USN133" s="91"/>
      <c r="USO133" s="114"/>
      <c r="USP133" s="91"/>
      <c r="USQ133" s="91"/>
      <c r="USR133" s="114"/>
      <c r="USS133" s="91"/>
      <c r="UST133" s="91"/>
      <c r="USU133" s="114"/>
      <c r="USV133" s="91"/>
      <c r="USW133" s="91"/>
      <c r="USX133" s="114"/>
      <c r="USY133" s="91"/>
      <c r="USZ133" s="91"/>
      <c r="UTA133" s="114"/>
      <c r="UTB133" s="91"/>
      <c r="UTC133" s="91"/>
      <c r="UTD133" s="114"/>
      <c r="UTE133" s="91"/>
      <c r="UTF133" s="91"/>
      <c r="UTG133" s="114"/>
      <c r="UTH133" s="91"/>
      <c r="UTI133" s="91"/>
      <c r="UTJ133" s="114"/>
      <c r="UTK133" s="91"/>
      <c r="UTL133" s="91"/>
      <c r="UTM133" s="114"/>
      <c r="UTN133" s="91"/>
      <c r="UTO133" s="91"/>
      <c r="UTP133" s="114"/>
      <c r="UTQ133" s="91"/>
      <c r="UTR133" s="91"/>
      <c r="UTS133" s="114"/>
      <c r="UTT133" s="91"/>
      <c r="UTU133" s="91"/>
      <c r="UTV133" s="114"/>
      <c r="UTW133" s="91"/>
      <c r="UTX133" s="91"/>
      <c r="UTY133" s="114"/>
      <c r="UTZ133" s="91"/>
      <c r="UUA133" s="91"/>
      <c r="UUB133" s="114"/>
      <c r="UUC133" s="91"/>
      <c r="UUD133" s="91"/>
      <c r="UUE133" s="114"/>
      <c r="UUF133" s="91"/>
      <c r="UUG133" s="91"/>
      <c r="UUH133" s="114"/>
      <c r="UUI133" s="91"/>
      <c r="UUJ133" s="91"/>
      <c r="UUK133" s="114"/>
      <c r="UUL133" s="91"/>
      <c r="UUM133" s="91"/>
      <c r="UUN133" s="114"/>
      <c r="UUO133" s="91"/>
      <c r="UUP133" s="91"/>
      <c r="UUQ133" s="114"/>
      <c r="UUR133" s="91"/>
      <c r="UUS133" s="91"/>
      <c r="UUT133" s="114"/>
      <c r="UUU133" s="91"/>
      <c r="UUV133" s="91"/>
      <c r="UUW133" s="114"/>
      <c r="UUX133" s="91"/>
      <c r="UUY133" s="91"/>
      <c r="UUZ133" s="114"/>
      <c r="UVA133" s="91"/>
      <c r="UVB133" s="91"/>
      <c r="UVC133" s="114"/>
      <c r="UVD133" s="91"/>
      <c r="UVE133" s="91"/>
      <c r="UVF133" s="114"/>
      <c r="UVG133" s="91"/>
      <c r="UVH133" s="91"/>
      <c r="UVI133" s="114"/>
      <c r="UVJ133" s="91"/>
      <c r="UVK133" s="91"/>
      <c r="UVL133" s="114"/>
      <c r="UVM133" s="91"/>
      <c r="UVN133" s="91"/>
      <c r="UVO133" s="114"/>
      <c r="UVP133" s="91"/>
      <c r="UVQ133" s="91"/>
      <c r="UVR133" s="114"/>
      <c r="UVS133" s="91"/>
      <c r="UVT133" s="91"/>
      <c r="UVU133" s="114"/>
      <c r="UVV133" s="91"/>
      <c r="UVW133" s="91"/>
      <c r="UVX133" s="114"/>
      <c r="UVY133" s="91"/>
      <c r="UVZ133" s="91"/>
      <c r="UWA133" s="114"/>
      <c r="UWB133" s="91"/>
      <c r="UWC133" s="91"/>
      <c r="UWD133" s="114"/>
      <c r="UWE133" s="91"/>
      <c r="UWF133" s="91"/>
      <c r="UWG133" s="114"/>
      <c r="UWH133" s="91"/>
      <c r="UWI133" s="91"/>
      <c r="UWJ133" s="114"/>
      <c r="UWK133" s="91"/>
      <c r="UWL133" s="91"/>
      <c r="UWM133" s="114"/>
      <c r="UWN133" s="91"/>
      <c r="UWO133" s="91"/>
      <c r="UWP133" s="114"/>
      <c r="UWQ133" s="91"/>
      <c r="UWR133" s="91"/>
      <c r="UWS133" s="114"/>
      <c r="UWT133" s="91"/>
      <c r="UWU133" s="91"/>
      <c r="UWV133" s="114"/>
      <c r="UWW133" s="91"/>
      <c r="UWX133" s="91"/>
      <c r="UWY133" s="114"/>
      <c r="UWZ133" s="91"/>
      <c r="UXA133" s="91"/>
      <c r="UXB133" s="114"/>
      <c r="UXC133" s="91"/>
      <c r="UXD133" s="91"/>
      <c r="UXE133" s="114"/>
      <c r="UXF133" s="91"/>
      <c r="UXG133" s="91"/>
      <c r="UXH133" s="114"/>
      <c r="UXI133" s="91"/>
      <c r="UXJ133" s="91"/>
      <c r="UXK133" s="114"/>
      <c r="UXL133" s="91"/>
      <c r="UXM133" s="91"/>
      <c r="UXN133" s="114"/>
      <c r="UXO133" s="91"/>
      <c r="UXP133" s="91"/>
      <c r="UXQ133" s="114"/>
      <c r="UXR133" s="91"/>
      <c r="UXS133" s="91"/>
      <c r="UXT133" s="114"/>
      <c r="UXU133" s="91"/>
      <c r="UXV133" s="91"/>
      <c r="UXW133" s="114"/>
      <c r="UXX133" s="91"/>
      <c r="UXY133" s="91"/>
      <c r="UXZ133" s="114"/>
      <c r="UYA133" s="91"/>
      <c r="UYB133" s="91"/>
      <c r="UYC133" s="114"/>
      <c r="UYD133" s="91"/>
      <c r="UYE133" s="91"/>
      <c r="UYF133" s="114"/>
      <c r="UYG133" s="91"/>
      <c r="UYH133" s="91"/>
      <c r="UYI133" s="114"/>
      <c r="UYJ133" s="91"/>
      <c r="UYK133" s="91"/>
      <c r="UYL133" s="114"/>
      <c r="UYM133" s="91"/>
      <c r="UYN133" s="91"/>
      <c r="UYO133" s="114"/>
      <c r="UYP133" s="91"/>
      <c r="UYQ133" s="91"/>
      <c r="UYR133" s="114"/>
      <c r="UYS133" s="91"/>
      <c r="UYT133" s="91"/>
      <c r="UYU133" s="114"/>
      <c r="UYV133" s="91"/>
      <c r="UYW133" s="91"/>
      <c r="UYX133" s="114"/>
      <c r="UYY133" s="91"/>
      <c r="UYZ133" s="91"/>
      <c r="UZA133" s="114"/>
      <c r="UZB133" s="91"/>
      <c r="UZC133" s="91"/>
      <c r="UZD133" s="114"/>
      <c r="UZE133" s="91"/>
      <c r="UZF133" s="91"/>
      <c r="UZG133" s="114"/>
      <c r="UZH133" s="91"/>
      <c r="UZI133" s="91"/>
      <c r="UZJ133" s="114"/>
      <c r="UZK133" s="91"/>
      <c r="UZL133" s="91"/>
      <c r="UZM133" s="114"/>
      <c r="UZN133" s="91"/>
      <c r="UZO133" s="91"/>
      <c r="UZP133" s="114"/>
      <c r="UZQ133" s="91"/>
      <c r="UZR133" s="91"/>
      <c r="UZS133" s="114"/>
      <c r="UZT133" s="91"/>
      <c r="UZU133" s="91"/>
      <c r="UZV133" s="114"/>
      <c r="UZW133" s="91"/>
      <c r="UZX133" s="91"/>
      <c r="UZY133" s="114"/>
      <c r="UZZ133" s="91"/>
      <c r="VAA133" s="91"/>
      <c r="VAB133" s="114"/>
      <c r="VAC133" s="91"/>
      <c r="VAD133" s="91"/>
      <c r="VAE133" s="114"/>
      <c r="VAF133" s="91"/>
      <c r="VAG133" s="91"/>
      <c r="VAH133" s="114"/>
      <c r="VAI133" s="91"/>
      <c r="VAJ133" s="91"/>
      <c r="VAK133" s="114"/>
      <c r="VAL133" s="91"/>
      <c r="VAM133" s="91"/>
      <c r="VAN133" s="114"/>
      <c r="VAO133" s="91"/>
      <c r="VAP133" s="91"/>
      <c r="VAQ133" s="114"/>
      <c r="VAR133" s="91"/>
      <c r="VAS133" s="91"/>
      <c r="VAT133" s="114"/>
      <c r="VAU133" s="91"/>
      <c r="VAV133" s="91"/>
      <c r="VAW133" s="114"/>
      <c r="VAX133" s="91"/>
      <c r="VAY133" s="91"/>
      <c r="VAZ133" s="114"/>
      <c r="VBA133" s="91"/>
      <c r="VBB133" s="91"/>
      <c r="VBC133" s="114"/>
      <c r="VBD133" s="91"/>
      <c r="VBE133" s="91"/>
      <c r="VBF133" s="114"/>
      <c r="VBG133" s="91"/>
      <c r="VBH133" s="91"/>
      <c r="VBI133" s="114"/>
      <c r="VBJ133" s="91"/>
      <c r="VBK133" s="91"/>
      <c r="VBL133" s="114"/>
      <c r="VBM133" s="91"/>
      <c r="VBN133" s="91"/>
      <c r="VBO133" s="114"/>
      <c r="VBP133" s="91"/>
      <c r="VBQ133" s="91"/>
      <c r="VBR133" s="114"/>
      <c r="VBS133" s="91"/>
      <c r="VBT133" s="91"/>
      <c r="VBU133" s="114"/>
      <c r="VBV133" s="91"/>
      <c r="VBW133" s="91"/>
      <c r="VBX133" s="114"/>
      <c r="VBY133" s="91"/>
      <c r="VBZ133" s="91"/>
      <c r="VCA133" s="114"/>
      <c r="VCB133" s="91"/>
      <c r="VCC133" s="91"/>
      <c r="VCD133" s="114"/>
      <c r="VCE133" s="91"/>
      <c r="VCF133" s="91"/>
      <c r="VCG133" s="114"/>
      <c r="VCH133" s="91"/>
      <c r="VCI133" s="91"/>
      <c r="VCJ133" s="114"/>
      <c r="VCK133" s="91"/>
      <c r="VCL133" s="91"/>
      <c r="VCM133" s="114"/>
      <c r="VCN133" s="91"/>
      <c r="VCO133" s="91"/>
      <c r="VCP133" s="114"/>
      <c r="VCQ133" s="91"/>
      <c r="VCR133" s="91"/>
      <c r="VCS133" s="114"/>
      <c r="VCT133" s="91"/>
      <c r="VCU133" s="91"/>
      <c r="VCV133" s="114"/>
      <c r="VCW133" s="91"/>
      <c r="VCX133" s="91"/>
      <c r="VCY133" s="114"/>
      <c r="VCZ133" s="91"/>
      <c r="VDA133" s="91"/>
      <c r="VDB133" s="114"/>
      <c r="VDC133" s="91"/>
      <c r="VDD133" s="91"/>
      <c r="VDE133" s="114"/>
      <c r="VDF133" s="91"/>
      <c r="VDG133" s="91"/>
      <c r="VDH133" s="114"/>
      <c r="VDI133" s="91"/>
      <c r="VDJ133" s="91"/>
      <c r="VDK133" s="114"/>
      <c r="VDL133" s="91"/>
      <c r="VDM133" s="91"/>
      <c r="VDN133" s="114"/>
      <c r="VDO133" s="91"/>
      <c r="VDP133" s="91"/>
      <c r="VDQ133" s="114"/>
      <c r="VDR133" s="91"/>
      <c r="VDS133" s="91"/>
      <c r="VDT133" s="114"/>
      <c r="VDU133" s="91"/>
      <c r="VDV133" s="91"/>
      <c r="VDW133" s="114"/>
      <c r="VDX133" s="91"/>
      <c r="VDY133" s="91"/>
      <c r="VDZ133" s="114"/>
      <c r="VEA133" s="91"/>
      <c r="VEB133" s="91"/>
      <c r="VEC133" s="114"/>
      <c r="VED133" s="91"/>
      <c r="VEE133" s="91"/>
      <c r="VEF133" s="114"/>
      <c r="VEG133" s="91"/>
      <c r="VEH133" s="91"/>
      <c r="VEI133" s="114"/>
      <c r="VEJ133" s="91"/>
      <c r="VEK133" s="91"/>
      <c r="VEL133" s="114"/>
      <c r="VEM133" s="91"/>
      <c r="VEN133" s="91"/>
      <c r="VEO133" s="114"/>
      <c r="VEP133" s="91"/>
      <c r="VEQ133" s="91"/>
      <c r="VER133" s="114"/>
      <c r="VES133" s="91"/>
      <c r="VET133" s="91"/>
      <c r="VEU133" s="114"/>
      <c r="VEV133" s="91"/>
      <c r="VEW133" s="91"/>
      <c r="VEX133" s="114"/>
      <c r="VEY133" s="91"/>
      <c r="VEZ133" s="91"/>
      <c r="VFA133" s="114"/>
      <c r="VFB133" s="91"/>
      <c r="VFC133" s="91"/>
      <c r="VFD133" s="114"/>
      <c r="VFE133" s="91"/>
      <c r="VFF133" s="91"/>
      <c r="VFG133" s="114"/>
      <c r="VFH133" s="91"/>
      <c r="VFI133" s="91"/>
      <c r="VFJ133" s="114"/>
      <c r="VFK133" s="91"/>
      <c r="VFL133" s="91"/>
      <c r="VFM133" s="114"/>
      <c r="VFN133" s="91"/>
      <c r="VFO133" s="91"/>
      <c r="VFP133" s="114"/>
      <c r="VFQ133" s="91"/>
      <c r="VFR133" s="91"/>
      <c r="VFS133" s="114"/>
      <c r="VFT133" s="91"/>
      <c r="VFU133" s="91"/>
      <c r="VFV133" s="114"/>
      <c r="VFW133" s="91"/>
      <c r="VFX133" s="91"/>
      <c r="VFY133" s="114"/>
      <c r="VFZ133" s="91"/>
      <c r="VGA133" s="91"/>
      <c r="VGB133" s="114"/>
      <c r="VGC133" s="91"/>
      <c r="VGD133" s="91"/>
      <c r="VGE133" s="114"/>
      <c r="VGF133" s="91"/>
      <c r="VGG133" s="91"/>
      <c r="VGH133" s="114"/>
      <c r="VGI133" s="91"/>
      <c r="VGJ133" s="91"/>
      <c r="VGK133" s="114"/>
      <c r="VGL133" s="91"/>
      <c r="VGM133" s="91"/>
      <c r="VGN133" s="114"/>
      <c r="VGO133" s="91"/>
      <c r="VGP133" s="91"/>
      <c r="VGQ133" s="114"/>
      <c r="VGR133" s="91"/>
      <c r="VGS133" s="91"/>
      <c r="VGT133" s="114"/>
      <c r="VGU133" s="91"/>
      <c r="VGV133" s="91"/>
      <c r="VGW133" s="114"/>
      <c r="VGX133" s="91"/>
      <c r="VGY133" s="91"/>
      <c r="VGZ133" s="114"/>
      <c r="VHA133" s="91"/>
      <c r="VHB133" s="91"/>
      <c r="VHC133" s="114"/>
      <c r="VHD133" s="91"/>
      <c r="VHE133" s="91"/>
      <c r="VHF133" s="114"/>
      <c r="VHG133" s="91"/>
      <c r="VHH133" s="91"/>
      <c r="VHI133" s="114"/>
      <c r="VHJ133" s="91"/>
      <c r="VHK133" s="91"/>
      <c r="VHL133" s="114"/>
      <c r="VHM133" s="91"/>
      <c r="VHN133" s="91"/>
      <c r="VHO133" s="114"/>
      <c r="VHP133" s="91"/>
      <c r="VHQ133" s="91"/>
      <c r="VHR133" s="114"/>
      <c r="VHS133" s="91"/>
      <c r="VHT133" s="91"/>
      <c r="VHU133" s="114"/>
      <c r="VHV133" s="91"/>
      <c r="VHW133" s="91"/>
      <c r="VHX133" s="114"/>
      <c r="VHY133" s="91"/>
      <c r="VHZ133" s="91"/>
      <c r="VIA133" s="114"/>
      <c r="VIB133" s="91"/>
      <c r="VIC133" s="91"/>
      <c r="VID133" s="114"/>
      <c r="VIE133" s="91"/>
      <c r="VIF133" s="91"/>
      <c r="VIG133" s="114"/>
      <c r="VIH133" s="91"/>
      <c r="VII133" s="91"/>
      <c r="VIJ133" s="114"/>
      <c r="VIK133" s="91"/>
      <c r="VIL133" s="91"/>
      <c r="VIM133" s="114"/>
      <c r="VIN133" s="91"/>
      <c r="VIO133" s="91"/>
      <c r="VIP133" s="114"/>
      <c r="VIQ133" s="91"/>
      <c r="VIR133" s="91"/>
      <c r="VIS133" s="114"/>
      <c r="VIT133" s="91"/>
      <c r="VIU133" s="91"/>
      <c r="VIV133" s="114"/>
      <c r="VIW133" s="91"/>
      <c r="VIX133" s="91"/>
      <c r="VIY133" s="114"/>
      <c r="VIZ133" s="91"/>
      <c r="VJA133" s="91"/>
      <c r="VJB133" s="114"/>
      <c r="VJC133" s="91"/>
      <c r="VJD133" s="91"/>
      <c r="VJE133" s="114"/>
      <c r="VJF133" s="91"/>
      <c r="VJG133" s="91"/>
      <c r="VJH133" s="114"/>
      <c r="VJI133" s="91"/>
      <c r="VJJ133" s="91"/>
      <c r="VJK133" s="114"/>
      <c r="VJL133" s="91"/>
      <c r="VJM133" s="91"/>
      <c r="VJN133" s="114"/>
      <c r="VJO133" s="91"/>
      <c r="VJP133" s="91"/>
      <c r="VJQ133" s="114"/>
      <c r="VJR133" s="91"/>
      <c r="VJS133" s="91"/>
      <c r="VJT133" s="114"/>
      <c r="VJU133" s="91"/>
      <c r="VJV133" s="91"/>
      <c r="VJW133" s="114"/>
      <c r="VJX133" s="91"/>
      <c r="VJY133" s="91"/>
      <c r="VJZ133" s="114"/>
      <c r="VKA133" s="91"/>
      <c r="VKB133" s="91"/>
      <c r="VKC133" s="114"/>
      <c r="VKD133" s="91"/>
      <c r="VKE133" s="91"/>
      <c r="VKF133" s="114"/>
      <c r="VKG133" s="91"/>
      <c r="VKH133" s="91"/>
      <c r="VKI133" s="114"/>
      <c r="VKJ133" s="91"/>
      <c r="VKK133" s="91"/>
      <c r="VKL133" s="114"/>
      <c r="VKM133" s="91"/>
      <c r="VKN133" s="91"/>
      <c r="VKO133" s="114"/>
      <c r="VKP133" s="91"/>
      <c r="VKQ133" s="91"/>
      <c r="VKR133" s="114"/>
      <c r="VKS133" s="91"/>
      <c r="VKT133" s="91"/>
      <c r="VKU133" s="114"/>
      <c r="VKV133" s="91"/>
      <c r="VKW133" s="91"/>
      <c r="VKX133" s="114"/>
      <c r="VKY133" s="91"/>
      <c r="VKZ133" s="91"/>
      <c r="VLA133" s="114"/>
      <c r="VLB133" s="91"/>
      <c r="VLC133" s="91"/>
      <c r="VLD133" s="114"/>
      <c r="VLE133" s="91"/>
      <c r="VLF133" s="91"/>
      <c r="VLG133" s="114"/>
      <c r="VLH133" s="91"/>
      <c r="VLI133" s="91"/>
      <c r="VLJ133" s="114"/>
      <c r="VLK133" s="91"/>
      <c r="VLL133" s="91"/>
      <c r="VLM133" s="114"/>
      <c r="VLN133" s="91"/>
      <c r="VLO133" s="91"/>
      <c r="VLP133" s="114"/>
      <c r="VLQ133" s="91"/>
      <c r="VLR133" s="91"/>
      <c r="VLS133" s="114"/>
      <c r="VLT133" s="91"/>
      <c r="VLU133" s="91"/>
      <c r="VLV133" s="114"/>
      <c r="VLW133" s="91"/>
      <c r="VLX133" s="91"/>
      <c r="VLY133" s="114"/>
      <c r="VLZ133" s="91"/>
      <c r="VMA133" s="91"/>
      <c r="VMB133" s="114"/>
      <c r="VMC133" s="91"/>
      <c r="VMD133" s="91"/>
      <c r="VME133" s="114"/>
      <c r="VMF133" s="91"/>
      <c r="VMG133" s="91"/>
      <c r="VMH133" s="114"/>
      <c r="VMI133" s="91"/>
      <c r="VMJ133" s="91"/>
      <c r="VMK133" s="114"/>
      <c r="VML133" s="91"/>
      <c r="VMM133" s="91"/>
      <c r="VMN133" s="114"/>
      <c r="VMO133" s="91"/>
      <c r="VMP133" s="91"/>
      <c r="VMQ133" s="114"/>
      <c r="VMR133" s="91"/>
      <c r="VMS133" s="91"/>
      <c r="VMT133" s="114"/>
      <c r="VMU133" s="91"/>
      <c r="VMV133" s="91"/>
      <c r="VMW133" s="114"/>
      <c r="VMX133" s="91"/>
      <c r="VMY133" s="91"/>
      <c r="VMZ133" s="114"/>
      <c r="VNA133" s="91"/>
      <c r="VNB133" s="91"/>
      <c r="VNC133" s="114"/>
      <c r="VND133" s="91"/>
      <c r="VNE133" s="91"/>
      <c r="VNF133" s="114"/>
      <c r="VNG133" s="91"/>
      <c r="VNH133" s="91"/>
      <c r="VNI133" s="114"/>
      <c r="VNJ133" s="91"/>
      <c r="VNK133" s="91"/>
      <c r="VNL133" s="114"/>
      <c r="VNM133" s="91"/>
      <c r="VNN133" s="91"/>
      <c r="VNO133" s="114"/>
      <c r="VNP133" s="91"/>
      <c r="VNQ133" s="91"/>
      <c r="VNR133" s="114"/>
      <c r="VNS133" s="91"/>
      <c r="VNT133" s="91"/>
      <c r="VNU133" s="114"/>
      <c r="VNV133" s="91"/>
      <c r="VNW133" s="91"/>
      <c r="VNX133" s="114"/>
      <c r="VNY133" s="91"/>
      <c r="VNZ133" s="91"/>
      <c r="VOA133" s="114"/>
      <c r="VOB133" s="91"/>
      <c r="VOC133" s="91"/>
      <c r="VOD133" s="114"/>
      <c r="VOE133" s="91"/>
      <c r="VOF133" s="91"/>
      <c r="VOG133" s="114"/>
      <c r="VOH133" s="91"/>
      <c r="VOI133" s="91"/>
      <c r="VOJ133" s="114"/>
      <c r="VOK133" s="91"/>
      <c r="VOL133" s="91"/>
      <c r="VOM133" s="114"/>
      <c r="VON133" s="91"/>
      <c r="VOO133" s="91"/>
      <c r="VOP133" s="114"/>
      <c r="VOQ133" s="91"/>
      <c r="VOR133" s="91"/>
      <c r="VOS133" s="114"/>
      <c r="VOT133" s="91"/>
      <c r="VOU133" s="91"/>
      <c r="VOV133" s="114"/>
      <c r="VOW133" s="91"/>
      <c r="VOX133" s="91"/>
      <c r="VOY133" s="114"/>
      <c r="VOZ133" s="91"/>
      <c r="VPA133" s="91"/>
      <c r="VPB133" s="114"/>
      <c r="VPC133" s="91"/>
      <c r="VPD133" s="91"/>
      <c r="VPE133" s="114"/>
      <c r="VPF133" s="91"/>
      <c r="VPG133" s="91"/>
      <c r="VPH133" s="114"/>
      <c r="VPI133" s="91"/>
      <c r="VPJ133" s="91"/>
      <c r="VPK133" s="114"/>
      <c r="VPL133" s="91"/>
      <c r="VPM133" s="91"/>
      <c r="VPN133" s="114"/>
      <c r="VPO133" s="91"/>
      <c r="VPP133" s="91"/>
      <c r="VPQ133" s="114"/>
      <c r="VPR133" s="91"/>
      <c r="VPS133" s="91"/>
      <c r="VPT133" s="114"/>
      <c r="VPU133" s="91"/>
      <c r="VPV133" s="91"/>
      <c r="VPW133" s="114"/>
      <c r="VPX133" s="91"/>
      <c r="VPY133" s="91"/>
      <c r="VPZ133" s="114"/>
      <c r="VQA133" s="91"/>
      <c r="VQB133" s="91"/>
      <c r="VQC133" s="114"/>
      <c r="VQD133" s="91"/>
      <c r="VQE133" s="91"/>
      <c r="VQF133" s="114"/>
      <c r="VQG133" s="91"/>
      <c r="VQH133" s="91"/>
      <c r="VQI133" s="114"/>
      <c r="VQJ133" s="91"/>
      <c r="VQK133" s="91"/>
      <c r="VQL133" s="114"/>
      <c r="VQM133" s="91"/>
      <c r="VQN133" s="91"/>
      <c r="VQO133" s="114"/>
      <c r="VQP133" s="91"/>
      <c r="VQQ133" s="91"/>
      <c r="VQR133" s="114"/>
      <c r="VQS133" s="91"/>
      <c r="VQT133" s="91"/>
      <c r="VQU133" s="114"/>
      <c r="VQV133" s="91"/>
      <c r="VQW133" s="91"/>
      <c r="VQX133" s="114"/>
      <c r="VQY133" s="91"/>
      <c r="VQZ133" s="91"/>
      <c r="VRA133" s="114"/>
      <c r="VRB133" s="91"/>
      <c r="VRC133" s="91"/>
      <c r="VRD133" s="114"/>
      <c r="VRE133" s="91"/>
      <c r="VRF133" s="91"/>
      <c r="VRG133" s="114"/>
      <c r="VRH133" s="91"/>
      <c r="VRI133" s="91"/>
      <c r="VRJ133" s="114"/>
      <c r="VRK133" s="91"/>
      <c r="VRL133" s="91"/>
      <c r="VRM133" s="114"/>
      <c r="VRN133" s="91"/>
      <c r="VRO133" s="91"/>
      <c r="VRP133" s="114"/>
      <c r="VRQ133" s="91"/>
      <c r="VRR133" s="91"/>
      <c r="VRS133" s="114"/>
      <c r="VRT133" s="91"/>
      <c r="VRU133" s="91"/>
      <c r="VRV133" s="114"/>
      <c r="VRW133" s="91"/>
      <c r="VRX133" s="91"/>
      <c r="VRY133" s="114"/>
      <c r="VRZ133" s="91"/>
      <c r="VSA133" s="91"/>
      <c r="VSB133" s="114"/>
      <c r="VSC133" s="91"/>
      <c r="VSD133" s="91"/>
      <c r="VSE133" s="114"/>
      <c r="VSF133" s="91"/>
      <c r="VSG133" s="91"/>
      <c r="VSH133" s="114"/>
      <c r="VSI133" s="91"/>
      <c r="VSJ133" s="91"/>
      <c r="VSK133" s="114"/>
      <c r="VSL133" s="91"/>
      <c r="VSM133" s="91"/>
      <c r="VSN133" s="114"/>
      <c r="VSO133" s="91"/>
      <c r="VSP133" s="91"/>
      <c r="VSQ133" s="114"/>
      <c r="VSR133" s="91"/>
      <c r="VSS133" s="91"/>
      <c r="VST133" s="114"/>
      <c r="VSU133" s="91"/>
      <c r="VSV133" s="91"/>
      <c r="VSW133" s="114"/>
      <c r="VSX133" s="91"/>
      <c r="VSY133" s="91"/>
      <c r="VSZ133" s="114"/>
      <c r="VTA133" s="91"/>
      <c r="VTB133" s="91"/>
      <c r="VTC133" s="114"/>
      <c r="VTD133" s="91"/>
      <c r="VTE133" s="91"/>
      <c r="VTF133" s="114"/>
      <c r="VTG133" s="91"/>
      <c r="VTH133" s="91"/>
      <c r="VTI133" s="114"/>
      <c r="VTJ133" s="91"/>
      <c r="VTK133" s="91"/>
      <c r="VTL133" s="114"/>
      <c r="VTM133" s="91"/>
      <c r="VTN133" s="91"/>
      <c r="VTO133" s="114"/>
      <c r="VTP133" s="91"/>
      <c r="VTQ133" s="91"/>
      <c r="VTR133" s="114"/>
      <c r="VTS133" s="91"/>
      <c r="VTT133" s="91"/>
      <c r="VTU133" s="114"/>
      <c r="VTV133" s="91"/>
      <c r="VTW133" s="91"/>
      <c r="VTX133" s="114"/>
      <c r="VTY133" s="91"/>
      <c r="VTZ133" s="91"/>
      <c r="VUA133" s="114"/>
      <c r="VUB133" s="91"/>
      <c r="VUC133" s="91"/>
      <c r="VUD133" s="114"/>
      <c r="VUE133" s="91"/>
      <c r="VUF133" s="91"/>
      <c r="VUG133" s="114"/>
      <c r="VUH133" s="91"/>
      <c r="VUI133" s="91"/>
      <c r="VUJ133" s="114"/>
      <c r="VUK133" s="91"/>
      <c r="VUL133" s="91"/>
      <c r="VUM133" s="114"/>
      <c r="VUN133" s="91"/>
      <c r="VUO133" s="91"/>
      <c r="VUP133" s="114"/>
      <c r="VUQ133" s="91"/>
      <c r="VUR133" s="91"/>
      <c r="VUS133" s="114"/>
      <c r="VUT133" s="91"/>
      <c r="VUU133" s="91"/>
      <c r="VUV133" s="114"/>
      <c r="VUW133" s="91"/>
      <c r="VUX133" s="91"/>
      <c r="VUY133" s="114"/>
      <c r="VUZ133" s="91"/>
      <c r="VVA133" s="91"/>
      <c r="VVB133" s="114"/>
      <c r="VVC133" s="91"/>
      <c r="VVD133" s="91"/>
      <c r="VVE133" s="114"/>
      <c r="VVF133" s="91"/>
      <c r="VVG133" s="91"/>
      <c r="VVH133" s="114"/>
      <c r="VVI133" s="91"/>
      <c r="VVJ133" s="91"/>
      <c r="VVK133" s="114"/>
      <c r="VVL133" s="91"/>
      <c r="VVM133" s="91"/>
      <c r="VVN133" s="114"/>
      <c r="VVO133" s="91"/>
      <c r="VVP133" s="91"/>
      <c r="VVQ133" s="114"/>
      <c r="VVR133" s="91"/>
      <c r="VVS133" s="91"/>
      <c r="VVT133" s="114"/>
      <c r="VVU133" s="91"/>
      <c r="VVV133" s="91"/>
      <c r="VVW133" s="114"/>
      <c r="VVX133" s="91"/>
      <c r="VVY133" s="91"/>
      <c r="VVZ133" s="114"/>
      <c r="VWA133" s="91"/>
      <c r="VWB133" s="91"/>
      <c r="VWC133" s="114"/>
      <c r="VWD133" s="91"/>
      <c r="VWE133" s="91"/>
      <c r="VWF133" s="114"/>
      <c r="VWG133" s="91"/>
      <c r="VWH133" s="91"/>
      <c r="VWI133" s="114"/>
      <c r="VWJ133" s="91"/>
      <c r="VWK133" s="91"/>
      <c r="VWL133" s="114"/>
      <c r="VWM133" s="91"/>
      <c r="VWN133" s="91"/>
      <c r="VWO133" s="114"/>
      <c r="VWP133" s="91"/>
      <c r="VWQ133" s="91"/>
      <c r="VWR133" s="114"/>
      <c r="VWS133" s="91"/>
      <c r="VWT133" s="91"/>
      <c r="VWU133" s="114"/>
      <c r="VWV133" s="91"/>
      <c r="VWW133" s="91"/>
      <c r="VWX133" s="114"/>
      <c r="VWY133" s="91"/>
      <c r="VWZ133" s="91"/>
      <c r="VXA133" s="114"/>
      <c r="VXB133" s="91"/>
      <c r="VXC133" s="91"/>
      <c r="VXD133" s="114"/>
      <c r="VXE133" s="91"/>
      <c r="VXF133" s="91"/>
      <c r="VXG133" s="114"/>
      <c r="VXH133" s="91"/>
      <c r="VXI133" s="91"/>
      <c r="VXJ133" s="114"/>
      <c r="VXK133" s="91"/>
      <c r="VXL133" s="91"/>
      <c r="VXM133" s="114"/>
      <c r="VXN133" s="91"/>
      <c r="VXO133" s="91"/>
      <c r="VXP133" s="114"/>
      <c r="VXQ133" s="91"/>
      <c r="VXR133" s="91"/>
      <c r="VXS133" s="114"/>
      <c r="VXT133" s="91"/>
      <c r="VXU133" s="91"/>
      <c r="VXV133" s="114"/>
      <c r="VXW133" s="91"/>
      <c r="VXX133" s="91"/>
      <c r="VXY133" s="114"/>
      <c r="VXZ133" s="91"/>
      <c r="VYA133" s="91"/>
      <c r="VYB133" s="114"/>
      <c r="VYC133" s="91"/>
      <c r="VYD133" s="91"/>
      <c r="VYE133" s="114"/>
      <c r="VYF133" s="91"/>
      <c r="VYG133" s="91"/>
      <c r="VYH133" s="114"/>
      <c r="VYI133" s="91"/>
      <c r="VYJ133" s="91"/>
      <c r="VYK133" s="114"/>
      <c r="VYL133" s="91"/>
      <c r="VYM133" s="91"/>
      <c r="VYN133" s="114"/>
      <c r="VYO133" s="91"/>
      <c r="VYP133" s="91"/>
      <c r="VYQ133" s="114"/>
      <c r="VYR133" s="91"/>
      <c r="VYS133" s="91"/>
      <c r="VYT133" s="114"/>
      <c r="VYU133" s="91"/>
      <c r="VYV133" s="91"/>
      <c r="VYW133" s="114"/>
      <c r="VYX133" s="91"/>
      <c r="VYY133" s="91"/>
      <c r="VYZ133" s="114"/>
      <c r="VZA133" s="91"/>
      <c r="VZB133" s="91"/>
      <c r="VZC133" s="114"/>
      <c r="VZD133" s="91"/>
      <c r="VZE133" s="91"/>
      <c r="VZF133" s="114"/>
      <c r="VZG133" s="91"/>
      <c r="VZH133" s="91"/>
      <c r="VZI133" s="114"/>
      <c r="VZJ133" s="91"/>
      <c r="VZK133" s="91"/>
      <c r="VZL133" s="114"/>
      <c r="VZM133" s="91"/>
      <c r="VZN133" s="91"/>
      <c r="VZO133" s="114"/>
      <c r="VZP133" s="91"/>
      <c r="VZQ133" s="91"/>
      <c r="VZR133" s="114"/>
      <c r="VZS133" s="91"/>
      <c r="VZT133" s="91"/>
      <c r="VZU133" s="114"/>
      <c r="VZV133" s="91"/>
      <c r="VZW133" s="91"/>
      <c r="VZX133" s="114"/>
      <c r="VZY133" s="91"/>
      <c r="VZZ133" s="91"/>
      <c r="WAA133" s="114"/>
      <c r="WAB133" s="91"/>
      <c r="WAC133" s="91"/>
      <c r="WAD133" s="114"/>
      <c r="WAE133" s="91"/>
      <c r="WAF133" s="91"/>
      <c r="WAG133" s="114"/>
      <c r="WAH133" s="91"/>
      <c r="WAI133" s="91"/>
      <c r="WAJ133" s="114"/>
      <c r="WAK133" s="91"/>
      <c r="WAL133" s="91"/>
      <c r="WAM133" s="114"/>
      <c r="WAN133" s="91"/>
      <c r="WAO133" s="91"/>
      <c r="WAP133" s="114"/>
      <c r="WAQ133" s="91"/>
      <c r="WAR133" s="91"/>
      <c r="WAS133" s="114"/>
      <c r="WAT133" s="91"/>
      <c r="WAU133" s="91"/>
      <c r="WAV133" s="114"/>
      <c r="WAW133" s="91"/>
      <c r="WAX133" s="91"/>
      <c r="WAY133" s="114"/>
      <c r="WAZ133" s="91"/>
      <c r="WBA133" s="91"/>
      <c r="WBB133" s="114"/>
      <c r="WBC133" s="91"/>
      <c r="WBD133" s="91"/>
      <c r="WBE133" s="114"/>
      <c r="WBF133" s="91"/>
      <c r="WBG133" s="91"/>
      <c r="WBH133" s="114"/>
      <c r="WBI133" s="91"/>
      <c r="WBJ133" s="91"/>
      <c r="WBK133" s="114"/>
      <c r="WBL133" s="91"/>
      <c r="WBM133" s="91"/>
      <c r="WBN133" s="114"/>
      <c r="WBO133" s="91"/>
      <c r="WBP133" s="91"/>
      <c r="WBQ133" s="114"/>
      <c r="WBR133" s="91"/>
      <c r="WBS133" s="91"/>
      <c r="WBT133" s="114"/>
      <c r="WBU133" s="91"/>
      <c r="WBV133" s="91"/>
      <c r="WBW133" s="114"/>
      <c r="WBX133" s="91"/>
      <c r="WBY133" s="91"/>
      <c r="WBZ133" s="114"/>
      <c r="WCA133" s="91"/>
      <c r="WCB133" s="91"/>
      <c r="WCC133" s="114"/>
      <c r="WCD133" s="91"/>
      <c r="WCE133" s="91"/>
      <c r="WCF133" s="114"/>
      <c r="WCG133" s="91"/>
      <c r="WCH133" s="91"/>
      <c r="WCI133" s="114"/>
      <c r="WCJ133" s="91"/>
      <c r="WCK133" s="91"/>
      <c r="WCL133" s="114"/>
      <c r="WCM133" s="91"/>
      <c r="WCN133" s="91"/>
      <c r="WCO133" s="114"/>
      <c r="WCP133" s="91"/>
      <c r="WCQ133" s="91"/>
      <c r="WCR133" s="114"/>
      <c r="WCS133" s="91"/>
      <c r="WCT133" s="91"/>
      <c r="WCU133" s="114"/>
      <c r="WCV133" s="91"/>
      <c r="WCW133" s="91"/>
      <c r="WCX133" s="114"/>
      <c r="WCY133" s="91"/>
      <c r="WCZ133" s="91"/>
      <c r="WDA133" s="114"/>
      <c r="WDB133" s="91"/>
      <c r="WDC133" s="91"/>
      <c r="WDD133" s="114"/>
      <c r="WDE133" s="91"/>
      <c r="WDF133" s="91"/>
      <c r="WDG133" s="114"/>
      <c r="WDH133" s="91"/>
      <c r="WDI133" s="91"/>
      <c r="WDJ133" s="114"/>
      <c r="WDK133" s="91"/>
      <c r="WDL133" s="91"/>
      <c r="WDM133" s="114"/>
      <c r="WDN133" s="91"/>
      <c r="WDO133" s="91"/>
      <c r="WDP133" s="114"/>
      <c r="WDQ133" s="91"/>
      <c r="WDR133" s="91"/>
      <c r="WDS133" s="114"/>
      <c r="WDT133" s="91"/>
      <c r="WDU133" s="91"/>
      <c r="WDV133" s="114"/>
      <c r="WDW133" s="91"/>
      <c r="WDX133" s="91"/>
      <c r="WDY133" s="114"/>
      <c r="WDZ133" s="91"/>
      <c r="WEA133" s="91"/>
      <c r="WEB133" s="114"/>
      <c r="WEC133" s="91"/>
      <c r="WED133" s="91"/>
      <c r="WEE133" s="114"/>
      <c r="WEF133" s="91"/>
      <c r="WEG133" s="91"/>
      <c r="WEH133" s="114"/>
      <c r="WEI133" s="91"/>
      <c r="WEJ133" s="91"/>
      <c r="WEK133" s="114"/>
      <c r="WEL133" s="91"/>
      <c r="WEM133" s="91"/>
      <c r="WEN133" s="114"/>
      <c r="WEO133" s="91"/>
      <c r="WEP133" s="91"/>
      <c r="WEQ133" s="114"/>
      <c r="WER133" s="91"/>
      <c r="WES133" s="91"/>
      <c r="WET133" s="114"/>
      <c r="WEU133" s="91"/>
      <c r="WEV133" s="91"/>
      <c r="WEW133" s="114"/>
      <c r="WEX133" s="91"/>
      <c r="WEY133" s="91"/>
      <c r="WEZ133" s="114"/>
      <c r="WFA133" s="91"/>
      <c r="WFB133" s="91"/>
      <c r="WFC133" s="114"/>
      <c r="WFD133" s="91"/>
      <c r="WFE133" s="91"/>
      <c r="WFF133" s="114"/>
      <c r="WFG133" s="91"/>
      <c r="WFH133" s="91"/>
      <c r="WFI133" s="114"/>
      <c r="WFJ133" s="91"/>
      <c r="WFK133" s="91"/>
      <c r="WFL133" s="114"/>
      <c r="WFM133" s="91"/>
      <c r="WFN133" s="91"/>
      <c r="WFO133" s="114"/>
      <c r="WFP133" s="91"/>
      <c r="WFQ133" s="91"/>
      <c r="WFR133" s="114"/>
      <c r="WFS133" s="91"/>
      <c r="WFT133" s="91"/>
      <c r="WFU133" s="114"/>
      <c r="WFV133" s="91"/>
      <c r="WFW133" s="91"/>
      <c r="WFX133" s="114"/>
      <c r="WFY133" s="91"/>
      <c r="WFZ133" s="91"/>
      <c r="WGA133" s="114"/>
      <c r="WGB133" s="91"/>
      <c r="WGC133" s="91"/>
      <c r="WGD133" s="114"/>
      <c r="WGE133" s="91"/>
      <c r="WGF133" s="91"/>
      <c r="WGG133" s="114"/>
      <c r="WGH133" s="91"/>
      <c r="WGI133" s="91"/>
      <c r="WGJ133" s="114"/>
      <c r="WGK133" s="91"/>
      <c r="WGL133" s="91"/>
      <c r="WGM133" s="114"/>
      <c r="WGN133" s="91"/>
      <c r="WGO133" s="91"/>
      <c r="WGP133" s="114"/>
      <c r="WGQ133" s="91"/>
      <c r="WGR133" s="91"/>
      <c r="WGS133" s="114"/>
      <c r="WGT133" s="91"/>
      <c r="WGU133" s="91"/>
      <c r="WGV133" s="114"/>
      <c r="WGW133" s="91"/>
      <c r="WGX133" s="91"/>
      <c r="WGY133" s="114"/>
      <c r="WGZ133" s="91"/>
      <c r="WHA133" s="91"/>
      <c r="WHB133" s="114"/>
      <c r="WHC133" s="91"/>
      <c r="WHD133" s="91"/>
      <c r="WHE133" s="114"/>
      <c r="WHF133" s="91"/>
      <c r="WHG133" s="91"/>
      <c r="WHH133" s="114"/>
      <c r="WHI133" s="91"/>
      <c r="WHJ133" s="91"/>
      <c r="WHK133" s="114"/>
      <c r="WHL133" s="91"/>
      <c r="WHM133" s="91"/>
      <c r="WHN133" s="114"/>
      <c r="WHO133" s="91"/>
      <c r="WHP133" s="91"/>
      <c r="WHQ133" s="114"/>
      <c r="WHR133" s="91"/>
      <c r="WHS133" s="91"/>
      <c r="WHT133" s="114"/>
      <c r="WHU133" s="91"/>
      <c r="WHV133" s="91"/>
      <c r="WHW133" s="114"/>
      <c r="WHX133" s="91"/>
      <c r="WHY133" s="91"/>
      <c r="WHZ133" s="114"/>
      <c r="WIA133" s="91"/>
      <c r="WIB133" s="91"/>
      <c r="WIC133" s="114"/>
      <c r="WID133" s="91"/>
      <c r="WIE133" s="91"/>
      <c r="WIF133" s="114"/>
      <c r="WIG133" s="91"/>
      <c r="WIH133" s="91"/>
      <c r="WII133" s="114"/>
      <c r="WIJ133" s="91"/>
      <c r="WIK133" s="91"/>
      <c r="WIL133" s="114"/>
      <c r="WIM133" s="91"/>
      <c r="WIN133" s="91"/>
      <c r="WIO133" s="114"/>
      <c r="WIP133" s="91"/>
      <c r="WIQ133" s="91"/>
      <c r="WIR133" s="114"/>
      <c r="WIS133" s="91"/>
      <c r="WIT133" s="91"/>
      <c r="WIU133" s="114"/>
      <c r="WIV133" s="91"/>
      <c r="WIW133" s="91"/>
      <c r="WIX133" s="114"/>
      <c r="WIY133" s="91"/>
      <c r="WIZ133" s="91"/>
      <c r="WJA133" s="114"/>
      <c r="WJB133" s="91"/>
      <c r="WJC133" s="91"/>
      <c r="WJD133" s="114"/>
      <c r="WJE133" s="91"/>
      <c r="WJF133" s="91"/>
      <c r="WJG133" s="114"/>
      <c r="WJH133" s="91"/>
      <c r="WJI133" s="91"/>
      <c r="WJJ133" s="114"/>
      <c r="WJK133" s="91"/>
      <c r="WJL133" s="91"/>
      <c r="WJM133" s="114"/>
      <c r="WJN133" s="91"/>
      <c r="WJO133" s="91"/>
      <c r="WJP133" s="114"/>
      <c r="WJQ133" s="91"/>
      <c r="WJR133" s="91"/>
      <c r="WJS133" s="114"/>
      <c r="WJT133" s="91"/>
      <c r="WJU133" s="91"/>
      <c r="WJV133" s="114"/>
      <c r="WJW133" s="91"/>
      <c r="WJX133" s="91"/>
      <c r="WJY133" s="114"/>
      <c r="WJZ133" s="91"/>
      <c r="WKA133" s="91"/>
      <c r="WKB133" s="114"/>
      <c r="WKC133" s="91"/>
      <c r="WKD133" s="91"/>
      <c r="WKE133" s="114"/>
      <c r="WKF133" s="91"/>
      <c r="WKG133" s="91"/>
      <c r="WKH133" s="114"/>
      <c r="WKI133" s="91"/>
      <c r="WKJ133" s="91"/>
      <c r="WKK133" s="114"/>
      <c r="WKL133" s="91"/>
      <c r="WKM133" s="91"/>
      <c r="WKN133" s="114"/>
      <c r="WKO133" s="91"/>
      <c r="WKP133" s="91"/>
      <c r="WKQ133" s="114"/>
      <c r="WKR133" s="91"/>
      <c r="WKS133" s="91"/>
      <c r="WKT133" s="114"/>
      <c r="WKU133" s="91"/>
      <c r="WKV133" s="91"/>
      <c r="WKW133" s="114"/>
      <c r="WKX133" s="91"/>
      <c r="WKY133" s="91"/>
      <c r="WKZ133" s="114"/>
      <c r="WLA133" s="91"/>
      <c r="WLB133" s="91"/>
      <c r="WLC133" s="114"/>
      <c r="WLD133" s="91"/>
      <c r="WLE133" s="91"/>
      <c r="WLF133" s="114"/>
      <c r="WLG133" s="91"/>
      <c r="WLH133" s="91"/>
      <c r="WLI133" s="114"/>
      <c r="WLJ133" s="91"/>
      <c r="WLK133" s="91"/>
      <c r="WLL133" s="114"/>
      <c r="WLM133" s="91"/>
      <c r="WLN133" s="91"/>
      <c r="WLO133" s="114"/>
      <c r="WLP133" s="91"/>
      <c r="WLQ133" s="91"/>
      <c r="WLR133" s="114"/>
      <c r="WLS133" s="91"/>
      <c r="WLT133" s="91"/>
      <c r="WLU133" s="114"/>
      <c r="WLV133" s="91"/>
      <c r="WLW133" s="91"/>
      <c r="WLX133" s="114"/>
      <c r="WLY133" s="91"/>
      <c r="WLZ133" s="91"/>
      <c r="WMA133" s="114"/>
      <c r="WMB133" s="91"/>
      <c r="WMC133" s="91"/>
      <c r="WMD133" s="114"/>
      <c r="WME133" s="91"/>
      <c r="WMF133" s="91"/>
      <c r="WMG133" s="114"/>
      <c r="WMH133" s="91"/>
      <c r="WMI133" s="91"/>
      <c r="WMJ133" s="114"/>
      <c r="WMK133" s="91"/>
      <c r="WML133" s="91"/>
      <c r="WMM133" s="114"/>
      <c r="WMN133" s="91"/>
      <c r="WMO133" s="91"/>
      <c r="WMP133" s="114"/>
      <c r="WMQ133" s="91"/>
      <c r="WMR133" s="91"/>
      <c r="WMS133" s="114"/>
      <c r="WMT133" s="91"/>
      <c r="WMU133" s="91"/>
      <c r="WMV133" s="114"/>
      <c r="WMW133" s="91"/>
      <c r="WMX133" s="91"/>
      <c r="WMY133" s="114"/>
      <c r="WMZ133" s="91"/>
      <c r="WNA133" s="91"/>
      <c r="WNB133" s="114"/>
      <c r="WNC133" s="91"/>
      <c r="WND133" s="91"/>
      <c r="WNE133" s="114"/>
      <c r="WNF133" s="91"/>
      <c r="WNG133" s="91"/>
      <c r="WNH133" s="114"/>
      <c r="WNI133" s="91"/>
      <c r="WNJ133" s="91"/>
      <c r="WNK133" s="114"/>
      <c r="WNL133" s="91"/>
      <c r="WNM133" s="91"/>
      <c r="WNN133" s="114"/>
      <c r="WNO133" s="91"/>
      <c r="WNP133" s="91"/>
      <c r="WNQ133" s="114"/>
      <c r="WNR133" s="91"/>
      <c r="WNS133" s="91"/>
      <c r="WNT133" s="114"/>
      <c r="WNU133" s="91"/>
      <c r="WNV133" s="91"/>
      <c r="WNW133" s="114"/>
      <c r="WNX133" s="91"/>
      <c r="WNY133" s="91"/>
      <c r="WNZ133" s="114"/>
      <c r="WOA133" s="91"/>
      <c r="WOB133" s="91"/>
      <c r="WOC133" s="114"/>
      <c r="WOD133" s="91"/>
      <c r="WOE133" s="91"/>
      <c r="WOF133" s="114"/>
      <c r="WOG133" s="91"/>
      <c r="WOH133" s="91"/>
      <c r="WOI133" s="114"/>
      <c r="WOJ133" s="91"/>
      <c r="WOK133" s="91"/>
      <c r="WOL133" s="114"/>
      <c r="WOM133" s="91"/>
      <c r="WON133" s="91"/>
      <c r="WOO133" s="114"/>
      <c r="WOP133" s="91"/>
      <c r="WOQ133" s="91"/>
      <c r="WOR133" s="114"/>
      <c r="WOS133" s="91"/>
      <c r="WOT133" s="91"/>
      <c r="WOU133" s="114"/>
      <c r="WOV133" s="91"/>
      <c r="WOW133" s="91"/>
      <c r="WOX133" s="114"/>
      <c r="WOY133" s="91"/>
      <c r="WOZ133" s="91"/>
      <c r="WPA133" s="114"/>
      <c r="WPB133" s="91"/>
      <c r="WPC133" s="91"/>
      <c r="WPD133" s="114"/>
      <c r="WPE133" s="91"/>
      <c r="WPF133" s="91"/>
      <c r="WPG133" s="114"/>
      <c r="WPH133" s="91"/>
      <c r="WPI133" s="91"/>
      <c r="WPJ133" s="114"/>
      <c r="WPK133" s="91"/>
      <c r="WPL133" s="91"/>
      <c r="WPM133" s="114"/>
      <c r="WPN133" s="91"/>
      <c r="WPO133" s="91"/>
      <c r="WPP133" s="114"/>
      <c r="WPQ133" s="91"/>
      <c r="WPR133" s="91"/>
      <c r="WPS133" s="114"/>
      <c r="WPT133" s="91"/>
      <c r="WPU133" s="91"/>
      <c r="WPV133" s="114"/>
      <c r="WPW133" s="91"/>
      <c r="WPX133" s="91"/>
      <c r="WPY133" s="114"/>
      <c r="WPZ133" s="91"/>
      <c r="WQA133" s="91"/>
      <c r="WQB133" s="114"/>
      <c r="WQC133" s="91"/>
      <c r="WQD133" s="91"/>
      <c r="WQE133" s="114"/>
      <c r="WQF133" s="91"/>
      <c r="WQG133" s="91"/>
      <c r="WQH133" s="114"/>
      <c r="WQI133" s="91"/>
      <c r="WQJ133" s="91"/>
      <c r="WQK133" s="114"/>
      <c r="WQL133" s="91"/>
      <c r="WQM133" s="91"/>
      <c r="WQN133" s="114"/>
      <c r="WQO133" s="91"/>
      <c r="WQP133" s="91"/>
      <c r="WQQ133" s="114"/>
      <c r="WQR133" s="91"/>
      <c r="WQS133" s="91"/>
      <c r="WQT133" s="114"/>
      <c r="WQU133" s="91"/>
      <c r="WQV133" s="91"/>
      <c r="WQW133" s="114"/>
      <c r="WQX133" s="91"/>
      <c r="WQY133" s="91"/>
      <c r="WQZ133" s="114"/>
      <c r="WRA133" s="91"/>
      <c r="WRB133" s="91"/>
      <c r="WRC133" s="114"/>
      <c r="WRD133" s="91"/>
      <c r="WRE133" s="91"/>
      <c r="WRF133" s="114"/>
      <c r="WRG133" s="91"/>
      <c r="WRH133" s="91"/>
      <c r="WRI133" s="114"/>
      <c r="WRJ133" s="91"/>
      <c r="WRK133" s="91"/>
      <c r="WRL133" s="114"/>
      <c r="WRM133" s="91"/>
      <c r="WRN133" s="91"/>
      <c r="WRO133" s="114"/>
      <c r="WRP133" s="91"/>
      <c r="WRQ133" s="91"/>
      <c r="WRR133" s="114"/>
      <c r="WRS133" s="91"/>
      <c r="WRT133" s="91"/>
      <c r="WRU133" s="114"/>
      <c r="WRV133" s="91"/>
      <c r="WRW133" s="91"/>
      <c r="WRX133" s="114"/>
      <c r="WRY133" s="91"/>
      <c r="WRZ133" s="91"/>
      <c r="WSA133" s="114"/>
      <c r="WSB133" s="91"/>
      <c r="WSC133" s="91"/>
      <c r="WSD133" s="114"/>
      <c r="WSE133" s="91"/>
      <c r="WSF133" s="91"/>
      <c r="WSG133" s="114"/>
      <c r="WSH133" s="91"/>
      <c r="WSI133" s="91"/>
      <c r="WSJ133" s="114"/>
      <c r="WSK133" s="91"/>
      <c r="WSL133" s="91"/>
      <c r="WSM133" s="114"/>
      <c r="WSN133" s="91"/>
      <c r="WSO133" s="91"/>
      <c r="WSP133" s="114"/>
      <c r="WSQ133" s="91"/>
      <c r="WSR133" s="91"/>
      <c r="WSS133" s="114"/>
      <c r="WST133" s="91"/>
      <c r="WSU133" s="91"/>
      <c r="WSV133" s="114"/>
      <c r="WSW133" s="91"/>
      <c r="WSX133" s="91"/>
      <c r="WSY133" s="114"/>
      <c r="WSZ133" s="91"/>
      <c r="WTA133" s="91"/>
      <c r="WTB133" s="114"/>
      <c r="WTC133" s="91"/>
      <c r="WTD133" s="91"/>
      <c r="WTE133" s="114"/>
      <c r="WTF133" s="91"/>
      <c r="WTG133" s="91"/>
      <c r="WTH133" s="114"/>
      <c r="WTI133" s="91"/>
      <c r="WTJ133" s="91"/>
      <c r="WTK133" s="114"/>
      <c r="WTL133" s="91"/>
      <c r="WTM133" s="91"/>
      <c r="WTN133" s="114"/>
      <c r="WTO133" s="91"/>
      <c r="WTP133" s="91"/>
      <c r="WTQ133" s="114"/>
      <c r="WTR133" s="91"/>
      <c r="WTS133" s="91"/>
      <c r="WTT133" s="114"/>
      <c r="WTU133" s="91"/>
      <c r="WTV133" s="91"/>
      <c r="WTW133" s="114"/>
      <c r="WTX133" s="91"/>
      <c r="WTY133" s="91"/>
      <c r="WTZ133" s="114"/>
      <c r="WUA133" s="91"/>
      <c r="WUB133" s="91"/>
      <c r="WUC133" s="114"/>
      <c r="WUD133" s="91"/>
      <c r="WUE133" s="91"/>
      <c r="WUF133" s="114"/>
      <c r="WUG133" s="91"/>
      <c r="WUH133" s="91"/>
      <c r="WUI133" s="114"/>
      <c r="WUJ133" s="91"/>
      <c r="WUK133" s="91"/>
      <c r="WUL133" s="114"/>
      <c r="WUM133" s="91"/>
      <c r="WUN133" s="91"/>
      <c r="WUO133" s="114"/>
      <c r="WUP133" s="91"/>
      <c r="WUQ133" s="91"/>
      <c r="WUR133" s="114"/>
      <c r="WUS133" s="91"/>
      <c r="WUT133" s="91"/>
      <c r="WUU133" s="114"/>
      <c r="WUV133" s="91"/>
      <c r="WUW133" s="91"/>
      <c r="WUX133" s="114"/>
      <c r="WUY133" s="91"/>
      <c r="WUZ133" s="91"/>
      <c r="WVA133" s="114"/>
      <c r="WVB133" s="91"/>
      <c r="WVC133" s="91"/>
      <c r="WVD133" s="114"/>
      <c r="WVE133" s="91"/>
      <c r="WVF133" s="91"/>
      <c r="WVG133" s="114"/>
      <c r="WVH133" s="91"/>
      <c r="WVI133" s="91"/>
      <c r="WVJ133" s="114"/>
      <c r="WVK133" s="91"/>
      <c r="WVL133" s="91"/>
      <c r="WVM133" s="114"/>
      <c r="WVN133" s="91"/>
      <c r="WVO133" s="91"/>
      <c r="WVP133" s="114"/>
      <c r="WVQ133" s="91"/>
      <c r="WVR133" s="91"/>
      <c r="WVS133" s="114"/>
      <c r="WVT133" s="91"/>
      <c r="WVU133" s="91"/>
      <c r="WVV133" s="114"/>
      <c r="WVW133" s="91"/>
      <c r="WVX133" s="91"/>
      <c r="WVY133" s="114"/>
      <c r="WVZ133" s="91"/>
      <c r="WWA133" s="91"/>
      <c r="WWB133" s="114"/>
      <c r="WWC133" s="91"/>
      <c r="WWD133" s="91"/>
      <c r="WWE133" s="114"/>
      <c r="WWF133" s="91"/>
      <c r="WWG133" s="91"/>
      <c r="WWH133" s="114"/>
      <c r="WWI133" s="91"/>
      <c r="WWJ133" s="91"/>
      <c r="WWK133" s="114"/>
      <c r="WWL133" s="91"/>
      <c r="WWM133" s="91"/>
      <c r="WWN133" s="114"/>
      <c r="WWO133" s="91"/>
      <c r="WWP133" s="91"/>
      <c r="WWQ133" s="114"/>
      <c r="WWR133" s="91"/>
      <c r="WWS133" s="91"/>
      <c r="WWT133" s="114"/>
      <c r="WWU133" s="91"/>
      <c r="WWV133" s="91"/>
      <c r="WWW133" s="114"/>
      <c r="WWX133" s="91"/>
      <c r="WWY133" s="91"/>
      <c r="WWZ133" s="114"/>
      <c r="WXA133" s="91"/>
      <c r="WXB133" s="91"/>
      <c r="WXC133" s="114"/>
      <c r="WXD133" s="91"/>
      <c r="WXE133" s="91"/>
      <c r="WXF133" s="114"/>
      <c r="WXG133" s="91"/>
      <c r="WXH133" s="91"/>
      <c r="WXI133" s="114"/>
      <c r="WXJ133" s="91"/>
      <c r="WXK133" s="91"/>
      <c r="WXL133" s="114"/>
      <c r="WXM133" s="91"/>
      <c r="WXN133" s="91"/>
      <c r="WXO133" s="114"/>
      <c r="WXP133" s="91"/>
      <c r="WXQ133" s="91"/>
      <c r="WXR133" s="114"/>
      <c r="WXS133" s="91"/>
      <c r="WXT133" s="91"/>
      <c r="WXU133" s="114"/>
      <c r="WXV133" s="91"/>
      <c r="WXW133" s="91"/>
      <c r="WXX133" s="114"/>
      <c r="WXY133" s="91"/>
      <c r="WXZ133" s="91"/>
      <c r="WYA133" s="114"/>
      <c r="WYB133" s="91"/>
      <c r="WYC133" s="91"/>
      <c r="WYD133" s="114"/>
      <c r="WYE133" s="91"/>
      <c r="WYF133" s="91"/>
      <c r="WYG133" s="114"/>
      <c r="WYH133" s="91"/>
      <c r="WYI133" s="91"/>
      <c r="WYJ133" s="114"/>
      <c r="WYK133" s="91"/>
      <c r="WYL133" s="91"/>
      <c r="WYM133" s="114"/>
      <c r="WYN133" s="91"/>
      <c r="WYO133" s="91"/>
      <c r="WYP133" s="114"/>
      <c r="WYQ133" s="91"/>
      <c r="WYR133" s="91"/>
      <c r="WYS133" s="114"/>
      <c r="WYT133" s="91"/>
      <c r="WYU133" s="91"/>
      <c r="WYV133" s="114"/>
      <c r="WYW133" s="91"/>
      <c r="WYX133" s="91"/>
      <c r="WYY133" s="114"/>
      <c r="WYZ133" s="91"/>
      <c r="WZA133" s="91"/>
      <c r="WZB133" s="114"/>
      <c r="WZC133" s="91"/>
      <c r="WZD133" s="91"/>
      <c r="WZE133" s="114"/>
      <c r="WZF133" s="91"/>
      <c r="WZG133" s="91"/>
      <c r="WZH133" s="114"/>
      <c r="WZI133" s="91"/>
      <c r="WZJ133" s="91"/>
      <c r="WZK133" s="114"/>
      <c r="WZL133" s="91"/>
      <c r="WZM133" s="91"/>
      <c r="WZN133" s="114"/>
      <c r="WZO133" s="91"/>
      <c r="WZP133" s="91"/>
      <c r="WZQ133" s="114"/>
      <c r="WZR133" s="91"/>
      <c r="WZS133" s="91"/>
      <c r="WZT133" s="114"/>
      <c r="WZU133" s="91"/>
      <c r="WZV133" s="91"/>
      <c r="WZW133" s="114"/>
      <c r="WZX133" s="91"/>
      <c r="WZY133" s="91"/>
      <c r="WZZ133" s="114"/>
      <c r="XAA133" s="91"/>
      <c r="XAB133" s="91"/>
      <c r="XAC133" s="114"/>
      <c r="XAD133" s="91"/>
      <c r="XAE133" s="91"/>
      <c r="XAF133" s="114"/>
      <c r="XAG133" s="91"/>
      <c r="XAH133" s="91"/>
      <c r="XAI133" s="114"/>
      <c r="XAJ133" s="91"/>
      <c r="XAK133" s="91"/>
      <c r="XAL133" s="114"/>
      <c r="XAM133" s="91"/>
      <c r="XAN133" s="91"/>
      <c r="XAO133" s="114"/>
      <c r="XAP133" s="91"/>
      <c r="XAQ133" s="91"/>
      <c r="XAR133" s="114"/>
      <c r="XAS133" s="91"/>
      <c r="XAT133" s="91"/>
      <c r="XAU133" s="114"/>
      <c r="XAV133" s="91"/>
      <c r="XAW133" s="91"/>
      <c r="XAX133" s="114"/>
      <c r="XAY133" s="91"/>
      <c r="XAZ133" s="91"/>
      <c r="XBA133" s="114"/>
      <c r="XBB133" s="91"/>
      <c r="XBC133" s="91"/>
      <c r="XBD133" s="114"/>
      <c r="XBE133" s="91"/>
      <c r="XBF133" s="91"/>
      <c r="XBG133" s="114"/>
      <c r="XBH133" s="91"/>
      <c r="XBI133" s="91"/>
      <c r="XBJ133" s="114"/>
      <c r="XBK133" s="91"/>
      <c r="XBL133" s="91"/>
      <c r="XBM133" s="114"/>
      <c r="XBN133" s="91"/>
      <c r="XBO133" s="91"/>
      <c r="XBP133" s="114"/>
      <c r="XBQ133" s="91"/>
      <c r="XBR133" s="91"/>
      <c r="XBS133" s="114"/>
      <c r="XBT133" s="91"/>
      <c r="XBU133" s="91"/>
      <c r="XBV133" s="114"/>
      <c r="XBW133" s="91"/>
      <c r="XBX133" s="91"/>
      <c r="XBY133" s="114"/>
      <c r="XBZ133" s="91"/>
      <c r="XCA133" s="91"/>
      <c r="XCB133" s="114"/>
      <c r="XCC133" s="91"/>
      <c r="XCD133" s="91"/>
      <c r="XCE133" s="114"/>
      <c r="XCF133" s="91"/>
      <c r="XCG133" s="91"/>
      <c r="XCH133" s="114"/>
      <c r="XCI133" s="91"/>
      <c r="XCJ133" s="91"/>
      <c r="XCK133" s="114"/>
      <c r="XCL133" s="91"/>
      <c r="XCM133" s="91"/>
      <c r="XCN133" s="114"/>
      <c r="XCO133" s="91"/>
      <c r="XCP133" s="91"/>
      <c r="XCQ133" s="114"/>
      <c r="XCR133" s="91"/>
      <c r="XCS133" s="91"/>
      <c r="XCT133" s="114"/>
      <c r="XCU133" s="91"/>
      <c r="XCV133" s="91"/>
      <c r="XCW133" s="114"/>
      <c r="XCX133" s="91"/>
      <c r="XCY133" s="91"/>
      <c r="XCZ133" s="114"/>
      <c r="XDA133" s="91"/>
      <c r="XDB133" s="91"/>
      <c r="XDC133" s="114"/>
      <c r="XDD133" s="91"/>
      <c r="XDE133" s="91"/>
      <c r="XDF133" s="114"/>
      <c r="XDG133" s="91"/>
      <c r="XDH133" s="91"/>
      <c r="XDI133" s="114"/>
      <c r="XDJ133" s="91"/>
      <c r="XDK133" s="91"/>
      <c r="XDL133" s="114"/>
      <c r="XDM133" s="91"/>
      <c r="XDN133" s="91"/>
      <c r="XDO133" s="114"/>
      <c r="XDP133" s="91"/>
      <c r="XDQ133" s="91"/>
      <c r="XDR133" s="114"/>
      <c r="XDS133" s="91"/>
      <c r="XDT133" s="91"/>
      <c r="XDU133" s="114"/>
      <c r="XDV133" s="91"/>
      <c r="XDW133" s="91"/>
      <c r="XDX133" s="114"/>
      <c r="XDY133" s="91"/>
      <c r="XDZ133" s="91"/>
      <c r="XEA133" s="114"/>
      <c r="XEB133" s="91"/>
      <c r="XEC133" s="91"/>
      <c r="XED133" s="114"/>
      <c r="XEE133" s="91"/>
      <c r="XEF133" s="91"/>
      <c r="XEG133" s="114"/>
      <c r="XEH133" s="91"/>
      <c r="XEI133" s="91"/>
      <c r="XEJ133" s="114"/>
      <c r="XEK133" s="91"/>
      <c r="XEL133" s="91"/>
      <c r="XEM133" s="114"/>
      <c r="XEN133" s="91"/>
      <c r="XEO133" s="91"/>
      <c r="XEP133" s="114"/>
      <c r="XEQ133" s="91"/>
      <c r="XER133" s="91"/>
      <c r="XES133" s="114"/>
      <c r="XET133" s="91"/>
      <c r="XEU133" s="91"/>
      <c r="XEV133" s="114"/>
      <c r="XEW133" s="91"/>
      <c r="XEX133" s="91"/>
      <c r="XEY133" s="114"/>
      <c r="XEZ133" s="91"/>
      <c r="XFA133" s="91"/>
      <c r="XFB133" s="114"/>
      <c r="XFC133" s="91"/>
      <c r="XFD133" s="91"/>
    </row>
    <row r="134" spans="2:16384" x14ac:dyDescent="0.25">
      <c r="C134" s="87">
        <v>42887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127">
        <v>0</v>
      </c>
      <c r="J134" s="127">
        <v>1.6666666666666667</v>
      </c>
      <c r="K134" s="127">
        <v>31.666666666666664</v>
      </c>
      <c r="L134" s="127">
        <v>18.333333333333332</v>
      </c>
      <c r="M134" s="127">
        <v>6.666666666666667</v>
      </c>
      <c r="N134" s="127">
        <v>23.333333333333332</v>
      </c>
      <c r="O134" s="127">
        <v>0</v>
      </c>
      <c r="P134" s="127">
        <v>15</v>
      </c>
      <c r="Q134" s="127">
        <v>0</v>
      </c>
      <c r="R134" s="127">
        <v>3.3333333333333335</v>
      </c>
    </row>
    <row r="135" spans="2:16384" x14ac:dyDescent="0.25">
      <c r="C135" s="87">
        <v>42979</v>
      </c>
      <c r="D135" s="127">
        <v>0</v>
      </c>
      <c r="E135" s="127">
        <v>0</v>
      </c>
      <c r="F135" s="127">
        <v>2.2222222222222223</v>
      </c>
      <c r="G135" s="127">
        <v>4.4444444444444446</v>
      </c>
      <c r="H135" s="127">
        <v>0</v>
      </c>
      <c r="I135" s="127">
        <v>0</v>
      </c>
      <c r="J135" s="127">
        <v>0</v>
      </c>
      <c r="K135" s="127">
        <v>33.333333333333329</v>
      </c>
      <c r="L135" s="127">
        <v>13.333333333333334</v>
      </c>
      <c r="M135" s="127">
        <v>4.4444444444444446</v>
      </c>
      <c r="N135" s="127">
        <v>15.555555555555555</v>
      </c>
      <c r="O135" s="127">
        <v>4.4444444444444446</v>
      </c>
      <c r="P135" s="127">
        <v>22.222222222222221</v>
      </c>
      <c r="Q135" s="127">
        <v>0</v>
      </c>
      <c r="R135" s="127">
        <v>0</v>
      </c>
    </row>
    <row r="136" spans="2:16384" x14ac:dyDescent="0.25">
      <c r="C136" s="87">
        <v>43070</v>
      </c>
      <c r="D136" s="127">
        <v>0</v>
      </c>
      <c r="E136" s="127">
        <v>0</v>
      </c>
      <c r="F136" s="127">
        <v>0</v>
      </c>
      <c r="G136" s="127">
        <v>1.6666666666666667</v>
      </c>
      <c r="H136" s="127">
        <v>1.6666666666666667</v>
      </c>
      <c r="I136" s="127">
        <v>0</v>
      </c>
      <c r="J136" s="127">
        <v>0</v>
      </c>
      <c r="K136" s="127">
        <v>31.666666666666664</v>
      </c>
      <c r="L136" s="127">
        <v>13.333333333333334</v>
      </c>
      <c r="M136" s="127">
        <v>5</v>
      </c>
      <c r="N136" s="127">
        <v>23.333333333333332</v>
      </c>
      <c r="O136" s="127">
        <v>6.666666666666667</v>
      </c>
      <c r="P136" s="127">
        <v>16.666666666666668</v>
      </c>
      <c r="Q136" s="127">
        <v>0</v>
      </c>
      <c r="R136" s="127">
        <v>0</v>
      </c>
    </row>
    <row r="137" spans="2:16384" x14ac:dyDescent="0.25">
      <c r="C137" s="87">
        <v>43160</v>
      </c>
      <c r="D137" s="127">
        <v>0</v>
      </c>
      <c r="E137" s="127">
        <v>0</v>
      </c>
      <c r="F137" s="127">
        <v>5</v>
      </c>
      <c r="G137" s="127">
        <v>0</v>
      </c>
      <c r="H137" s="127">
        <v>1.6666666666666667</v>
      </c>
      <c r="I137" s="127">
        <v>0</v>
      </c>
      <c r="J137" s="127">
        <v>0</v>
      </c>
      <c r="K137" s="127">
        <v>31.666666666666664</v>
      </c>
      <c r="L137" s="127">
        <v>15</v>
      </c>
      <c r="M137" s="127">
        <v>8.3333333333333339</v>
      </c>
      <c r="N137" s="127">
        <v>16.666666666666664</v>
      </c>
      <c r="O137" s="127">
        <v>3.3333333333333335</v>
      </c>
      <c r="P137" s="127">
        <v>16.666666666666664</v>
      </c>
      <c r="Q137" s="127">
        <v>0</v>
      </c>
      <c r="R137" s="127">
        <v>1.6666666666666667</v>
      </c>
    </row>
    <row r="138" spans="2:16384" x14ac:dyDescent="0.25">
      <c r="C138" s="87">
        <v>43252</v>
      </c>
      <c r="D138" s="39">
        <v>0</v>
      </c>
      <c r="E138" s="39">
        <v>0</v>
      </c>
      <c r="F138" s="39">
        <v>0</v>
      </c>
      <c r="G138" s="39">
        <v>0</v>
      </c>
      <c r="H138" s="39">
        <v>1.6666666666666667</v>
      </c>
      <c r="I138" s="39">
        <v>0</v>
      </c>
      <c r="J138" s="39">
        <v>1.6666666666666667</v>
      </c>
      <c r="K138" s="39">
        <v>31.666666666666664</v>
      </c>
      <c r="L138" s="39">
        <v>13.333333333333334</v>
      </c>
      <c r="M138" s="39">
        <v>3.3333333333333335</v>
      </c>
      <c r="N138" s="39">
        <v>23.333333333333332</v>
      </c>
      <c r="O138" s="39">
        <v>5</v>
      </c>
      <c r="P138" s="39">
        <v>18.333333333333336</v>
      </c>
      <c r="Q138" s="39">
        <v>0</v>
      </c>
      <c r="R138" s="39">
        <v>1.6666666666666667</v>
      </c>
    </row>
    <row r="139" spans="2:16384" x14ac:dyDescent="0.25">
      <c r="C139" s="87" t="s">
        <v>90</v>
      </c>
      <c r="D139" s="123">
        <f>+_xlfn.RANK.EQ(D138,$D138:$R138,0)</f>
        <v>10</v>
      </c>
      <c r="E139" s="123">
        <f t="shared" ref="E139:R139" si="2">+_xlfn.RANK.EQ(E138,$D138:$R138,0)</f>
        <v>10</v>
      </c>
      <c r="F139" s="123">
        <f t="shared" si="2"/>
        <v>10</v>
      </c>
      <c r="G139" s="123">
        <f t="shared" si="2"/>
        <v>10</v>
      </c>
      <c r="H139" s="123">
        <f t="shared" si="2"/>
        <v>7</v>
      </c>
      <c r="I139" s="123">
        <f t="shared" si="2"/>
        <v>10</v>
      </c>
      <c r="J139" s="123">
        <f t="shared" si="2"/>
        <v>7</v>
      </c>
      <c r="K139" s="123">
        <f t="shared" si="2"/>
        <v>1</v>
      </c>
      <c r="L139" s="123">
        <f t="shared" si="2"/>
        <v>4</v>
      </c>
      <c r="M139" s="123">
        <f t="shared" si="2"/>
        <v>6</v>
      </c>
      <c r="N139" s="123">
        <f t="shared" si="2"/>
        <v>2</v>
      </c>
      <c r="O139" s="123">
        <f t="shared" si="2"/>
        <v>5</v>
      </c>
      <c r="P139" s="123">
        <f t="shared" si="2"/>
        <v>3</v>
      </c>
      <c r="Q139" s="123">
        <f t="shared" si="2"/>
        <v>10</v>
      </c>
      <c r="R139" s="123">
        <f t="shared" si="2"/>
        <v>7</v>
      </c>
    </row>
    <row r="140" spans="2:16384" x14ac:dyDescent="0.25">
      <c r="C140" s="8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</row>
    <row r="142" spans="2:16384" x14ac:dyDescent="0.25">
      <c r="B142" s="6" t="s">
        <v>24</v>
      </c>
    </row>
    <row r="143" spans="2:16384" x14ac:dyDescent="0.25">
      <c r="B143" s="6" t="s">
        <v>63</v>
      </c>
    </row>
    <row r="145" spans="2:7" x14ac:dyDescent="0.25">
      <c r="B145" s="6" t="s">
        <v>29</v>
      </c>
      <c r="G145" s="6" t="s">
        <v>30</v>
      </c>
    </row>
    <row r="161" spans="5:10" x14ac:dyDescent="0.25">
      <c r="J161" s="115"/>
    </row>
    <row r="170" spans="5:10" x14ac:dyDescent="0.25">
      <c r="E170" s="6" t="s">
        <v>31</v>
      </c>
    </row>
    <row r="194" spans="2:6" x14ac:dyDescent="0.25">
      <c r="F194" s="82"/>
    </row>
    <row r="197" spans="2:6" x14ac:dyDescent="0.25">
      <c r="B197" s="82"/>
    </row>
  </sheetData>
  <mergeCells count="1">
    <mergeCell ref="F47:M47"/>
  </mergeCells>
  <pageMargins left="0.7" right="0.7" top="0.75" bottom="0.75" header="0.3" footer="0.3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80"/>
  <sheetViews>
    <sheetView view="pageBreakPreview" zoomScaleNormal="40" zoomScaleSheetLayoutView="100" workbookViewId="0">
      <pane xSplit="2" ySplit="8" topLeftCell="J48" activePane="bottomRight" state="frozen"/>
      <selection activeCell="AA73" sqref="AA73"/>
      <selection pane="topRight" activeCell="AA73" sqref="AA73"/>
      <selection pane="bottomLeft" activeCell="AA73" sqref="AA73"/>
      <selection pane="bottomRight" activeCell="Q59" sqref="Q59:Y80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5" width="11.42578125" style="2" bestFit="1" customWidth="1"/>
    <col min="6" max="6" width="14.7109375" style="2" bestFit="1" customWidth="1"/>
    <col min="7" max="7" width="15.140625" style="2" bestFit="1" customWidth="1"/>
    <col min="8" max="8" width="17.42578125" style="2" bestFit="1" customWidth="1"/>
    <col min="9" max="9" width="14.85546875" style="2" bestFit="1" customWidth="1"/>
    <col min="10" max="10" width="15.28515625" style="2" bestFit="1" customWidth="1"/>
    <col min="11" max="11" width="28.42578125" style="2" bestFit="1" customWidth="1"/>
    <col min="12" max="12" width="19.5703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64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6384" x14ac:dyDescent="0.25">
      <c r="B3" s="377" t="s">
        <v>159</v>
      </c>
      <c r="C3" s="377"/>
      <c r="D3" s="377"/>
      <c r="E3" s="377"/>
      <c r="F3" s="377"/>
      <c r="G3" s="377"/>
      <c r="H3" s="377"/>
      <c r="I3" s="377"/>
    </row>
    <row r="4" spans="1:16384" ht="15" customHeight="1" x14ac:dyDescent="0.25">
      <c r="C4" s="2" t="s">
        <v>160</v>
      </c>
    </row>
    <row r="5" spans="1:16384" ht="80.25" customHeight="1" x14ac:dyDescent="0.25"/>
    <row r="7" spans="1:16384" x14ac:dyDescent="0.25">
      <c r="B7" s="303" t="s">
        <v>0</v>
      </c>
    </row>
    <row r="8" spans="1:16384" x14ac:dyDescent="0.25">
      <c r="C8" s="135" t="s">
        <v>6</v>
      </c>
      <c r="D8" s="135" t="s">
        <v>7</v>
      </c>
      <c r="E8" s="135" t="s">
        <v>8</v>
      </c>
      <c r="F8" s="135" t="s">
        <v>9</v>
      </c>
      <c r="G8" s="135" t="s">
        <v>10</v>
      </c>
      <c r="H8" s="135" t="s">
        <v>12</v>
      </c>
      <c r="I8" s="135" t="s">
        <v>11</v>
      </c>
      <c r="J8" s="135" t="s">
        <v>13</v>
      </c>
      <c r="K8" s="135" t="s">
        <v>161</v>
      </c>
      <c r="L8" s="135" t="s">
        <v>14</v>
      </c>
      <c r="M8" s="135" t="s">
        <v>15</v>
      </c>
      <c r="P8" s="135"/>
    </row>
    <row r="9" spans="1:16384" x14ac:dyDescent="0.25">
      <c r="B9" s="304">
        <v>39539</v>
      </c>
      <c r="C9" s="305">
        <v>71.428571428571431</v>
      </c>
      <c r="D9" s="305">
        <v>42.857142857142854</v>
      </c>
      <c r="E9" s="305">
        <v>57.142857142857139</v>
      </c>
      <c r="F9" s="305">
        <v>71.428571428571431</v>
      </c>
      <c r="G9" s="305">
        <v>-71.428571428571431</v>
      </c>
      <c r="H9" s="305">
        <v>71.428571428571431</v>
      </c>
      <c r="I9" s="305">
        <v>-42.857142857142854</v>
      </c>
      <c r="J9" s="305">
        <v>42.857142857142854</v>
      </c>
      <c r="K9" s="305">
        <v>-28.571428571428569</v>
      </c>
      <c r="L9" s="305">
        <v>14.285714285714285</v>
      </c>
      <c r="M9" s="305">
        <v>-14.285714285714285</v>
      </c>
      <c r="P9" s="306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  <c r="IW9" s="222"/>
      <c r="IX9" s="222"/>
      <c r="IY9" s="222"/>
      <c r="IZ9" s="222"/>
      <c r="JA9" s="222"/>
      <c r="JB9" s="222"/>
      <c r="JC9" s="222"/>
      <c r="JD9" s="222"/>
      <c r="JE9" s="222"/>
      <c r="JF9" s="222"/>
      <c r="JG9" s="222"/>
      <c r="JH9" s="222"/>
      <c r="JI9" s="222"/>
      <c r="JJ9" s="222"/>
      <c r="JK9" s="222"/>
      <c r="JL9" s="222"/>
      <c r="JM9" s="222"/>
      <c r="JN9" s="222"/>
      <c r="JO9" s="222"/>
      <c r="JP9" s="222"/>
      <c r="JQ9" s="222"/>
      <c r="JR9" s="222"/>
      <c r="JS9" s="222"/>
      <c r="JT9" s="222"/>
      <c r="JU9" s="222"/>
      <c r="JV9" s="222"/>
      <c r="JW9" s="222"/>
      <c r="JX9" s="222"/>
      <c r="JY9" s="222"/>
      <c r="JZ9" s="222"/>
      <c r="KA9" s="222"/>
      <c r="KB9" s="222"/>
      <c r="KC9" s="222"/>
      <c r="KD9" s="222"/>
      <c r="KE9" s="222"/>
      <c r="KF9" s="222"/>
      <c r="KG9" s="222"/>
      <c r="KH9" s="222"/>
      <c r="KI9" s="222"/>
      <c r="KJ9" s="222"/>
      <c r="KK9" s="222"/>
      <c r="KL9" s="222"/>
      <c r="KM9" s="222"/>
      <c r="KN9" s="222"/>
      <c r="KO9" s="222"/>
      <c r="KP9" s="222"/>
      <c r="KQ9" s="222"/>
      <c r="KR9" s="222"/>
      <c r="KS9" s="222"/>
      <c r="KT9" s="222"/>
      <c r="KU9" s="222"/>
      <c r="KV9" s="222"/>
      <c r="KW9" s="222"/>
      <c r="KX9" s="222"/>
      <c r="KY9" s="222"/>
      <c r="KZ9" s="222"/>
      <c r="LA9" s="222"/>
      <c r="LB9" s="222"/>
      <c r="LC9" s="222"/>
      <c r="LD9" s="222"/>
      <c r="LE9" s="222"/>
      <c r="LF9" s="222"/>
      <c r="LG9" s="222"/>
      <c r="LH9" s="222"/>
      <c r="LI9" s="222"/>
      <c r="LJ9" s="222"/>
      <c r="LK9" s="222"/>
      <c r="LL9" s="222"/>
      <c r="LM9" s="222"/>
      <c r="LN9" s="222"/>
      <c r="LO9" s="222"/>
      <c r="LP9" s="222"/>
      <c r="LQ9" s="222"/>
      <c r="LR9" s="222"/>
      <c r="LS9" s="222"/>
      <c r="LT9" s="222"/>
      <c r="LU9" s="222"/>
      <c r="LV9" s="222"/>
      <c r="LW9" s="222"/>
      <c r="LX9" s="222"/>
      <c r="LY9" s="222"/>
      <c r="LZ9" s="222"/>
      <c r="MA9" s="222"/>
      <c r="MB9" s="222"/>
      <c r="MC9" s="222"/>
      <c r="MD9" s="222"/>
      <c r="ME9" s="222"/>
      <c r="MF9" s="222"/>
      <c r="MG9" s="222"/>
      <c r="MH9" s="222"/>
      <c r="MI9" s="222"/>
      <c r="MJ9" s="222"/>
      <c r="MK9" s="222"/>
      <c r="ML9" s="222"/>
      <c r="MM9" s="222"/>
      <c r="MN9" s="222"/>
      <c r="MO9" s="222"/>
      <c r="MP9" s="222"/>
      <c r="MQ9" s="222"/>
      <c r="MR9" s="222"/>
      <c r="MS9" s="222"/>
      <c r="MT9" s="222"/>
      <c r="MU9" s="222"/>
      <c r="MV9" s="222"/>
      <c r="MW9" s="222"/>
      <c r="MX9" s="222"/>
      <c r="MY9" s="222"/>
      <c r="MZ9" s="222"/>
      <c r="NA9" s="222"/>
      <c r="NB9" s="222"/>
      <c r="NC9" s="222"/>
      <c r="ND9" s="222"/>
      <c r="NE9" s="222"/>
      <c r="NF9" s="222"/>
      <c r="NG9" s="222"/>
      <c r="NH9" s="222"/>
      <c r="NI9" s="222"/>
      <c r="NJ9" s="222"/>
      <c r="NK9" s="222"/>
      <c r="NL9" s="222"/>
      <c r="NM9" s="222"/>
      <c r="NN9" s="222"/>
      <c r="NO9" s="222"/>
      <c r="NP9" s="222"/>
      <c r="NQ9" s="222"/>
      <c r="NR9" s="222"/>
      <c r="NS9" s="222"/>
      <c r="NT9" s="222"/>
      <c r="NU9" s="222"/>
      <c r="NV9" s="222"/>
      <c r="NW9" s="222"/>
      <c r="NX9" s="222"/>
      <c r="NY9" s="222"/>
      <c r="NZ9" s="222"/>
      <c r="OA9" s="222"/>
      <c r="OB9" s="222"/>
      <c r="OC9" s="222"/>
      <c r="OD9" s="222"/>
      <c r="OE9" s="222"/>
      <c r="OF9" s="222"/>
      <c r="OG9" s="222"/>
      <c r="OH9" s="222"/>
      <c r="OI9" s="222"/>
      <c r="OJ9" s="222"/>
      <c r="OK9" s="222"/>
      <c r="OL9" s="222"/>
      <c r="OM9" s="222"/>
      <c r="ON9" s="222"/>
      <c r="OO9" s="222"/>
      <c r="OP9" s="222"/>
      <c r="OQ9" s="222"/>
      <c r="OR9" s="222"/>
      <c r="OS9" s="222"/>
      <c r="OT9" s="222"/>
      <c r="OU9" s="222"/>
      <c r="OV9" s="222"/>
      <c r="OW9" s="222"/>
      <c r="OX9" s="222"/>
      <c r="OY9" s="222"/>
      <c r="OZ9" s="222"/>
      <c r="PA9" s="222"/>
      <c r="PB9" s="222"/>
      <c r="PC9" s="222"/>
      <c r="PD9" s="222"/>
      <c r="PE9" s="222"/>
      <c r="PF9" s="222"/>
      <c r="PG9" s="222"/>
      <c r="PH9" s="222"/>
      <c r="PI9" s="222"/>
      <c r="PJ9" s="222"/>
      <c r="PK9" s="222"/>
      <c r="PL9" s="222"/>
      <c r="PM9" s="222"/>
      <c r="PN9" s="222"/>
      <c r="PO9" s="222"/>
      <c r="PP9" s="222"/>
      <c r="PQ9" s="222"/>
      <c r="PR9" s="222"/>
      <c r="PS9" s="222"/>
      <c r="PT9" s="222"/>
      <c r="PU9" s="222"/>
      <c r="PV9" s="222"/>
      <c r="PW9" s="222"/>
      <c r="PX9" s="222"/>
      <c r="PY9" s="222"/>
      <c r="PZ9" s="222"/>
      <c r="QA9" s="222"/>
      <c r="QB9" s="222"/>
      <c r="QC9" s="222"/>
      <c r="QD9" s="222"/>
      <c r="QE9" s="222"/>
      <c r="QF9" s="222"/>
      <c r="QG9" s="222"/>
      <c r="QH9" s="222"/>
      <c r="QI9" s="222"/>
      <c r="QJ9" s="222"/>
      <c r="QK9" s="222"/>
      <c r="QL9" s="222"/>
      <c r="QM9" s="222"/>
      <c r="QN9" s="222"/>
      <c r="QO9" s="222"/>
      <c r="QP9" s="222"/>
      <c r="QQ9" s="222"/>
      <c r="QR9" s="222"/>
      <c r="QS9" s="222"/>
      <c r="QT9" s="222"/>
      <c r="QU9" s="222"/>
      <c r="QV9" s="222"/>
      <c r="QW9" s="222"/>
      <c r="QX9" s="222"/>
      <c r="QY9" s="222"/>
      <c r="QZ9" s="222"/>
      <c r="RA9" s="222"/>
      <c r="RB9" s="222"/>
      <c r="RC9" s="222"/>
      <c r="RD9" s="222"/>
      <c r="RE9" s="222"/>
      <c r="RF9" s="222"/>
      <c r="RG9" s="222"/>
      <c r="RH9" s="222"/>
      <c r="RI9" s="222"/>
      <c r="RJ9" s="222"/>
      <c r="RK9" s="222"/>
      <c r="RL9" s="222"/>
      <c r="RM9" s="222"/>
      <c r="RN9" s="222"/>
      <c r="RO9" s="222"/>
      <c r="RP9" s="222"/>
      <c r="RQ9" s="222"/>
      <c r="RR9" s="222"/>
      <c r="RS9" s="222"/>
      <c r="RT9" s="222"/>
      <c r="RU9" s="222"/>
      <c r="RV9" s="222"/>
      <c r="RW9" s="222"/>
      <c r="RX9" s="222"/>
      <c r="RY9" s="222"/>
      <c r="RZ9" s="222"/>
      <c r="SA9" s="222"/>
      <c r="SB9" s="222"/>
      <c r="SC9" s="222"/>
      <c r="SD9" s="222"/>
      <c r="SE9" s="222"/>
      <c r="SF9" s="222"/>
      <c r="SG9" s="222"/>
      <c r="SH9" s="222"/>
      <c r="SI9" s="222"/>
      <c r="SJ9" s="222"/>
      <c r="SK9" s="222"/>
      <c r="SL9" s="222"/>
      <c r="SM9" s="222"/>
      <c r="SN9" s="222"/>
      <c r="SO9" s="222"/>
      <c r="SP9" s="222"/>
      <c r="SQ9" s="222"/>
      <c r="SR9" s="222"/>
      <c r="SS9" s="222"/>
      <c r="ST9" s="222"/>
      <c r="SU9" s="222"/>
      <c r="SV9" s="222"/>
      <c r="SW9" s="222"/>
      <c r="SX9" s="222"/>
      <c r="SY9" s="222"/>
      <c r="SZ9" s="222"/>
      <c r="TA9" s="222"/>
      <c r="TB9" s="222"/>
      <c r="TC9" s="222"/>
      <c r="TD9" s="222"/>
      <c r="TE9" s="222"/>
      <c r="TF9" s="222"/>
      <c r="TG9" s="222"/>
      <c r="TH9" s="222"/>
      <c r="TI9" s="222"/>
      <c r="TJ9" s="222"/>
      <c r="TK9" s="222"/>
      <c r="TL9" s="222"/>
      <c r="TM9" s="222"/>
      <c r="TN9" s="222"/>
      <c r="TO9" s="222"/>
      <c r="TP9" s="222"/>
      <c r="TQ9" s="222"/>
      <c r="TR9" s="222"/>
      <c r="TS9" s="222"/>
      <c r="TT9" s="222"/>
      <c r="TU9" s="222"/>
      <c r="TV9" s="222"/>
      <c r="TW9" s="222"/>
      <c r="TX9" s="222"/>
      <c r="TY9" s="222"/>
      <c r="TZ9" s="222"/>
      <c r="UA9" s="222"/>
      <c r="UB9" s="222"/>
      <c r="UC9" s="222"/>
      <c r="UD9" s="222"/>
      <c r="UE9" s="222"/>
      <c r="UF9" s="222"/>
      <c r="UG9" s="222"/>
      <c r="UH9" s="222"/>
      <c r="UI9" s="222"/>
      <c r="UJ9" s="222"/>
      <c r="UK9" s="222"/>
      <c r="UL9" s="222"/>
      <c r="UM9" s="222"/>
      <c r="UN9" s="222"/>
      <c r="UO9" s="222"/>
      <c r="UP9" s="222"/>
      <c r="UQ9" s="222"/>
      <c r="UR9" s="222"/>
      <c r="US9" s="222"/>
      <c r="UT9" s="222"/>
      <c r="UU9" s="222"/>
      <c r="UV9" s="222"/>
      <c r="UW9" s="222"/>
      <c r="UX9" s="222"/>
      <c r="UY9" s="222"/>
      <c r="UZ9" s="222"/>
      <c r="VA9" s="222"/>
      <c r="VB9" s="222"/>
      <c r="VC9" s="222"/>
      <c r="VD9" s="222"/>
      <c r="VE9" s="222"/>
      <c r="VF9" s="222"/>
      <c r="VG9" s="222"/>
      <c r="VH9" s="222"/>
      <c r="VI9" s="222"/>
      <c r="VJ9" s="222"/>
      <c r="VK9" s="222"/>
      <c r="VL9" s="222"/>
      <c r="VM9" s="222"/>
      <c r="VN9" s="222"/>
      <c r="VO9" s="222"/>
      <c r="VP9" s="222"/>
      <c r="VQ9" s="222"/>
      <c r="VR9" s="222"/>
      <c r="VS9" s="222"/>
      <c r="VT9" s="222"/>
      <c r="VU9" s="222"/>
      <c r="VV9" s="222"/>
      <c r="VW9" s="222"/>
      <c r="VX9" s="222"/>
      <c r="VY9" s="222"/>
      <c r="VZ9" s="222"/>
      <c r="WA9" s="222"/>
      <c r="WB9" s="222"/>
      <c r="WC9" s="222"/>
      <c r="WD9" s="222"/>
      <c r="WE9" s="222"/>
      <c r="WF9" s="222"/>
      <c r="WG9" s="222"/>
      <c r="WH9" s="222"/>
      <c r="WI9" s="222"/>
      <c r="WJ9" s="222"/>
      <c r="WK9" s="222"/>
      <c r="WL9" s="222"/>
      <c r="WM9" s="222"/>
      <c r="WN9" s="222"/>
      <c r="WO9" s="222"/>
      <c r="WP9" s="222"/>
      <c r="WQ9" s="222"/>
      <c r="WR9" s="222"/>
      <c r="WS9" s="222"/>
      <c r="WT9" s="222"/>
      <c r="WU9" s="222"/>
      <c r="WV9" s="222"/>
      <c r="WW9" s="222"/>
      <c r="WX9" s="222"/>
      <c r="WY9" s="222"/>
      <c r="WZ9" s="222"/>
      <c r="XA9" s="222"/>
      <c r="XB9" s="222"/>
      <c r="XC9" s="222"/>
      <c r="XD9" s="222"/>
      <c r="XE9" s="222"/>
      <c r="XF9" s="222"/>
      <c r="XG9" s="222"/>
      <c r="XH9" s="222"/>
      <c r="XI9" s="222"/>
      <c r="XJ9" s="222"/>
      <c r="XK9" s="222"/>
      <c r="XL9" s="222"/>
      <c r="XM9" s="222"/>
      <c r="XN9" s="222"/>
      <c r="XO9" s="222"/>
      <c r="XP9" s="222"/>
      <c r="XQ9" s="222"/>
      <c r="XR9" s="222"/>
      <c r="XS9" s="222"/>
      <c r="XT9" s="222"/>
      <c r="XU9" s="222"/>
      <c r="XV9" s="222"/>
      <c r="XW9" s="222"/>
      <c r="XX9" s="222"/>
      <c r="XY9" s="222"/>
      <c r="XZ9" s="222"/>
      <c r="YA9" s="222"/>
      <c r="YB9" s="222"/>
      <c r="YC9" s="222"/>
      <c r="YD9" s="222"/>
      <c r="YE9" s="222"/>
      <c r="YF9" s="222"/>
      <c r="YG9" s="222"/>
      <c r="YH9" s="222"/>
      <c r="YI9" s="222"/>
      <c r="YJ9" s="222"/>
      <c r="YK9" s="222"/>
      <c r="YL9" s="222"/>
      <c r="YM9" s="222"/>
      <c r="YN9" s="222"/>
      <c r="YO9" s="222"/>
      <c r="YP9" s="222"/>
      <c r="YQ9" s="222"/>
      <c r="YR9" s="222"/>
      <c r="YS9" s="222"/>
      <c r="YT9" s="222"/>
      <c r="YU9" s="222"/>
      <c r="YV9" s="222"/>
      <c r="YW9" s="222"/>
      <c r="YX9" s="222"/>
      <c r="YY9" s="222"/>
      <c r="YZ9" s="222"/>
      <c r="ZA9" s="222"/>
      <c r="ZB9" s="222"/>
      <c r="ZC9" s="222"/>
      <c r="ZD9" s="222"/>
      <c r="ZE9" s="222"/>
      <c r="ZF9" s="222"/>
      <c r="ZG9" s="222"/>
      <c r="ZH9" s="222"/>
      <c r="ZI9" s="222"/>
      <c r="ZJ9" s="222"/>
      <c r="ZK9" s="222"/>
      <c r="ZL9" s="222"/>
      <c r="ZM9" s="222"/>
      <c r="ZN9" s="222"/>
      <c r="ZO9" s="222"/>
      <c r="ZP9" s="222"/>
      <c r="ZQ9" s="222"/>
      <c r="ZR9" s="222"/>
      <c r="ZS9" s="222"/>
      <c r="ZT9" s="222"/>
      <c r="ZU9" s="222"/>
      <c r="ZV9" s="222"/>
      <c r="ZW9" s="222"/>
      <c r="ZX9" s="222"/>
      <c r="ZY9" s="222"/>
      <c r="ZZ9" s="222"/>
      <c r="AAA9" s="222"/>
      <c r="AAB9" s="222"/>
      <c r="AAC9" s="222"/>
      <c r="AAD9" s="222"/>
      <c r="AAE9" s="222"/>
      <c r="AAF9" s="222"/>
      <c r="AAG9" s="222"/>
      <c r="AAH9" s="222"/>
      <c r="AAI9" s="222"/>
      <c r="AAJ9" s="222"/>
      <c r="AAK9" s="222"/>
      <c r="AAL9" s="222"/>
      <c r="AAM9" s="222"/>
      <c r="AAN9" s="222"/>
      <c r="AAO9" s="222"/>
      <c r="AAP9" s="222"/>
      <c r="AAQ9" s="222"/>
      <c r="AAR9" s="222"/>
      <c r="AAS9" s="222"/>
      <c r="AAT9" s="222"/>
      <c r="AAU9" s="222"/>
      <c r="AAV9" s="222"/>
      <c r="AAW9" s="222"/>
      <c r="AAX9" s="222"/>
      <c r="AAY9" s="222"/>
      <c r="AAZ9" s="222"/>
      <c r="ABA9" s="222"/>
      <c r="ABB9" s="222"/>
      <c r="ABC9" s="222"/>
      <c r="ABD9" s="222"/>
      <c r="ABE9" s="222"/>
      <c r="ABF9" s="222"/>
      <c r="ABG9" s="222"/>
      <c r="ABH9" s="222"/>
      <c r="ABI9" s="222"/>
      <c r="ABJ9" s="222"/>
      <c r="ABK9" s="222"/>
      <c r="ABL9" s="222"/>
      <c r="ABM9" s="222"/>
      <c r="ABN9" s="222"/>
      <c r="ABO9" s="222"/>
      <c r="ABP9" s="222"/>
      <c r="ABQ9" s="222"/>
      <c r="ABR9" s="222"/>
      <c r="ABS9" s="222"/>
      <c r="ABT9" s="222"/>
      <c r="ABU9" s="222"/>
      <c r="ABV9" s="222"/>
      <c r="ABW9" s="222"/>
      <c r="ABX9" s="222"/>
      <c r="ABY9" s="222"/>
      <c r="ABZ9" s="222"/>
      <c r="ACA9" s="222"/>
      <c r="ACB9" s="222"/>
      <c r="ACC9" s="222"/>
      <c r="ACD9" s="222"/>
      <c r="ACE9" s="222"/>
      <c r="ACF9" s="222"/>
      <c r="ACG9" s="222"/>
      <c r="ACH9" s="222"/>
      <c r="ACI9" s="222"/>
      <c r="ACJ9" s="222"/>
      <c r="ACK9" s="222"/>
      <c r="ACL9" s="222"/>
      <c r="ACM9" s="222"/>
      <c r="ACN9" s="222"/>
      <c r="ACO9" s="222"/>
      <c r="ACP9" s="222"/>
      <c r="ACQ9" s="222"/>
      <c r="ACR9" s="222"/>
      <c r="ACS9" s="222"/>
      <c r="ACT9" s="222"/>
      <c r="ACU9" s="222"/>
      <c r="ACV9" s="222"/>
      <c r="ACW9" s="222"/>
      <c r="ACX9" s="222"/>
      <c r="ACY9" s="222"/>
      <c r="ACZ9" s="222"/>
      <c r="ADA9" s="222"/>
      <c r="ADB9" s="222"/>
      <c r="ADC9" s="222"/>
      <c r="ADD9" s="222"/>
      <c r="ADE9" s="222"/>
      <c r="ADF9" s="222"/>
      <c r="ADG9" s="222"/>
      <c r="ADH9" s="222"/>
      <c r="ADI9" s="222"/>
      <c r="ADJ9" s="222"/>
      <c r="ADK9" s="222"/>
      <c r="ADL9" s="222"/>
      <c r="ADM9" s="222"/>
      <c r="ADN9" s="222"/>
      <c r="ADO9" s="222"/>
      <c r="ADP9" s="222"/>
      <c r="ADQ9" s="222"/>
      <c r="ADR9" s="222"/>
      <c r="ADS9" s="222"/>
      <c r="ADT9" s="222"/>
      <c r="ADU9" s="222"/>
      <c r="ADV9" s="222"/>
      <c r="ADW9" s="222"/>
      <c r="ADX9" s="222"/>
      <c r="ADY9" s="222"/>
      <c r="ADZ9" s="222"/>
      <c r="AEA9" s="222"/>
      <c r="AEB9" s="222"/>
      <c r="AEC9" s="222"/>
      <c r="AED9" s="222"/>
      <c r="AEE9" s="222"/>
      <c r="AEF9" s="222"/>
      <c r="AEG9" s="222"/>
      <c r="AEH9" s="222"/>
      <c r="AEI9" s="222"/>
      <c r="AEJ9" s="222"/>
      <c r="AEK9" s="222"/>
      <c r="AEL9" s="222"/>
      <c r="AEM9" s="222"/>
      <c r="AEN9" s="222"/>
      <c r="AEO9" s="222"/>
      <c r="AEP9" s="222"/>
      <c r="AEQ9" s="222"/>
      <c r="AER9" s="222"/>
      <c r="AES9" s="222"/>
      <c r="AET9" s="222"/>
      <c r="AEU9" s="222"/>
      <c r="AEV9" s="222"/>
      <c r="AEW9" s="222"/>
      <c r="AEX9" s="222"/>
      <c r="AEY9" s="222"/>
      <c r="AEZ9" s="222"/>
      <c r="AFA9" s="222"/>
      <c r="AFB9" s="222"/>
      <c r="AFC9" s="222"/>
      <c r="AFD9" s="222"/>
      <c r="AFE9" s="222"/>
      <c r="AFF9" s="222"/>
      <c r="AFG9" s="222"/>
      <c r="AFH9" s="222"/>
      <c r="AFI9" s="222"/>
      <c r="AFJ9" s="222"/>
      <c r="AFK9" s="222"/>
      <c r="AFL9" s="222"/>
      <c r="AFM9" s="222"/>
      <c r="AFN9" s="222"/>
      <c r="AFO9" s="222"/>
      <c r="AFP9" s="222"/>
      <c r="AFQ9" s="222"/>
      <c r="AFR9" s="222"/>
      <c r="AFS9" s="222"/>
      <c r="AFT9" s="222"/>
      <c r="AFU9" s="222"/>
      <c r="AFV9" s="222"/>
      <c r="AFW9" s="222"/>
      <c r="AFX9" s="222"/>
      <c r="AFY9" s="222"/>
      <c r="AFZ9" s="222"/>
      <c r="AGA9" s="222"/>
      <c r="AGB9" s="222"/>
      <c r="AGC9" s="222"/>
      <c r="AGD9" s="222"/>
      <c r="AGE9" s="222"/>
      <c r="AGF9" s="222"/>
      <c r="AGG9" s="222"/>
      <c r="AGH9" s="222"/>
      <c r="AGI9" s="222"/>
      <c r="AGJ9" s="222"/>
      <c r="AGK9" s="222"/>
      <c r="AGL9" s="222"/>
      <c r="AGM9" s="222"/>
      <c r="AGN9" s="222"/>
      <c r="AGO9" s="222"/>
      <c r="AGP9" s="222"/>
      <c r="AGQ9" s="222"/>
      <c r="AGR9" s="222"/>
      <c r="AGS9" s="222"/>
      <c r="AGT9" s="222"/>
      <c r="AGU9" s="222"/>
      <c r="AGV9" s="222"/>
      <c r="AGW9" s="222"/>
      <c r="AGX9" s="222"/>
      <c r="AGY9" s="222"/>
      <c r="AGZ9" s="222"/>
      <c r="AHA9" s="222"/>
      <c r="AHB9" s="222"/>
      <c r="AHC9" s="222"/>
      <c r="AHD9" s="222"/>
      <c r="AHE9" s="222"/>
      <c r="AHF9" s="222"/>
      <c r="AHG9" s="222"/>
      <c r="AHH9" s="222"/>
      <c r="AHI9" s="222"/>
      <c r="AHJ9" s="222"/>
      <c r="AHK9" s="222"/>
      <c r="AHL9" s="222"/>
      <c r="AHM9" s="222"/>
      <c r="AHN9" s="222"/>
      <c r="AHO9" s="222"/>
      <c r="AHP9" s="222"/>
      <c r="AHQ9" s="222"/>
      <c r="AHR9" s="222"/>
      <c r="AHS9" s="222"/>
      <c r="AHT9" s="222"/>
      <c r="AHU9" s="222"/>
      <c r="AHV9" s="222"/>
      <c r="AHW9" s="222"/>
      <c r="AHX9" s="222"/>
      <c r="AHY9" s="222"/>
      <c r="AHZ9" s="222"/>
      <c r="AIA9" s="222"/>
      <c r="AIB9" s="222"/>
      <c r="AIC9" s="222"/>
      <c r="AID9" s="222"/>
      <c r="AIE9" s="222"/>
      <c r="AIF9" s="222"/>
      <c r="AIG9" s="222"/>
      <c r="AIH9" s="222"/>
      <c r="AII9" s="222"/>
      <c r="AIJ9" s="222"/>
      <c r="AIK9" s="222"/>
      <c r="AIL9" s="222"/>
      <c r="AIM9" s="222"/>
      <c r="AIN9" s="222"/>
      <c r="AIO9" s="222"/>
      <c r="AIP9" s="222"/>
      <c r="AIQ9" s="222"/>
      <c r="AIR9" s="222"/>
      <c r="AIS9" s="222"/>
      <c r="AIT9" s="222"/>
      <c r="AIU9" s="222"/>
      <c r="AIV9" s="222"/>
      <c r="AIW9" s="222"/>
      <c r="AIX9" s="222"/>
      <c r="AIY9" s="222"/>
      <c r="AIZ9" s="222"/>
      <c r="AJA9" s="222"/>
      <c r="AJB9" s="222"/>
      <c r="AJC9" s="222"/>
      <c r="AJD9" s="222"/>
      <c r="AJE9" s="222"/>
      <c r="AJF9" s="222"/>
      <c r="AJG9" s="222"/>
      <c r="AJH9" s="222"/>
      <c r="AJI9" s="222"/>
      <c r="AJJ9" s="222"/>
      <c r="AJK9" s="222"/>
      <c r="AJL9" s="222"/>
      <c r="AJM9" s="222"/>
      <c r="AJN9" s="222"/>
      <c r="AJO9" s="222"/>
      <c r="AJP9" s="222"/>
      <c r="AJQ9" s="222"/>
      <c r="AJR9" s="222"/>
      <c r="AJS9" s="222"/>
      <c r="AJT9" s="222"/>
      <c r="AJU9" s="222"/>
      <c r="AJV9" s="222"/>
      <c r="AJW9" s="222"/>
      <c r="AJX9" s="222"/>
      <c r="AJY9" s="222"/>
      <c r="AJZ9" s="222"/>
      <c r="AKA9" s="222"/>
      <c r="AKB9" s="222"/>
      <c r="AKC9" s="222"/>
      <c r="AKD9" s="222"/>
      <c r="AKE9" s="222"/>
      <c r="AKF9" s="222"/>
      <c r="AKG9" s="222"/>
      <c r="AKH9" s="222"/>
      <c r="AKI9" s="222"/>
      <c r="AKJ9" s="222"/>
      <c r="AKK9" s="222"/>
      <c r="AKL9" s="222"/>
      <c r="AKM9" s="222"/>
      <c r="AKN9" s="222"/>
      <c r="AKO9" s="222"/>
      <c r="AKP9" s="222"/>
      <c r="AKQ9" s="222"/>
      <c r="AKR9" s="222"/>
      <c r="AKS9" s="222"/>
      <c r="AKT9" s="222"/>
      <c r="AKU9" s="222"/>
      <c r="AKV9" s="222"/>
      <c r="AKW9" s="222"/>
      <c r="AKX9" s="222"/>
      <c r="AKY9" s="222"/>
      <c r="AKZ9" s="222"/>
      <c r="ALA9" s="222"/>
      <c r="ALB9" s="222"/>
      <c r="ALC9" s="222"/>
      <c r="ALD9" s="222"/>
      <c r="ALE9" s="222"/>
      <c r="ALF9" s="222"/>
      <c r="ALG9" s="222"/>
      <c r="ALH9" s="222"/>
      <c r="ALI9" s="222"/>
      <c r="ALJ9" s="222"/>
      <c r="ALK9" s="222"/>
      <c r="ALL9" s="222"/>
      <c r="ALM9" s="222"/>
      <c r="ALN9" s="222"/>
      <c r="ALO9" s="222"/>
      <c r="ALP9" s="222"/>
      <c r="ALQ9" s="222"/>
      <c r="ALR9" s="222"/>
      <c r="ALS9" s="222"/>
      <c r="ALT9" s="222"/>
      <c r="ALU9" s="222"/>
      <c r="ALV9" s="222"/>
      <c r="ALW9" s="222"/>
      <c r="ALX9" s="222"/>
      <c r="ALY9" s="222"/>
      <c r="ALZ9" s="222"/>
      <c r="AMA9" s="222"/>
      <c r="AMB9" s="222"/>
      <c r="AMC9" s="222"/>
      <c r="AMD9" s="222"/>
      <c r="AME9" s="222"/>
      <c r="AMF9" s="222"/>
      <c r="AMG9" s="222"/>
      <c r="AMH9" s="222"/>
      <c r="AMI9" s="222"/>
      <c r="AMJ9" s="222"/>
      <c r="AMK9" s="222"/>
      <c r="AML9" s="222"/>
      <c r="AMM9" s="222"/>
      <c r="AMN9" s="222"/>
      <c r="AMO9" s="222"/>
      <c r="AMP9" s="222"/>
      <c r="AMQ9" s="222"/>
      <c r="AMR9" s="222"/>
      <c r="AMS9" s="222"/>
      <c r="AMT9" s="222"/>
      <c r="AMU9" s="222"/>
      <c r="AMV9" s="222"/>
      <c r="AMW9" s="222"/>
      <c r="AMX9" s="222"/>
      <c r="AMY9" s="222"/>
      <c r="AMZ9" s="222"/>
      <c r="ANA9" s="222"/>
      <c r="ANB9" s="222"/>
      <c r="ANC9" s="222"/>
      <c r="AND9" s="222"/>
      <c r="ANE9" s="222"/>
      <c r="ANF9" s="222"/>
      <c r="ANG9" s="222"/>
      <c r="ANH9" s="222"/>
      <c r="ANI9" s="222"/>
      <c r="ANJ9" s="222"/>
      <c r="ANK9" s="222"/>
      <c r="ANL9" s="222"/>
      <c r="ANM9" s="222"/>
      <c r="ANN9" s="222"/>
      <c r="ANO9" s="222"/>
      <c r="ANP9" s="222"/>
      <c r="ANQ9" s="222"/>
      <c r="ANR9" s="222"/>
      <c r="ANS9" s="222"/>
      <c r="ANT9" s="222"/>
      <c r="ANU9" s="222"/>
      <c r="ANV9" s="222"/>
      <c r="ANW9" s="222"/>
      <c r="ANX9" s="222"/>
      <c r="ANY9" s="222"/>
      <c r="ANZ9" s="222"/>
      <c r="AOA9" s="222"/>
      <c r="AOB9" s="222"/>
      <c r="AOC9" s="222"/>
      <c r="AOD9" s="222"/>
      <c r="AOE9" s="222"/>
      <c r="AOF9" s="222"/>
      <c r="AOG9" s="222"/>
      <c r="AOH9" s="222"/>
      <c r="AOI9" s="222"/>
      <c r="AOJ9" s="222"/>
      <c r="AOK9" s="222"/>
      <c r="AOL9" s="222"/>
      <c r="AOM9" s="222"/>
      <c r="AON9" s="222"/>
      <c r="AOO9" s="222"/>
      <c r="AOP9" s="222"/>
      <c r="AOQ9" s="222"/>
      <c r="AOR9" s="222"/>
      <c r="AOS9" s="222"/>
      <c r="AOT9" s="222"/>
      <c r="AOU9" s="222"/>
      <c r="AOV9" s="222"/>
      <c r="AOW9" s="222"/>
      <c r="AOX9" s="222"/>
      <c r="AOY9" s="222"/>
      <c r="AOZ9" s="222"/>
      <c r="APA9" s="222"/>
      <c r="APB9" s="222"/>
      <c r="APC9" s="222"/>
      <c r="APD9" s="222"/>
      <c r="APE9" s="222"/>
      <c r="APF9" s="222"/>
      <c r="APG9" s="222"/>
      <c r="APH9" s="222"/>
      <c r="API9" s="222"/>
      <c r="APJ9" s="222"/>
      <c r="APK9" s="222"/>
      <c r="APL9" s="222"/>
      <c r="APM9" s="222"/>
      <c r="APN9" s="222"/>
      <c r="APO9" s="222"/>
      <c r="APP9" s="222"/>
      <c r="APQ9" s="222"/>
      <c r="APR9" s="222"/>
      <c r="APS9" s="222"/>
      <c r="APT9" s="222"/>
      <c r="APU9" s="222"/>
      <c r="APV9" s="222"/>
      <c r="APW9" s="222"/>
      <c r="APX9" s="222"/>
      <c r="APY9" s="222"/>
      <c r="APZ9" s="222"/>
      <c r="AQA9" s="222"/>
      <c r="AQB9" s="222"/>
      <c r="AQC9" s="222"/>
      <c r="AQD9" s="222"/>
      <c r="AQE9" s="222"/>
      <c r="AQF9" s="222"/>
      <c r="AQG9" s="222"/>
      <c r="AQH9" s="222"/>
      <c r="AQI9" s="222"/>
      <c r="AQJ9" s="222"/>
      <c r="AQK9" s="222"/>
      <c r="AQL9" s="222"/>
      <c r="AQM9" s="222"/>
      <c r="AQN9" s="222"/>
      <c r="AQO9" s="222"/>
      <c r="AQP9" s="222"/>
      <c r="AQQ9" s="222"/>
      <c r="AQR9" s="222"/>
      <c r="AQS9" s="222"/>
      <c r="AQT9" s="222"/>
      <c r="AQU9" s="222"/>
      <c r="AQV9" s="222"/>
      <c r="AQW9" s="222"/>
      <c r="AQX9" s="222"/>
      <c r="AQY9" s="222"/>
      <c r="AQZ9" s="222"/>
      <c r="ARA9" s="222"/>
      <c r="ARB9" s="222"/>
      <c r="ARC9" s="222"/>
      <c r="ARD9" s="222"/>
      <c r="ARE9" s="222"/>
      <c r="ARF9" s="222"/>
      <c r="ARG9" s="222"/>
      <c r="ARH9" s="222"/>
      <c r="ARI9" s="222"/>
      <c r="ARJ9" s="222"/>
      <c r="ARK9" s="222"/>
      <c r="ARL9" s="222"/>
      <c r="ARM9" s="222"/>
      <c r="ARN9" s="222"/>
      <c r="ARO9" s="222"/>
      <c r="ARP9" s="222"/>
      <c r="ARQ9" s="222"/>
      <c r="ARR9" s="222"/>
      <c r="ARS9" s="222"/>
      <c r="ART9" s="222"/>
      <c r="ARU9" s="222"/>
      <c r="ARV9" s="222"/>
      <c r="ARW9" s="222"/>
      <c r="ARX9" s="222"/>
      <c r="ARY9" s="222"/>
      <c r="ARZ9" s="222"/>
      <c r="ASA9" s="222"/>
      <c r="ASB9" s="222"/>
      <c r="ASC9" s="222"/>
      <c r="ASD9" s="222"/>
      <c r="ASE9" s="222"/>
      <c r="ASF9" s="222"/>
      <c r="ASG9" s="222"/>
      <c r="ASH9" s="222"/>
      <c r="ASI9" s="222"/>
      <c r="ASJ9" s="222"/>
      <c r="ASK9" s="222"/>
      <c r="ASL9" s="222"/>
      <c r="ASM9" s="222"/>
      <c r="ASN9" s="222"/>
      <c r="ASO9" s="222"/>
      <c r="ASP9" s="222"/>
      <c r="ASQ9" s="222"/>
      <c r="ASR9" s="222"/>
      <c r="ASS9" s="222"/>
      <c r="AST9" s="222"/>
      <c r="ASU9" s="222"/>
      <c r="ASV9" s="222"/>
      <c r="ASW9" s="222"/>
      <c r="ASX9" s="222"/>
      <c r="ASY9" s="222"/>
      <c r="ASZ9" s="222"/>
      <c r="ATA9" s="222"/>
      <c r="ATB9" s="222"/>
      <c r="ATC9" s="222"/>
      <c r="ATD9" s="222"/>
      <c r="ATE9" s="222"/>
      <c r="ATF9" s="222"/>
      <c r="ATG9" s="222"/>
      <c r="ATH9" s="222"/>
      <c r="ATI9" s="222"/>
      <c r="ATJ9" s="222"/>
      <c r="ATK9" s="222"/>
      <c r="ATL9" s="222"/>
      <c r="ATM9" s="222"/>
      <c r="ATN9" s="222"/>
      <c r="ATO9" s="222"/>
      <c r="ATP9" s="222"/>
      <c r="ATQ9" s="222"/>
      <c r="ATR9" s="222"/>
      <c r="ATS9" s="222"/>
      <c r="ATT9" s="222"/>
      <c r="ATU9" s="222"/>
      <c r="ATV9" s="222"/>
      <c r="ATW9" s="222"/>
      <c r="ATX9" s="222"/>
      <c r="ATY9" s="222"/>
      <c r="ATZ9" s="222"/>
      <c r="AUA9" s="222"/>
      <c r="AUB9" s="222"/>
      <c r="AUC9" s="222"/>
      <c r="AUD9" s="222"/>
      <c r="AUE9" s="222"/>
      <c r="AUF9" s="222"/>
      <c r="AUG9" s="222"/>
      <c r="AUH9" s="222"/>
      <c r="AUI9" s="222"/>
      <c r="AUJ9" s="222"/>
      <c r="AUK9" s="222"/>
      <c r="AUL9" s="222"/>
      <c r="AUM9" s="222"/>
      <c r="AUN9" s="222"/>
      <c r="AUO9" s="222"/>
      <c r="AUP9" s="222"/>
      <c r="AUQ9" s="222"/>
      <c r="AUR9" s="222"/>
      <c r="AUS9" s="222"/>
      <c r="AUT9" s="222"/>
      <c r="AUU9" s="222"/>
      <c r="AUV9" s="222"/>
      <c r="AUW9" s="222"/>
      <c r="AUX9" s="222"/>
      <c r="AUY9" s="222"/>
      <c r="AUZ9" s="222"/>
      <c r="AVA9" s="222"/>
      <c r="AVB9" s="222"/>
      <c r="AVC9" s="222"/>
      <c r="AVD9" s="222"/>
      <c r="AVE9" s="222"/>
      <c r="AVF9" s="222"/>
      <c r="AVG9" s="222"/>
      <c r="AVH9" s="222"/>
      <c r="AVI9" s="222"/>
      <c r="AVJ9" s="222"/>
      <c r="AVK9" s="222"/>
      <c r="AVL9" s="222"/>
      <c r="AVM9" s="222"/>
      <c r="AVN9" s="222"/>
      <c r="AVO9" s="222"/>
      <c r="AVP9" s="222"/>
      <c r="AVQ9" s="222"/>
      <c r="AVR9" s="222"/>
      <c r="AVS9" s="222"/>
      <c r="AVT9" s="222"/>
      <c r="AVU9" s="222"/>
      <c r="AVV9" s="222"/>
      <c r="AVW9" s="222"/>
      <c r="AVX9" s="222"/>
      <c r="AVY9" s="222"/>
      <c r="AVZ9" s="222"/>
      <c r="AWA9" s="222"/>
      <c r="AWB9" s="222"/>
      <c r="AWC9" s="222"/>
      <c r="AWD9" s="222"/>
      <c r="AWE9" s="222"/>
      <c r="AWF9" s="222"/>
      <c r="AWG9" s="222"/>
      <c r="AWH9" s="222"/>
      <c r="AWI9" s="222"/>
      <c r="AWJ9" s="222"/>
      <c r="AWK9" s="222"/>
      <c r="AWL9" s="222"/>
      <c r="AWM9" s="222"/>
      <c r="AWN9" s="222"/>
      <c r="AWO9" s="222"/>
      <c r="AWP9" s="222"/>
      <c r="AWQ9" s="222"/>
      <c r="AWR9" s="222"/>
      <c r="AWS9" s="222"/>
      <c r="AWT9" s="222"/>
      <c r="AWU9" s="222"/>
      <c r="AWV9" s="222"/>
      <c r="AWW9" s="222"/>
      <c r="AWX9" s="222"/>
      <c r="AWY9" s="222"/>
      <c r="AWZ9" s="222"/>
      <c r="AXA9" s="222"/>
      <c r="AXB9" s="222"/>
      <c r="AXC9" s="222"/>
      <c r="AXD9" s="222"/>
      <c r="AXE9" s="222"/>
      <c r="AXF9" s="222"/>
      <c r="AXG9" s="222"/>
      <c r="AXH9" s="222"/>
      <c r="AXI9" s="222"/>
      <c r="AXJ9" s="222"/>
      <c r="AXK9" s="222"/>
      <c r="AXL9" s="222"/>
      <c r="AXM9" s="222"/>
      <c r="AXN9" s="222"/>
      <c r="AXO9" s="222"/>
      <c r="AXP9" s="222"/>
      <c r="AXQ9" s="222"/>
      <c r="AXR9" s="222"/>
      <c r="AXS9" s="222"/>
      <c r="AXT9" s="222"/>
      <c r="AXU9" s="222"/>
      <c r="AXV9" s="222"/>
      <c r="AXW9" s="222"/>
      <c r="AXX9" s="222"/>
      <c r="AXY9" s="222"/>
      <c r="AXZ9" s="222"/>
      <c r="AYA9" s="222"/>
      <c r="AYB9" s="222"/>
      <c r="AYC9" s="222"/>
      <c r="AYD9" s="222"/>
      <c r="AYE9" s="222"/>
      <c r="AYF9" s="222"/>
      <c r="AYG9" s="222"/>
      <c r="AYH9" s="222"/>
      <c r="AYI9" s="222"/>
      <c r="AYJ9" s="222"/>
      <c r="AYK9" s="222"/>
      <c r="AYL9" s="222"/>
      <c r="AYM9" s="222"/>
      <c r="AYN9" s="222"/>
      <c r="AYO9" s="222"/>
      <c r="AYP9" s="222"/>
      <c r="AYQ9" s="222"/>
      <c r="AYR9" s="222"/>
      <c r="AYS9" s="222"/>
      <c r="AYT9" s="222"/>
      <c r="AYU9" s="222"/>
      <c r="AYV9" s="222"/>
      <c r="AYW9" s="222"/>
      <c r="AYX9" s="222"/>
      <c r="AYY9" s="222"/>
      <c r="AYZ9" s="222"/>
      <c r="AZA9" s="222"/>
      <c r="AZB9" s="222"/>
      <c r="AZC9" s="222"/>
      <c r="AZD9" s="222"/>
      <c r="AZE9" s="222"/>
      <c r="AZF9" s="222"/>
      <c r="AZG9" s="222"/>
      <c r="AZH9" s="222"/>
      <c r="AZI9" s="222"/>
      <c r="AZJ9" s="222"/>
      <c r="AZK9" s="222"/>
      <c r="AZL9" s="222"/>
      <c r="AZM9" s="222"/>
      <c r="AZN9" s="222"/>
      <c r="AZO9" s="222"/>
      <c r="AZP9" s="222"/>
      <c r="AZQ9" s="222"/>
      <c r="AZR9" s="222"/>
      <c r="AZS9" s="222"/>
      <c r="AZT9" s="222"/>
      <c r="AZU9" s="222"/>
      <c r="AZV9" s="222"/>
      <c r="AZW9" s="222"/>
      <c r="AZX9" s="222"/>
      <c r="AZY9" s="222"/>
      <c r="AZZ9" s="222"/>
      <c r="BAA9" s="222"/>
      <c r="BAB9" s="222"/>
      <c r="BAC9" s="222"/>
      <c r="BAD9" s="222"/>
      <c r="BAE9" s="222"/>
      <c r="BAF9" s="222"/>
      <c r="BAG9" s="222"/>
      <c r="BAH9" s="222"/>
      <c r="BAI9" s="222"/>
      <c r="BAJ9" s="222"/>
      <c r="BAK9" s="222"/>
      <c r="BAL9" s="222"/>
      <c r="BAM9" s="222"/>
      <c r="BAN9" s="222"/>
      <c r="BAO9" s="222"/>
      <c r="BAP9" s="222"/>
      <c r="BAQ9" s="222"/>
      <c r="BAR9" s="222"/>
      <c r="BAS9" s="222"/>
      <c r="BAT9" s="222"/>
      <c r="BAU9" s="222"/>
      <c r="BAV9" s="222"/>
      <c r="BAW9" s="222"/>
      <c r="BAX9" s="222"/>
      <c r="BAY9" s="222"/>
      <c r="BAZ9" s="222"/>
      <c r="BBA9" s="222"/>
      <c r="BBB9" s="222"/>
      <c r="BBC9" s="222"/>
      <c r="BBD9" s="222"/>
      <c r="BBE9" s="222"/>
      <c r="BBF9" s="222"/>
      <c r="BBG9" s="222"/>
      <c r="BBH9" s="222"/>
      <c r="BBI9" s="222"/>
      <c r="BBJ9" s="222"/>
      <c r="BBK9" s="222"/>
      <c r="BBL9" s="222"/>
      <c r="BBM9" s="222"/>
      <c r="BBN9" s="222"/>
      <c r="BBO9" s="222"/>
      <c r="BBP9" s="222"/>
      <c r="BBQ9" s="222"/>
      <c r="BBR9" s="222"/>
      <c r="BBS9" s="222"/>
      <c r="BBT9" s="222"/>
      <c r="BBU9" s="222"/>
      <c r="BBV9" s="222"/>
      <c r="BBW9" s="222"/>
      <c r="BBX9" s="222"/>
      <c r="BBY9" s="222"/>
      <c r="BBZ9" s="222"/>
      <c r="BCA9" s="222"/>
      <c r="BCB9" s="222"/>
      <c r="BCC9" s="222"/>
      <c r="BCD9" s="222"/>
      <c r="BCE9" s="222"/>
      <c r="BCF9" s="222"/>
      <c r="BCG9" s="222"/>
      <c r="BCH9" s="222"/>
      <c r="BCI9" s="222"/>
      <c r="BCJ9" s="222"/>
      <c r="BCK9" s="222"/>
      <c r="BCL9" s="222"/>
      <c r="BCM9" s="222"/>
      <c r="BCN9" s="222"/>
      <c r="BCO9" s="222"/>
      <c r="BCP9" s="222"/>
      <c r="BCQ9" s="222"/>
      <c r="BCR9" s="222"/>
      <c r="BCS9" s="222"/>
      <c r="BCT9" s="222"/>
      <c r="BCU9" s="222"/>
      <c r="BCV9" s="222"/>
      <c r="BCW9" s="222"/>
      <c r="BCX9" s="222"/>
      <c r="BCY9" s="222"/>
      <c r="BCZ9" s="222"/>
      <c r="BDA9" s="222"/>
      <c r="BDB9" s="222"/>
      <c r="BDC9" s="222"/>
      <c r="BDD9" s="222"/>
      <c r="BDE9" s="222"/>
      <c r="BDF9" s="222"/>
      <c r="BDG9" s="222"/>
      <c r="BDH9" s="222"/>
      <c r="BDI9" s="222"/>
      <c r="BDJ9" s="222"/>
      <c r="BDK9" s="222"/>
      <c r="BDL9" s="222"/>
      <c r="BDM9" s="222"/>
      <c r="BDN9" s="222"/>
      <c r="BDO9" s="222"/>
      <c r="BDP9" s="222"/>
      <c r="BDQ9" s="222"/>
      <c r="BDR9" s="222"/>
      <c r="BDS9" s="222"/>
      <c r="BDT9" s="222"/>
      <c r="BDU9" s="222"/>
      <c r="BDV9" s="222"/>
      <c r="BDW9" s="222"/>
      <c r="BDX9" s="222"/>
      <c r="BDY9" s="222"/>
      <c r="BDZ9" s="222"/>
      <c r="BEA9" s="222"/>
      <c r="BEB9" s="222"/>
      <c r="BEC9" s="222"/>
      <c r="BED9" s="222"/>
      <c r="BEE9" s="222"/>
      <c r="BEF9" s="222"/>
      <c r="BEG9" s="222"/>
      <c r="BEH9" s="222"/>
      <c r="BEI9" s="222"/>
      <c r="BEJ9" s="222"/>
      <c r="BEK9" s="222"/>
      <c r="BEL9" s="222"/>
      <c r="BEM9" s="222"/>
      <c r="BEN9" s="222"/>
      <c r="BEO9" s="222"/>
      <c r="BEP9" s="222"/>
      <c r="BEQ9" s="222"/>
      <c r="BER9" s="222"/>
      <c r="BES9" s="222"/>
      <c r="BET9" s="222"/>
      <c r="BEU9" s="222"/>
      <c r="BEV9" s="222"/>
      <c r="BEW9" s="222"/>
      <c r="BEX9" s="222"/>
      <c r="BEY9" s="222"/>
      <c r="BEZ9" s="222"/>
      <c r="BFA9" s="222"/>
      <c r="BFB9" s="222"/>
      <c r="BFC9" s="222"/>
      <c r="BFD9" s="222"/>
      <c r="BFE9" s="222"/>
      <c r="BFF9" s="222"/>
      <c r="BFG9" s="222"/>
      <c r="BFH9" s="222"/>
      <c r="BFI9" s="222"/>
      <c r="BFJ9" s="222"/>
      <c r="BFK9" s="222"/>
      <c r="BFL9" s="222"/>
      <c r="BFM9" s="222"/>
      <c r="BFN9" s="222"/>
      <c r="BFO9" s="222"/>
      <c r="BFP9" s="222"/>
      <c r="BFQ9" s="222"/>
      <c r="BFR9" s="222"/>
      <c r="BFS9" s="222"/>
      <c r="BFT9" s="222"/>
      <c r="BFU9" s="222"/>
      <c r="BFV9" s="222"/>
      <c r="BFW9" s="222"/>
      <c r="BFX9" s="222"/>
      <c r="BFY9" s="222"/>
      <c r="BFZ9" s="222"/>
      <c r="BGA9" s="222"/>
      <c r="BGB9" s="222"/>
      <c r="BGC9" s="222"/>
      <c r="BGD9" s="222"/>
      <c r="BGE9" s="222"/>
      <c r="BGF9" s="222"/>
      <c r="BGG9" s="222"/>
      <c r="BGH9" s="222"/>
      <c r="BGI9" s="222"/>
      <c r="BGJ9" s="222"/>
      <c r="BGK9" s="222"/>
      <c r="BGL9" s="222"/>
      <c r="BGM9" s="222"/>
      <c r="BGN9" s="222"/>
      <c r="BGO9" s="222"/>
      <c r="BGP9" s="222"/>
      <c r="BGQ9" s="222"/>
      <c r="BGR9" s="222"/>
      <c r="BGS9" s="222"/>
      <c r="BGT9" s="222"/>
      <c r="BGU9" s="222"/>
      <c r="BGV9" s="222"/>
      <c r="BGW9" s="222"/>
      <c r="BGX9" s="222"/>
      <c r="BGY9" s="222"/>
      <c r="BGZ9" s="222"/>
      <c r="BHA9" s="222"/>
      <c r="BHB9" s="222"/>
      <c r="BHC9" s="222"/>
      <c r="BHD9" s="222"/>
      <c r="BHE9" s="222"/>
      <c r="BHF9" s="222"/>
      <c r="BHG9" s="222"/>
      <c r="BHH9" s="222"/>
      <c r="BHI9" s="222"/>
      <c r="BHJ9" s="222"/>
      <c r="BHK9" s="222"/>
      <c r="BHL9" s="222"/>
      <c r="BHM9" s="222"/>
      <c r="BHN9" s="222"/>
      <c r="BHO9" s="222"/>
      <c r="BHP9" s="222"/>
      <c r="BHQ9" s="222"/>
      <c r="BHR9" s="222"/>
      <c r="BHS9" s="222"/>
      <c r="BHT9" s="222"/>
      <c r="BHU9" s="222"/>
      <c r="BHV9" s="222"/>
      <c r="BHW9" s="222"/>
      <c r="BHX9" s="222"/>
      <c r="BHY9" s="222"/>
      <c r="BHZ9" s="222"/>
      <c r="BIA9" s="222"/>
      <c r="BIB9" s="222"/>
      <c r="BIC9" s="222"/>
      <c r="BID9" s="222"/>
      <c r="BIE9" s="222"/>
      <c r="BIF9" s="222"/>
      <c r="BIG9" s="222"/>
      <c r="BIH9" s="222"/>
      <c r="BII9" s="222"/>
      <c r="BIJ9" s="222"/>
      <c r="BIK9" s="222"/>
      <c r="BIL9" s="222"/>
      <c r="BIM9" s="222"/>
      <c r="BIN9" s="222"/>
      <c r="BIO9" s="222"/>
      <c r="BIP9" s="222"/>
      <c r="BIQ9" s="222"/>
      <c r="BIR9" s="222"/>
      <c r="BIS9" s="222"/>
      <c r="BIT9" s="222"/>
      <c r="BIU9" s="222"/>
      <c r="BIV9" s="222"/>
      <c r="BIW9" s="222"/>
      <c r="BIX9" s="222"/>
      <c r="BIY9" s="222"/>
      <c r="BIZ9" s="222"/>
      <c r="BJA9" s="222"/>
      <c r="BJB9" s="222"/>
      <c r="BJC9" s="222"/>
      <c r="BJD9" s="222"/>
      <c r="BJE9" s="222"/>
      <c r="BJF9" s="222"/>
      <c r="BJG9" s="222"/>
      <c r="BJH9" s="222"/>
      <c r="BJI9" s="222"/>
      <c r="BJJ9" s="222"/>
      <c r="BJK9" s="222"/>
      <c r="BJL9" s="222"/>
      <c r="BJM9" s="222"/>
      <c r="BJN9" s="222"/>
      <c r="BJO9" s="222"/>
      <c r="BJP9" s="222"/>
      <c r="BJQ9" s="222"/>
      <c r="BJR9" s="222"/>
      <c r="BJS9" s="222"/>
      <c r="BJT9" s="222"/>
      <c r="BJU9" s="222"/>
      <c r="BJV9" s="222"/>
      <c r="BJW9" s="222"/>
      <c r="BJX9" s="222"/>
      <c r="BJY9" s="222"/>
      <c r="BJZ9" s="222"/>
      <c r="BKA9" s="222"/>
      <c r="BKB9" s="222"/>
      <c r="BKC9" s="222"/>
      <c r="BKD9" s="222"/>
      <c r="BKE9" s="222"/>
      <c r="BKF9" s="222"/>
      <c r="BKG9" s="222"/>
      <c r="BKH9" s="222"/>
      <c r="BKI9" s="222"/>
      <c r="BKJ9" s="222"/>
      <c r="BKK9" s="222"/>
      <c r="BKL9" s="222"/>
      <c r="BKM9" s="222"/>
      <c r="BKN9" s="222"/>
      <c r="BKO9" s="222"/>
      <c r="BKP9" s="222"/>
      <c r="BKQ9" s="222"/>
      <c r="BKR9" s="222"/>
      <c r="BKS9" s="222"/>
      <c r="BKT9" s="222"/>
      <c r="BKU9" s="222"/>
      <c r="BKV9" s="222"/>
      <c r="BKW9" s="222"/>
      <c r="BKX9" s="222"/>
      <c r="BKY9" s="222"/>
      <c r="BKZ9" s="222"/>
      <c r="BLA9" s="222"/>
      <c r="BLB9" s="222"/>
      <c r="BLC9" s="222"/>
      <c r="BLD9" s="222"/>
      <c r="BLE9" s="222"/>
      <c r="BLF9" s="222"/>
      <c r="BLG9" s="222"/>
      <c r="BLH9" s="222"/>
      <c r="BLI9" s="222"/>
      <c r="BLJ9" s="222"/>
      <c r="BLK9" s="222"/>
      <c r="BLL9" s="222"/>
      <c r="BLM9" s="222"/>
      <c r="BLN9" s="222"/>
      <c r="BLO9" s="222"/>
      <c r="BLP9" s="222"/>
      <c r="BLQ9" s="222"/>
      <c r="BLR9" s="222"/>
      <c r="BLS9" s="222"/>
      <c r="BLT9" s="222"/>
      <c r="BLU9" s="222"/>
      <c r="BLV9" s="222"/>
      <c r="BLW9" s="222"/>
      <c r="BLX9" s="222"/>
      <c r="BLY9" s="222"/>
      <c r="BLZ9" s="222"/>
      <c r="BMA9" s="222"/>
      <c r="BMB9" s="222"/>
      <c r="BMC9" s="222"/>
      <c r="BMD9" s="222"/>
      <c r="BME9" s="222"/>
      <c r="BMF9" s="222"/>
      <c r="BMG9" s="222"/>
      <c r="BMH9" s="222"/>
      <c r="BMI9" s="222"/>
      <c r="BMJ9" s="222"/>
      <c r="BMK9" s="222"/>
      <c r="BML9" s="222"/>
      <c r="BMM9" s="222"/>
      <c r="BMN9" s="222"/>
      <c r="BMO9" s="222"/>
      <c r="BMP9" s="222"/>
      <c r="BMQ9" s="222"/>
      <c r="BMR9" s="222"/>
      <c r="BMS9" s="222"/>
      <c r="BMT9" s="222"/>
      <c r="BMU9" s="222"/>
      <c r="BMV9" s="222"/>
      <c r="BMW9" s="222"/>
      <c r="BMX9" s="222"/>
      <c r="BMY9" s="222"/>
      <c r="BMZ9" s="222"/>
      <c r="BNA9" s="222"/>
      <c r="BNB9" s="222"/>
      <c r="BNC9" s="222"/>
      <c r="BND9" s="222"/>
      <c r="BNE9" s="222"/>
      <c r="BNF9" s="222"/>
      <c r="BNG9" s="222"/>
      <c r="BNH9" s="222"/>
      <c r="BNI9" s="222"/>
      <c r="BNJ9" s="222"/>
      <c r="BNK9" s="222"/>
      <c r="BNL9" s="222"/>
      <c r="BNM9" s="222"/>
      <c r="BNN9" s="222"/>
      <c r="BNO9" s="222"/>
      <c r="BNP9" s="222"/>
      <c r="BNQ9" s="222"/>
      <c r="BNR9" s="222"/>
      <c r="BNS9" s="222"/>
      <c r="BNT9" s="222"/>
      <c r="BNU9" s="222"/>
      <c r="BNV9" s="222"/>
      <c r="BNW9" s="222"/>
      <c r="BNX9" s="222"/>
      <c r="BNY9" s="222"/>
      <c r="BNZ9" s="222"/>
      <c r="BOA9" s="222"/>
      <c r="BOB9" s="222"/>
      <c r="BOC9" s="222"/>
      <c r="BOD9" s="222"/>
      <c r="BOE9" s="222"/>
      <c r="BOF9" s="222"/>
      <c r="BOG9" s="222"/>
      <c r="BOH9" s="222"/>
      <c r="BOI9" s="222"/>
      <c r="BOJ9" s="222"/>
      <c r="BOK9" s="222"/>
      <c r="BOL9" s="222"/>
      <c r="BOM9" s="222"/>
      <c r="BON9" s="222"/>
      <c r="BOO9" s="222"/>
      <c r="BOP9" s="222"/>
      <c r="BOQ9" s="222"/>
      <c r="BOR9" s="222"/>
      <c r="BOS9" s="222"/>
      <c r="BOT9" s="222"/>
      <c r="BOU9" s="222"/>
      <c r="BOV9" s="222"/>
      <c r="BOW9" s="222"/>
      <c r="BOX9" s="222"/>
      <c r="BOY9" s="222"/>
      <c r="BOZ9" s="222"/>
      <c r="BPA9" s="222"/>
      <c r="BPB9" s="222"/>
      <c r="BPC9" s="222"/>
      <c r="BPD9" s="222"/>
      <c r="BPE9" s="222"/>
      <c r="BPF9" s="222"/>
      <c r="BPG9" s="222"/>
      <c r="BPH9" s="222"/>
      <c r="BPI9" s="222"/>
      <c r="BPJ9" s="222"/>
      <c r="BPK9" s="222"/>
      <c r="BPL9" s="222"/>
      <c r="BPM9" s="222"/>
      <c r="BPN9" s="222"/>
      <c r="BPO9" s="222"/>
      <c r="BPP9" s="222"/>
      <c r="BPQ9" s="222"/>
      <c r="BPR9" s="222"/>
      <c r="BPS9" s="222"/>
      <c r="BPT9" s="222"/>
      <c r="BPU9" s="222"/>
      <c r="BPV9" s="222"/>
      <c r="BPW9" s="222"/>
      <c r="BPX9" s="222"/>
      <c r="BPY9" s="222"/>
      <c r="BPZ9" s="222"/>
      <c r="BQA9" s="222"/>
      <c r="BQB9" s="222"/>
      <c r="BQC9" s="222"/>
      <c r="BQD9" s="222"/>
      <c r="BQE9" s="222"/>
      <c r="BQF9" s="222"/>
      <c r="BQG9" s="222"/>
      <c r="BQH9" s="222"/>
      <c r="BQI9" s="222"/>
      <c r="BQJ9" s="222"/>
      <c r="BQK9" s="222"/>
      <c r="BQL9" s="222"/>
      <c r="BQM9" s="222"/>
      <c r="BQN9" s="222"/>
      <c r="BQO9" s="222"/>
      <c r="BQP9" s="222"/>
      <c r="BQQ9" s="222"/>
      <c r="BQR9" s="222"/>
      <c r="BQS9" s="222"/>
      <c r="BQT9" s="222"/>
      <c r="BQU9" s="222"/>
      <c r="BQV9" s="222"/>
      <c r="BQW9" s="222"/>
      <c r="BQX9" s="222"/>
      <c r="BQY9" s="222"/>
      <c r="BQZ9" s="222"/>
      <c r="BRA9" s="222"/>
      <c r="BRB9" s="222"/>
      <c r="BRC9" s="222"/>
      <c r="BRD9" s="222"/>
      <c r="BRE9" s="222"/>
      <c r="BRF9" s="222"/>
      <c r="BRG9" s="222"/>
      <c r="BRH9" s="222"/>
      <c r="BRI9" s="222"/>
      <c r="BRJ9" s="222"/>
      <c r="BRK9" s="222"/>
      <c r="BRL9" s="222"/>
      <c r="BRM9" s="222"/>
      <c r="BRN9" s="222"/>
      <c r="BRO9" s="222"/>
      <c r="BRP9" s="222"/>
      <c r="BRQ9" s="222"/>
      <c r="BRR9" s="222"/>
      <c r="BRS9" s="222"/>
      <c r="BRT9" s="222"/>
      <c r="BRU9" s="222"/>
      <c r="BRV9" s="222"/>
      <c r="BRW9" s="222"/>
      <c r="BRX9" s="222"/>
      <c r="BRY9" s="222"/>
      <c r="BRZ9" s="222"/>
      <c r="BSA9" s="222"/>
      <c r="BSB9" s="222"/>
      <c r="BSC9" s="222"/>
      <c r="BSD9" s="222"/>
      <c r="BSE9" s="222"/>
      <c r="BSF9" s="222"/>
      <c r="BSG9" s="222"/>
      <c r="BSH9" s="222"/>
      <c r="BSI9" s="222"/>
      <c r="BSJ9" s="222"/>
      <c r="BSK9" s="222"/>
      <c r="BSL9" s="222"/>
      <c r="BSM9" s="222"/>
      <c r="BSN9" s="222"/>
      <c r="BSO9" s="222"/>
      <c r="BSP9" s="222"/>
      <c r="BSQ9" s="222"/>
      <c r="BSR9" s="222"/>
      <c r="BSS9" s="222"/>
      <c r="BST9" s="222"/>
      <c r="BSU9" s="222"/>
      <c r="BSV9" s="222"/>
      <c r="BSW9" s="222"/>
      <c r="BSX9" s="222"/>
      <c r="BSY9" s="222"/>
      <c r="BSZ9" s="222"/>
      <c r="BTA9" s="222"/>
      <c r="BTB9" s="222"/>
      <c r="BTC9" s="222"/>
      <c r="BTD9" s="222"/>
      <c r="BTE9" s="222"/>
      <c r="BTF9" s="222"/>
      <c r="BTG9" s="222"/>
      <c r="BTH9" s="222"/>
      <c r="BTI9" s="222"/>
      <c r="BTJ9" s="222"/>
      <c r="BTK9" s="222"/>
      <c r="BTL9" s="222"/>
      <c r="BTM9" s="222"/>
      <c r="BTN9" s="222"/>
      <c r="BTO9" s="222"/>
      <c r="BTP9" s="222"/>
      <c r="BTQ9" s="222"/>
      <c r="BTR9" s="222"/>
      <c r="BTS9" s="222"/>
      <c r="BTT9" s="222"/>
      <c r="BTU9" s="222"/>
      <c r="BTV9" s="222"/>
      <c r="BTW9" s="222"/>
      <c r="BTX9" s="222"/>
      <c r="BTY9" s="222"/>
      <c r="BTZ9" s="222"/>
      <c r="BUA9" s="222"/>
      <c r="BUB9" s="222"/>
      <c r="BUC9" s="222"/>
      <c r="BUD9" s="222"/>
      <c r="BUE9" s="222"/>
      <c r="BUF9" s="222"/>
      <c r="BUG9" s="222"/>
      <c r="BUH9" s="222"/>
      <c r="BUI9" s="222"/>
      <c r="BUJ9" s="222"/>
      <c r="BUK9" s="222"/>
      <c r="BUL9" s="222"/>
      <c r="BUM9" s="222"/>
      <c r="BUN9" s="222"/>
      <c r="BUO9" s="222"/>
      <c r="BUP9" s="222"/>
      <c r="BUQ9" s="222"/>
      <c r="BUR9" s="222"/>
      <c r="BUS9" s="222"/>
      <c r="BUT9" s="222"/>
      <c r="BUU9" s="222"/>
      <c r="BUV9" s="222"/>
      <c r="BUW9" s="222"/>
      <c r="BUX9" s="222"/>
      <c r="BUY9" s="222"/>
      <c r="BUZ9" s="222"/>
      <c r="BVA9" s="222"/>
      <c r="BVB9" s="222"/>
      <c r="BVC9" s="222"/>
      <c r="BVD9" s="222"/>
      <c r="BVE9" s="222"/>
      <c r="BVF9" s="222"/>
      <c r="BVG9" s="222"/>
      <c r="BVH9" s="222"/>
      <c r="BVI9" s="222"/>
      <c r="BVJ9" s="222"/>
      <c r="BVK9" s="222"/>
      <c r="BVL9" s="222"/>
      <c r="BVM9" s="222"/>
      <c r="BVN9" s="222"/>
      <c r="BVO9" s="222"/>
      <c r="BVP9" s="222"/>
      <c r="BVQ9" s="222"/>
      <c r="BVR9" s="222"/>
      <c r="BVS9" s="222"/>
      <c r="BVT9" s="222"/>
      <c r="BVU9" s="222"/>
      <c r="BVV9" s="222"/>
      <c r="BVW9" s="222"/>
      <c r="BVX9" s="222"/>
      <c r="BVY9" s="222"/>
      <c r="BVZ9" s="222"/>
      <c r="BWA9" s="222"/>
      <c r="BWB9" s="222"/>
      <c r="BWC9" s="222"/>
      <c r="BWD9" s="222"/>
      <c r="BWE9" s="222"/>
      <c r="BWF9" s="222"/>
      <c r="BWG9" s="222"/>
      <c r="BWH9" s="222"/>
      <c r="BWI9" s="222"/>
      <c r="BWJ9" s="222"/>
      <c r="BWK9" s="222"/>
      <c r="BWL9" s="222"/>
      <c r="BWM9" s="222"/>
      <c r="BWN9" s="222"/>
      <c r="BWO9" s="222"/>
      <c r="BWP9" s="222"/>
      <c r="BWQ9" s="222"/>
      <c r="BWR9" s="222"/>
      <c r="BWS9" s="222"/>
      <c r="BWT9" s="222"/>
      <c r="BWU9" s="222"/>
      <c r="BWV9" s="222"/>
      <c r="BWW9" s="222"/>
      <c r="BWX9" s="222"/>
      <c r="BWY9" s="222"/>
      <c r="BWZ9" s="222"/>
      <c r="BXA9" s="222"/>
      <c r="BXB9" s="222"/>
      <c r="BXC9" s="222"/>
      <c r="BXD9" s="222"/>
      <c r="BXE9" s="222"/>
      <c r="BXF9" s="222"/>
      <c r="BXG9" s="222"/>
      <c r="BXH9" s="222"/>
      <c r="BXI9" s="222"/>
      <c r="BXJ9" s="222"/>
      <c r="BXK9" s="222"/>
      <c r="BXL9" s="222"/>
      <c r="BXM9" s="222"/>
      <c r="BXN9" s="222"/>
      <c r="BXO9" s="222"/>
      <c r="BXP9" s="222"/>
      <c r="BXQ9" s="222"/>
      <c r="BXR9" s="222"/>
      <c r="BXS9" s="222"/>
      <c r="BXT9" s="222"/>
      <c r="BXU9" s="222"/>
      <c r="BXV9" s="222"/>
      <c r="BXW9" s="222"/>
      <c r="BXX9" s="222"/>
      <c r="BXY9" s="222"/>
      <c r="BXZ9" s="222"/>
      <c r="BYA9" s="222"/>
      <c r="BYB9" s="222"/>
      <c r="BYC9" s="222"/>
      <c r="BYD9" s="222"/>
      <c r="BYE9" s="222"/>
      <c r="BYF9" s="222"/>
      <c r="BYG9" s="222"/>
      <c r="BYH9" s="222"/>
      <c r="BYI9" s="222"/>
      <c r="BYJ9" s="222"/>
      <c r="BYK9" s="222"/>
      <c r="BYL9" s="222"/>
      <c r="BYM9" s="222"/>
      <c r="BYN9" s="222"/>
      <c r="BYO9" s="222"/>
      <c r="BYP9" s="222"/>
      <c r="BYQ9" s="222"/>
      <c r="BYR9" s="222"/>
      <c r="BYS9" s="222"/>
      <c r="BYT9" s="222"/>
      <c r="BYU9" s="222"/>
      <c r="BYV9" s="222"/>
      <c r="BYW9" s="222"/>
      <c r="BYX9" s="222"/>
      <c r="BYY9" s="222"/>
      <c r="BYZ9" s="222"/>
      <c r="BZA9" s="222"/>
      <c r="BZB9" s="222"/>
      <c r="BZC9" s="222"/>
      <c r="BZD9" s="222"/>
      <c r="BZE9" s="222"/>
      <c r="BZF9" s="222"/>
      <c r="BZG9" s="222"/>
      <c r="BZH9" s="222"/>
      <c r="BZI9" s="222"/>
      <c r="BZJ9" s="222"/>
      <c r="BZK9" s="222"/>
      <c r="BZL9" s="222"/>
      <c r="BZM9" s="222"/>
      <c r="BZN9" s="222"/>
      <c r="BZO9" s="222"/>
      <c r="BZP9" s="222"/>
      <c r="BZQ9" s="222"/>
      <c r="BZR9" s="222"/>
      <c r="BZS9" s="222"/>
      <c r="BZT9" s="222"/>
      <c r="BZU9" s="222"/>
      <c r="BZV9" s="222"/>
      <c r="BZW9" s="222"/>
      <c r="BZX9" s="222"/>
      <c r="BZY9" s="222"/>
      <c r="BZZ9" s="222"/>
      <c r="CAA9" s="222"/>
      <c r="CAB9" s="222"/>
      <c r="CAC9" s="222"/>
      <c r="CAD9" s="222"/>
      <c r="CAE9" s="222"/>
      <c r="CAF9" s="222"/>
      <c r="CAG9" s="222"/>
      <c r="CAH9" s="222"/>
      <c r="CAI9" s="222"/>
      <c r="CAJ9" s="222"/>
      <c r="CAK9" s="222"/>
      <c r="CAL9" s="222"/>
      <c r="CAM9" s="222"/>
      <c r="CAN9" s="222"/>
      <c r="CAO9" s="222"/>
      <c r="CAP9" s="222"/>
      <c r="CAQ9" s="222"/>
      <c r="CAR9" s="222"/>
      <c r="CAS9" s="222"/>
      <c r="CAT9" s="222"/>
      <c r="CAU9" s="222"/>
      <c r="CAV9" s="222"/>
      <c r="CAW9" s="222"/>
      <c r="CAX9" s="222"/>
      <c r="CAY9" s="222"/>
      <c r="CAZ9" s="222"/>
      <c r="CBA9" s="222"/>
      <c r="CBB9" s="222"/>
      <c r="CBC9" s="222"/>
      <c r="CBD9" s="222"/>
      <c r="CBE9" s="222"/>
      <c r="CBF9" s="222"/>
      <c r="CBG9" s="222"/>
      <c r="CBH9" s="222"/>
      <c r="CBI9" s="222"/>
      <c r="CBJ9" s="222"/>
      <c r="CBK9" s="222"/>
      <c r="CBL9" s="222"/>
      <c r="CBM9" s="222"/>
      <c r="CBN9" s="222"/>
      <c r="CBO9" s="222"/>
      <c r="CBP9" s="222"/>
      <c r="CBQ9" s="222"/>
      <c r="CBR9" s="222"/>
      <c r="CBS9" s="222"/>
      <c r="CBT9" s="222"/>
      <c r="CBU9" s="222"/>
      <c r="CBV9" s="222"/>
      <c r="CBW9" s="222"/>
      <c r="CBX9" s="222"/>
      <c r="CBY9" s="222"/>
      <c r="CBZ9" s="222"/>
      <c r="CCA9" s="222"/>
      <c r="CCB9" s="222"/>
      <c r="CCC9" s="222"/>
      <c r="CCD9" s="222"/>
      <c r="CCE9" s="222"/>
      <c r="CCF9" s="222"/>
      <c r="CCG9" s="222"/>
      <c r="CCH9" s="222"/>
      <c r="CCI9" s="222"/>
      <c r="CCJ9" s="222"/>
      <c r="CCK9" s="222"/>
      <c r="CCL9" s="222"/>
      <c r="CCM9" s="222"/>
      <c r="CCN9" s="222"/>
      <c r="CCO9" s="222"/>
      <c r="CCP9" s="222"/>
      <c r="CCQ9" s="222"/>
      <c r="CCR9" s="222"/>
      <c r="CCS9" s="222"/>
      <c r="CCT9" s="222"/>
      <c r="CCU9" s="222"/>
      <c r="CCV9" s="222"/>
      <c r="CCW9" s="222"/>
      <c r="CCX9" s="222"/>
      <c r="CCY9" s="222"/>
      <c r="CCZ9" s="222"/>
      <c r="CDA9" s="222"/>
      <c r="CDB9" s="222"/>
      <c r="CDC9" s="222"/>
      <c r="CDD9" s="222"/>
      <c r="CDE9" s="222"/>
      <c r="CDF9" s="222"/>
      <c r="CDG9" s="222"/>
      <c r="CDH9" s="222"/>
      <c r="CDI9" s="222"/>
      <c r="CDJ9" s="222"/>
      <c r="CDK9" s="222"/>
      <c r="CDL9" s="222"/>
      <c r="CDM9" s="222"/>
      <c r="CDN9" s="222"/>
      <c r="CDO9" s="222"/>
      <c r="CDP9" s="222"/>
      <c r="CDQ9" s="222"/>
      <c r="CDR9" s="222"/>
      <c r="CDS9" s="222"/>
      <c r="CDT9" s="222"/>
      <c r="CDU9" s="222"/>
      <c r="CDV9" s="222"/>
      <c r="CDW9" s="222"/>
      <c r="CDX9" s="222"/>
      <c r="CDY9" s="222"/>
      <c r="CDZ9" s="222"/>
      <c r="CEA9" s="222"/>
      <c r="CEB9" s="222"/>
      <c r="CEC9" s="222"/>
      <c r="CED9" s="222"/>
      <c r="CEE9" s="222"/>
      <c r="CEF9" s="222"/>
      <c r="CEG9" s="222"/>
      <c r="CEH9" s="222"/>
      <c r="CEI9" s="222"/>
      <c r="CEJ9" s="222"/>
      <c r="CEK9" s="222"/>
      <c r="CEL9" s="222"/>
      <c r="CEM9" s="222"/>
      <c r="CEN9" s="222"/>
      <c r="CEO9" s="222"/>
      <c r="CEP9" s="222"/>
      <c r="CEQ9" s="222"/>
      <c r="CER9" s="222"/>
      <c r="CES9" s="222"/>
      <c r="CET9" s="222"/>
      <c r="CEU9" s="222"/>
      <c r="CEV9" s="222"/>
      <c r="CEW9" s="222"/>
      <c r="CEX9" s="222"/>
      <c r="CEY9" s="222"/>
      <c r="CEZ9" s="222"/>
      <c r="CFA9" s="222"/>
      <c r="CFB9" s="222"/>
      <c r="CFC9" s="222"/>
      <c r="CFD9" s="222"/>
      <c r="CFE9" s="222"/>
      <c r="CFF9" s="222"/>
      <c r="CFG9" s="222"/>
      <c r="CFH9" s="222"/>
      <c r="CFI9" s="222"/>
      <c r="CFJ9" s="222"/>
      <c r="CFK9" s="222"/>
      <c r="CFL9" s="222"/>
      <c r="CFM9" s="222"/>
      <c r="CFN9" s="222"/>
      <c r="CFO9" s="222"/>
      <c r="CFP9" s="222"/>
      <c r="CFQ9" s="222"/>
      <c r="CFR9" s="222"/>
      <c r="CFS9" s="222"/>
      <c r="CFT9" s="222"/>
      <c r="CFU9" s="222"/>
      <c r="CFV9" s="222"/>
      <c r="CFW9" s="222"/>
      <c r="CFX9" s="222"/>
      <c r="CFY9" s="222"/>
      <c r="CFZ9" s="222"/>
      <c r="CGA9" s="222"/>
      <c r="CGB9" s="222"/>
      <c r="CGC9" s="222"/>
      <c r="CGD9" s="222"/>
      <c r="CGE9" s="222"/>
      <c r="CGF9" s="222"/>
      <c r="CGG9" s="222"/>
      <c r="CGH9" s="222"/>
      <c r="CGI9" s="222"/>
      <c r="CGJ9" s="222"/>
      <c r="CGK9" s="222"/>
      <c r="CGL9" s="222"/>
      <c r="CGM9" s="222"/>
      <c r="CGN9" s="222"/>
      <c r="CGO9" s="222"/>
      <c r="CGP9" s="222"/>
      <c r="CGQ9" s="222"/>
      <c r="CGR9" s="222"/>
      <c r="CGS9" s="222"/>
      <c r="CGT9" s="222"/>
      <c r="CGU9" s="222"/>
      <c r="CGV9" s="222"/>
      <c r="CGW9" s="222"/>
      <c r="CGX9" s="222"/>
      <c r="CGY9" s="222"/>
      <c r="CGZ9" s="222"/>
      <c r="CHA9" s="222"/>
      <c r="CHB9" s="222"/>
      <c r="CHC9" s="222"/>
      <c r="CHD9" s="222"/>
      <c r="CHE9" s="222"/>
      <c r="CHF9" s="222"/>
      <c r="CHG9" s="222"/>
      <c r="CHH9" s="222"/>
      <c r="CHI9" s="222"/>
      <c r="CHJ9" s="222"/>
      <c r="CHK9" s="222"/>
      <c r="CHL9" s="222"/>
      <c r="CHM9" s="222"/>
      <c r="CHN9" s="222"/>
      <c r="CHO9" s="222"/>
      <c r="CHP9" s="222"/>
      <c r="CHQ9" s="222"/>
      <c r="CHR9" s="222"/>
      <c r="CHS9" s="222"/>
      <c r="CHT9" s="222"/>
      <c r="CHU9" s="222"/>
      <c r="CHV9" s="222"/>
      <c r="CHW9" s="222"/>
      <c r="CHX9" s="222"/>
      <c r="CHY9" s="222"/>
      <c r="CHZ9" s="222"/>
      <c r="CIA9" s="222"/>
      <c r="CIB9" s="222"/>
      <c r="CIC9" s="222"/>
      <c r="CID9" s="222"/>
      <c r="CIE9" s="222"/>
      <c r="CIF9" s="222"/>
      <c r="CIG9" s="222"/>
      <c r="CIH9" s="222"/>
      <c r="CII9" s="222"/>
      <c r="CIJ9" s="222"/>
      <c r="CIK9" s="222"/>
      <c r="CIL9" s="222"/>
      <c r="CIM9" s="222"/>
      <c r="CIN9" s="222"/>
      <c r="CIO9" s="222"/>
      <c r="CIP9" s="222"/>
      <c r="CIQ9" s="222"/>
      <c r="CIR9" s="222"/>
      <c r="CIS9" s="222"/>
      <c r="CIT9" s="222"/>
      <c r="CIU9" s="222"/>
      <c r="CIV9" s="222"/>
      <c r="CIW9" s="222"/>
      <c r="CIX9" s="222"/>
      <c r="CIY9" s="222"/>
      <c r="CIZ9" s="222"/>
      <c r="CJA9" s="222"/>
      <c r="CJB9" s="222"/>
      <c r="CJC9" s="222"/>
      <c r="CJD9" s="222"/>
      <c r="CJE9" s="222"/>
      <c r="CJF9" s="222"/>
      <c r="CJG9" s="222"/>
      <c r="CJH9" s="222"/>
      <c r="CJI9" s="222"/>
      <c r="CJJ9" s="222"/>
      <c r="CJK9" s="222"/>
      <c r="CJL9" s="222"/>
      <c r="CJM9" s="222"/>
      <c r="CJN9" s="222"/>
      <c r="CJO9" s="222"/>
      <c r="CJP9" s="222"/>
      <c r="CJQ9" s="222"/>
      <c r="CJR9" s="222"/>
      <c r="CJS9" s="222"/>
      <c r="CJT9" s="222"/>
      <c r="CJU9" s="222"/>
      <c r="CJV9" s="222"/>
      <c r="CJW9" s="222"/>
      <c r="CJX9" s="222"/>
      <c r="CJY9" s="222"/>
      <c r="CJZ9" s="222"/>
      <c r="CKA9" s="222"/>
      <c r="CKB9" s="222"/>
      <c r="CKC9" s="222"/>
      <c r="CKD9" s="222"/>
      <c r="CKE9" s="222"/>
      <c r="CKF9" s="222"/>
      <c r="CKG9" s="222"/>
      <c r="CKH9" s="222"/>
      <c r="CKI9" s="222"/>
      <c r="CKJ9" s="222"/>
      <c r="CKK9" s="222"/>
      <c r="CKL9" s="222"/>
      <c r="CKM9" s="222"/>
      <c r="CKN9" s="222"/>
      <c r="CKO9" s="222"/>
      <c r="CKP9" s="222"/>
      <c r="CKQ9" s="222"/>
      <c r="CKR9" s="222"/>
      <c r="CKS9" s="222"/>
      <c r="CKT9" s="222"/>
      <c r="CKU9" s="222"/>
      <c r="CKV9" s="222"/>
      <c r="CKW9" s="222"/>
      <c r="CKX9" s="222"/>
      <c r="CKY9" s="222"/>
      <c r="CKZ9" s="222"/>
      <c r="CLA9" s="222"/>
      <c r="CLB9" s="222"/>
      <c r="CLC9" s="222"/>
      <c r="CLD9" s="222"/>
      <c r="CLE9" s="222"/>
      <c r="CLF9" s="222"/>
      <c r="CLG9" s="222"/>
      <c r="CLH9" s="222"/>
      <c r="CLI9" s="222"/>
      <c r="CLJ9" s="222"/>
      <c r="CLK9" s="222"/>
      <c r="CLL9" s="222"/>
      <c r="CLM9" s="222"/>
      <c r="CLN9" s="222"/>
      <c r="CLO9" s="222"/>
      <c r="CLP9" s="222"/>
      <c r="CLQ9" s="222"/>
      <c r="CLR9" s="222"/>
      <c r="CLS9" s="222"/>
      <c r="CLT9" s="222"/>
      <c r="CLU9" s="222"/>
      <c r="CLV9" s="222"/>
      <c r="CLW9" s="222"/>
      <c r="CLX9" s="222"/>
      <c r="CLY9" s="222"/>
      <c r="CLZ9" s="222"/>
      <c r="CMA9" s="222"/>
      <c r="CMB9" s="222"/>
      <c r="CMC9" s="222"/>
      <c r="CMD9" s="222"/>
      <c r="CME9" s="222"/>
      <c r="CMF9" s="222"/>
      <c r="CMG9" s="222"/>
      <c r="CMH9" s="222"/>
      <c r="CMI9" s="222"/>
      <c r="CMJ9" s="222"/>
      <c r="CMK9" s="222"/>
      <c r="CML9" s="222"/>
      <c r="CMM9" s="222"/>
      <c r="CMN9" s="222"/>
      <c r="CMO9" s="222"/>
      <c r="CMP9" s="222"/>
      <c r="CMQ9" s="222"/>
      <c r="CMR9" s="222"/>
      <c r="CMS9" s="222"/>
      <c r="CMT9" s="222"/>
      <c r="CMU9" s="222"/>
      <c r="CMV9" s="222"/>
      <c r="CMW9" s="222"/>
      <c r="CMX9" s="222"/>
      <c r="CMY9" s="222"/>
      <c r="CMZ9" s="222"/>
      <c r="CNA9" s="222"/>
      <c r="CNB9" s="222"/>
      <c r="CNC9" s="222"/>
      <c r="CND9" s="222"/>
      <c r="CNE9" s="222"/>
      <c r="CNF9" s="222"/>
      <c r="CNG9" s="222"/>
      <c r="CNH9" s="222"/>
      <c r="CNI9" s="222"/>
      <c r="CNJ9" s="222"/>
      <c r="CNK9" s="222"/>
      <c r="CNL9" s="222"/>
      <c r="CNM9" s="222"/>
      <c r="CNN9" s="222"/>
      <c r="CNO9" s="222"/>
      <c r="CNP9" s="222"/>
      <c r="CNQ9" s="222"/>
      <c r="CNR9" s="222"/>
      <c r="CNS9" s="222"/>
      <c r="CNT9" s="222"/>
      <c r="CNU9" s="222"/>
      <c r="CNV9" s="222"/>
      <c r="CNW9" s="222"/>
      <c r="CNX9" s="222"/>
      <c r="CNY9" s="222"/>
      <c r="CNZ9" s="222"/>
      <c r="COA9" s="222"/>
      <c r="COB9" s="222"/>
      <c r="COC9" s="222"/>
      <c r="COD9" s="222"/>
      <c r="COE9" s="222"/>
      <c r="COF9" s="222"/>
      <c r="COG9" s="222"/>
      <c r="COH9" s="222"/>
      <c r="COI9" s="222"/>
      <c r="COJ9" s="222"/>
      <c r="COK9" s="222"/>
      <c r="COL9" s="222"/>
      <c r="COM9" s="222"/>
      <c r="CON9" s="222"/>
      <c r="COO9" s="222"/>
      <c r="COP9" s="222"/>
      <c r="COQ9" s="222"/>
      <c r="COR9" s="222"/>
      <c r="COS9" s="222"/>
      <c r="COT9" s="222"/>
      <c r="COU9" s="222"/>
      <c r="COV9" s="222"/>
      <c r="COW9" s="222"/>
      <c r="COX9" s="222"/>
      <c r="COY9" s="222"/>
      <c r="COZ9" s="222"/>
      <c r="CPA9" s="222"/>
      <c r="CPB9" s="222"/>
      <c r="CPC9" s="222"/>
      <c r="CPD9" s="222"/>
      <c r="CPE9" s="222"/>
      <c r="CPF9" s="222"/>
      <c r="CPG9" s="222"/>
      <c r="CPH9" s="222"/>
      <c r="CPI9" s="222"/>
      <c r="CPJ9" s="222"/>
      <c r="CPK9" s="222"/>
      <c r="CPL9" s="222"/>
      <c r="CPM9" s="222"/>
      <c r="CPN9" s="222"/>
      <c r="CPO9" s="222"/>
      <c r="CPP9" s="222"/>
      <c r="CPQ9" s="222"/>
      <c r="CPR9" s="222"/>
      <c r="CPS9" s="222"/>
      <c r="CPT9" s="222"/>
      <c r="CPU9" s="222"/>
      <c r="CPV9" s="222"/>
      <c r="CPW9" s="222"/>
      <c r="CPX9" s="222"/>
      <c r="CPY9" s="222"/>
      <c r="CPZ9" s="222"/>
      <c r="CQA9" s="222"/>
      <c r="CQB9" s="222"/>
      <c r="CQC9" s="222"/>
      <c r="CQD9" s="222"/>
      <c r="CQE9" s="222"/>
      <c r="CQF9" s="222"/>
      <c r="CQG9" s="222"/>
      <c r="CQH9" s="222"/>
      <c r="CQI9" s="222"/>
      <c r="CQJ9" s="222"/>
      <c r="CQK9" s="222"/>
      <c r="CQL9" s="222"/>
      <c r="CQM9" s="222"/>
      <c r="CQN9" s="222"/>
      <c r="CQO9" s="222"/>
      <c r="CQP9" s="222"/>
      <c r="CQQ9" s="222"/>
      <c r="CQR9" s="222"/>
      <c r="CQS9" s="222"/>
      <c r="CQT9" s="222"/>
      <c r="CQU9" s="222"/>
      <c r="CQV9" s="222"/>
      <c r="CQW9" s="222"/>
      <c r="CQX9" s="222"/>
      <c r="CQY9" s="222"/>
      <c r="CQZ9" s="222"/>
      <c r="CRA9" s="222"/>
      <c r="CRB9" s="222"/>
      <c r="CRC9" s="222"/>
      <c r="CRD9" s="222"/>
      <c r="CRE9" s="222"/>
      <c r="CRF9" s="222"/>
      <c r="CRG9" s="222"/>
      <c r="CRH9" s="222"/>
      <c r="CRI9" s="222"/>
      <c r="CRJ9" s="222"/>
      <c r="CRK9" s="222"/>
      <c r="CRL9" s="222"/>
      <c r="CRM9" s="222"/>
      <c r="CRN9" s="222"/>
      <c r="CRO9" s="222"/>
      <c r="CRP9" s="222"/>
      <c r="CRQ9" s="222"/>
      <c r="CRR9" s="222"/>
      <c r="CRS9" s="222"/>
      <c r="CRT9" s="222"/>
      <c r="CRU9" s="222"/>
      <c r="CRV9" s="222"/>
      <c r="CRW9" s="222"/>
      <c r="CRX9" s="222"/>
      <c r="CRY9" s="222"/>
      <c r="CRZ9" s="222"/>
      <c r="CSA9" s="222"/>
      <c r="CSB9" s="222"/>
      <c r="CSC9" s="222"/>
      <c r="CSD9" s="222"/>
      <c r="CSE9" s="222"/>
      <c r="CSF9" s="222"/>
      <c r="CSG9" s="222"/>
      <c r="CSH9" s="222"/>
      <c r="CSI9" s="222"/>
      <c r="CSJ9" s="222"/>
      <c r="CSK9" s="222"/>
      <c r="CSL9" s="222"/>
      <c r="CSM9" s="222"/>
      <c r="CSN9" s="222"/>
      <c r="CSO9" s="222"/>
      <c r="CSP9" s="222"/>
      <c r="CSQ9" s="222"/>
      <c r="CSR9" s="222"/>
      <c r="CSS9" s="222"/>
      <c r="CST9" s="222"/>
      <c r="CSU9" s="222"/>
      <c r="CSV9" s="222"/>
      <c r="CSW9" s="222"/>
      <c r="CSX9" s="222"/>
      <c r="CSY9" s="222"/>
      <c r="CSZ9" s="222"/>
      <c r="CTA9" s="222"/>
      <c r="CTB9" s="222"/>
      <c r="CTC9" s="222"/>
      <c r="CTD9" s="222"/>
      <c r="CTE9" s="222"/>
      <c r="CTF9" s="222"/>
      <c r="CTG9" s="222"/>
      <c r="CTH9" s="222"/>
      <c r="CTI9" s="222"/>
      <c r="CTJ9" s="222"/>
      <c r="CTK9" s="222"/>
      <c r="CTL9" s="222"/>
      <c r="CTM9" s="222"/>
      <c r="CTN9" s="222"/>
      <c r="CTO9" s="222"/>
      <c r="CTP9" s="222"/>
      <c r="CTQ9" s="222"/>
      <c r="CTR9" s="222"/>
      <c r="CTS9" s="222"/>
      <c r="CTT9" s="222"/>
      <c r="CTU9" s="222"/>
      <c r="CTV9" s="222"/>
      <c r="CTW9" s="222"/>
      <c r="CTX9" s="222"/>
      <c r="CTY9" s="222"/>
      <c r="CTZ9" s="222"/>
      <c r="CUA9" s="222"/>
      <c r="CUB9" s="222"/>
      <c r="CUC9" s="222"/>
      <c r="CUD9" s="222"/>
      <c r="CUE9" s="222"/>
      <c r="CUF9" s="222"/>
      <c r="CUG9" s="222"/>
      <c r="CUH9" s="222"/>
      <c r="CUI9" s="222"/>
      <c r="CUJ9" s="222"/>
      <c r="CUK9" s="222"/>
      <c r="CUL9" s="222"/>
      <c r="CUM9" s="222"/>
      <c r="CUN9" s="222"/>
      <c r="CUO9" s="222"/>
      <c r="CUP9" s="222"/>
      <c r="CUQ9" s="222"/>
      <c r="CUR9" s="222"/>
      <c r="CUS9" s="222"/>
      <c r="CUT9" s="222"/>
      <c r="CUU9" s="222"/>
      <c r="CUV9" s="222"/>
      <c r="CUW9" s="222"/>
      <c r="CUX9" s="222"/>
      <c r="CUY9" s="222"/>
      <c r="CUZ9" s="222"/>
      <c r="CVA9" s="222"/>
      <c r="CVB9" s="222"/>
      <c r="CVC9" s="222"/>
      <c r="CVD9" s="222"/>
      <c r="CVE9" s="222"/>
      <c r="CVF9" s="222"/>
      <c r="CVG9" s="222"/>
      <c r="CVH9" s="222"/>
      <c r="CVI9" s="222"/>
      <c r="CVJ9" s="222"/>
      <c r="CVK9" s="222"/>
      <c r="CVL9" s="222"/>
      <c r="CVM9" s="222"/>
      <c r="CVN9" s="222"/>
      <c r="CVO9" s="222"/>
      <c r="CVP9" s="222"/>
      <c r="CVQ9" s="222"/>
      <c r="CVR9" s="222"/>
      <c r="CVS9" s="222"/>
      <c r="CVT9" s="222"/>
      <c r="CVU9" s="222"/>
      <c r="CVV9" s="222"/>
      <c r="CVW9" s="222"/>
      <c r="CVX9" s="222"/>
      <c r="CVY9" s="222"/>
      <c r="CVZ9" s="222"/>
      <c r="CWA9" s="222"/>
      <c r="CWB9" s="222"/>
      <c r="CWC9" s="222"/>
      <c r="CWD9" s="222"/>
      <c r="CWE9" s="222"/>
      <c r="CWF9" s="222"/>
      <c r="CWG9" s="222"/>
      <c r="CWH9" s="222"/>
      <c r="CWI9" s="222"/>
      <c r="CWJ9" s="222"/>
      <c r="CWK9" s="222"/>
      <c r="CWL9" s="222"/>
      <c r="CWM9" s="222"/>
      <c r="CWN9" s="222"/>
      <c r="CWO9" s="222"/>
      <c r="CWP9" s="222"/>
      <c r="CWQ9" s="222"/>
      <c r="CWR9" s="222"/>
      <c r="CWS9" s="222"/>
      <c r="CWT9" s="222"/>
      <c r="CWU9" s="222"/>
      <c r="CWV9" s="222"/>
      <c r="CWW9" s="222"/>
      <c r="CWX9" s="222"/>
      <c r="CWY9" s="222"/>
      <c r="CWZ9" s="222"/>
      <c r="CXA9" s="222"/>
      <c r="CXB9" s="222"/>
      <c r="CXC9" s="222"/>
      <c r="CXD9" s="222"/>
      <c r="CXE9" s="222"/>
      <c r="CXF9" s="222"/>
      <c r="CXG9" s="222"/>
      <c r="CXH9" s="222"/>
      <c r="CXI9" s="222"/>
      <c r="CXJ9" s="222"/>
      <c r="CXK9" s="222"/>
      <c r="CXL9" s="222"/>
      <c r="CXM9" s="222"/>
      <c r="CXN9" s="222"/>
      <c r="CXO9" s="222"/>
      <c r="CXP9" s="222"/>
      <c r="CXQ9" s="222"/>
      <c r="CXR9" s="222"/>
      <c r="CXS9" s="222"/>
      <c r="CXT9" s="222"/>
      <c r="CXU9" s="222"/>
      <c r="CXV9" s="222"/>
      <c r="CXW9" s="222"/>
      <c r="CXX9" s="222"/>
      <c r="CXY9" s="222"/>
      <c r="CXZ9" s="222"/>
      <c r="CYA9" s="222"/>
      <c r="CYB9" s="222"/>
      <c r="CYC9" s="222"/>
      <c r="CYD9" s="222"/>
      <c r="CYE9" s="222"/>
      <c r="CYF9" s="222"/>
      <c r="CYG9" s="222"/>
      <c r="CYH9" s="222"/>
      <c r="CYI9" s="222"/>
      <c r="CYJ9" s="222"/>
      <c r="CYK9" s="222"/>
      <c r="CYL9" s="222"/>
      <c r="CYM9" s="222"/>
      <c r="CYN9" s="222"/>
      <c r="CYO9" s="222"/>
      <c r="CYP9" s="222"/>
      <c r="CYQ9" s="222"/>
      <c r="CYR9" s="222"/>
      <c r="CYS9" s="222"/>
      <c r="CYT9" s="222"/>
      <c r="CYU9" s="222"/>
      <c r="CYV9" s="222"/>
      <c r="CYW9" s="222"/>
      <c r="CYX9" s="222"/>
      <c r="CYY9" s="222"/>
      <c r="CYZ9" s="222"/>
      <c r="CZA9" s="222"/>
      <c r="CZB9" s="222"/>
      <c r="CZC9" s="222"/>
      <c r="CZD9" s="222"/>
      <c r="CZE9" s="222"/>
      <c r="CZF9" s="222"/>
      <c r="CZG9" s="222"/>
      <c r="CZH9" s="222"/>
      <c r="CZI9" s="222"/>
      <c r="CZJ9" s="222"/>
      <c r="CZK9" s="222"/>
      <c r="CZL9" s="222"/>
      <c r="CZM9" s="222"/>
      <c r="CZN9" s="222"/>
      <c r="CZO9" s="222"/>
      <c r="CZP9" s="222"/>
      <c r="CZQ9" s="222"/>
      <c r="CZR9" s="222"/>
      <c r="CZS9" s="222"/>
      <c r="CZT9" s="222"/>
      <c r="CZU9" s="222"/>
      <c r="CZV9" s="222"/>
      <c r="CZW9" s="222"/>
      <c r="CZX9" s="222"/>
      <c r="CZY9" s="222"/>
      <c r="CZZ9" s="222"/>
      <c r="DAA9" s="222"/>
      <c r="DAB9" s="222"/>
      <c r="DAC9" s="222"/>
      <c r="DAD9" s="222"/>
      <c r="DAE9" s="222"/>
      <c r="DAF9" s="222"/>
      <c r="DAG9" s="222"/>
      <c r="DAH9" s="222"/>
      <c r="DAI9" s="222"/>
      <c r="DAJ9" s="222"/>
      <c r="DAK9" s="222"/>
      <c r="DAL9" s="222"/>
      <c r="DAM9" s="222"/>
      <c r="DAN9" s="222"/>
      <c r="DAO9" s="222"/>
      <c r="DAP9" s="222"/>
      <c r="DAQ9" s="222"/>
      <c r="DAR9" s="222"/>
      <c r="DAS9" s="222"/>
      <c r="DAT9" s="222"/>
      <c r="DAU9" s="222"/>
      <c r="DAV9" s="222"/>
      <c r="DAW9" s="222"/>
      <c r="DAX9" s="222"/>
      <c r="DAY9" s="222"/>
      <c r="DAZ9" s="222"/>
      <c r="DBA9" s="222"/>
      <c r="DBB9" s="222"/>
      <c r="DBC9" s="222"/>
      <c r="DBD9" s="222"/>
      <c r="DBE9" s="222"/>
      <c r="DBF9" s="222"/>
      <c r="DBG9" s="222"/>
      <c r="DBH9" s="222"/>
      <c r="DBI9" s="222"/>
      <c r="DBJ9" s="222"/>
      <c r="DBK9" s="222"/>
      <c r="DBL9" s="222"/>
      <c r="DBM9" s="222"/>
      <c r="DBN9" s="222"/>
      <c r="DBO9" s="222"/>
      <c r="DBP9" s="222"/>
      <c r="DBQ9" s="222"/>
      <c r="DBR9" s="222"/>
      <c r="DBS9" s="222"/>
      <c r="DBT9" s="222"/>
      <c r="DBU9" s="222"/>
      <c r="DBV9" s="222"/>
      <c r="DBW9" s="222"/>
      <c r="DBX9" s="222"/>
      <c r="DBY9" s="222"/>
      <c r="DBZ9" s="222"/>
      <c r="DCA9" s="222"/>
      <c r="DCB9" s="222"/>
      <c r="DCC9" s="222"/>
      <c r="DCD9" s="222"/>
      <c r="DCE9" s="222"/>
      <c r="DCF9" s="222"/>
      <c r="DCG9" s="222"/>
      <c r="DCH9" s="222"/>
      <c r="DCI9" s="222"/>
      <c r="DCJ9" s="222"/>
      <c r="DCK9" s="222"/>
      <c r="DCL9" s="222"/>
      <c r="DCM9" s="222"/>
      <c r="DCN9" s="222"/>
      <c r="DCO9" s="222"/>
      <c r="DCP9" s="222"/>
      <c r="DCQ9" s="222"/>
      <c r="DCR9" s="222"/>
      <c r="DCS9" s="222"/>
      <c r="DCT9" s="222"/>
      <c r="DCU9" s="222"/>
      <c r="DCV9" s="222"/>
      <c r="DCW9" s="222"/>
      <c r="DCX9" s="222"/>
      <c r="DCY9" s="222"/>
      <c r="DCZ9" s="222"/>
      <c r="DDA9" s="222"/>
      <c r="DDB9" s="222"/>
      <c r="DDC9" s="222"/>
      <c r="DDD9" s="222"/>
      <c r="DDE9" s="222"/>
      <c r="DDF9" s="222"/>
      <c r="DDG9" s="222"/>
      <c r="DDH9" s="222"/>
      <c r="DDI9" s="222"/>
      <c r="DDJ9" s="222"/>
      <c r="DDK9" s="222"/>
      <c r="DDL9" s="222"/>
      <c r="DDM9" s="222"/>
      <c r="DDN9" s="222"/>
      <c r="DDO9" s="222"/>
      <c r="DDP9" s="222"/>
      <c r="DDQ9" s="222"/>
      <c r="DDR9" s="222"/>
      <c r="DDS9" s="222"/>
      <c r="DDT9" s="222"/>
      <c r="DDU9" s="222"/>
      <c r="DDV9" s="222"/>
      <c r="DDW9" s="222"/>
      <c r="DDX9" s="222"/>
      <c r="DDY9" s="222"/>
      <c r="DDZ9" s="222"/>
      <c r="DEA9" s="222"/>
      <c r="DEB9" s="222"/>
      <c r="DEC9" s="222"/>
      <c r="DED9" s="222"/>
      <c r="DEE9" s="222"/>
      <c r="DEF9" s="222"/>
      <c r="DEG9" s="222"/>
      <c r="DEH9" s="222"/>
      <c r="DEI9" s="222"/>
      <c r="DEJ9" s="222"/>
      <c r="DEK9" s="222"/>
      <c r="DEL9" s="222"/>
      <c r="DEM9" s="222"/>
      <c r="DEN9" s="222"/>
      <c r="DEO9" s="222"/>
      <c r="DEP9" s="222"/>
      <c r="DEQ9" s="222"/>
      <c r="DER9" s="222"/>
      <c r="DES9" s="222"/>
      <c r="DET9" s="222"/>
      <c r="DEU9" s="222"/>
      <c r="DEV9" s="222"/>
      <c r="DEW9" s="222"/>
      <c r="DEX9" s="222"/>
      <c r="DEY9" s="222"/>
      <c r="DEZ9" s="222"/>
      <c r="DFA9" s="222"/>
      <c r="DFB9" s="222"/>
      <c r="DFC9" s="222"/>
      <c r="DFD9" s="222"/>
      <c r="DFE9" s="222"/>
      <c r="DFF9" s="222"/>
      <c r="DFG9" s="222"/>
      <c r="DFH9" s="222"/>
      <c r="DFI9" s="222"/>
      <c r="DFJ9" s="222"/>
      <c r="DFK9" s="222"/>
      <c r="DFL9" s="222"/>
      <c r="DFM9" s="222"/>
      <c r="DFN9" s="222"/>
      <c r="DFO9" s="222"/>
      <c r="DFP9" s="222"/>
      <c r="DFQ9" s="222"/>
      <c r="DFR9" s="222"/>
      <c r="DFS9" s="222"/>
      <c r="DFT9" s="222"/>
      <c r="DFU9" s="222"/>
      <c r="DFV9" s="222"/>
      <c r="DFW9" s="222"/>
      <c r="DFX9" s="222"/>
      <c r="DFY9" s="222"/>
      <c r="DFZ9" s="222"/>
      <c r="DGA9" s="222"/>
      <c r="DGB9" s="222"/>
      <c r="DGC9" s="222"/>
      <c r="DGD9" s="222"/>
      <c r="DGE9" s="222"/>
      <c r="DGF9" s="222"/>
      <c r="DGG9" s="222"/>
      <c r="DGH9" s="222"/>
      <c r="DGI9" s="222"/>
      <c r="DGJ9" s="222"/>
      <c r="DGK9" s="222"/>
      <c r="DGL9" s="222"/>
      <c r="DGM9" s="222"/>
      <c r="DGN9" s="222"/>
      <c r="DGO9" s="222"/>
      <c r="DGP9" s="222"/>
      <c r="DGQ9" s="222"/>
      <c r="DGR9" s="222"/>
      <c r="DGS9" s="222"/>
      <c r="DGT9" s="222"/>
      <c r="DGU9" s="222"/>
      <c r="DGV9" s="222"/>
      <c r="DGW9" s="222"/>
      <c r="DGX9" s="222"/>
      <c r="DGY9" s="222"/>
      <c r="DGZ9" s="222"/>
      <c r="DHA9" s="222"/>
      <c r="DHB9" s="222"/>
      <c r="DHC9" s="222"/>
      <c r="DHD9" s="222"/>
      <c r="DHE9" s="222"/>
      <c r="DHF9" s="222"/>
      <c r="DHG9" s="222"/>
      <c r="DHH9" s="222"/>
      <c r="DHI9" s="222"/>
      <c r="DHJ9" s="222"/>
      <c r="DHK9" s="222"/>
      <c r="DHL9" s="222"/>
      <c r="DHM9" s="222"/>
      <c r="DHN9" s="222"/>
      <c r="DHO9" s="222"/>
      <c r="DHP9" s="222"/>
      <c r="DHQ9" s="222"/>
      <c r="DHR9" s="222"/>
      <c r="DHS9" s="222"/>
      <c r="DHT9" s="222"/>
      <c r="DHU9" s="222"/>
      <c r="DHV9" s="222"/>
      <c r="DHW9" s="222"/>
      <c r="DHX9" s="222"/>
      <c r="DHY9" s="222"/>
      <c r="DHZ9" s="222"/>
      <c r="DIA9" s="222"/>
      <c r="DIB9" s="222"/>
      <c r="DIC9" s="222"/>
      <c r="DID9" s="222"/>
      <c r="DIE9" s="222"/>
      <c r="DIF9" s="222"/>
      <c r="DIG9" s="222"/>
      <c r="DIH9" s="222"/>
      <c r="DII9" s="222"/>
      <c r="DIJ9" s="222"/>
      <c r="DIK9" s="222"/>
      <c r="DIL9" s="222"/>
      <c r="DIM9" s="222"/>
      <c r="DIN9" s="222"/>
      <c r="DIO9" s="222"/>
      <c r="DIP9" s="222"/>
      <c r="DIQ9" s="222"/>
      <c r="DIR9" s="222"/>
      <c r="DIS9" s="222"/>
      <c r="DIT9" s="222"/>
      <c r="DIU9" s="222"/>
      <c r="DIV9" s="222"/>
      <c r="DIW9" s="222"/>
      <c r="DIX9" s="222"/>
      <c r="DIY9" s="222"/>
      <c r="DIZ9" s="222"/>
      <c r="DJA9" s="222"/>
      <c r="DJB9" s="222"/>
      <c r="DJC9" s="222"/>
      <c r="DJD9" s="222"/>
      <c r="DJE9" s="222"/>
      <c r="DJF9" s="222"/>
      <c r="DJG9" s="222"/>
      <c r="DJH9" s="222"/>
      <c r="DJI9" s="222"/>
      <c r="DJJ9" s="222"/>
      <c r="DJK9" s="222"/>
      <c r="DJL9" s="222"/>
      <c r="DJM9" s="222"/>
      <c r="DJN9" s="222"/>
      <c r="DJO9" s="222"/>
      <c r="DJP9" s="222"/>
      <c r="DJQ9" s="222"/>
      <c r="DJR9" s="222"/>
      <c r="DJS9" s="222"/>
      <c r="DJT9" s="222"/>
      <c r="DJU9" s="222"/>
      <c r="DJV9" s="222"/>
      <c r="DJW9" s="222"/>
      <c r="DJX9" s="222"/>
      <c r="DJY9" s="222"/>
      <c r="DJZ9" s="222"/>
      <c r="DKA9" s="222"/>
      <c r="DKB9" s="222"/>
      <c r="DKC9" s="222"/>
      <c r="DKD9" s="222"/>
      <c r="DKE9" s="222"/>
      <c r="DKF9" s="222"/>
      <c r="DKG9" s="222"/>
      <c r="DKH9" s="222"/>
      <c r="DKI9" s="222"/>
      <c r="DKJ9" s="222"/>
      <c r="DKK9" s="222"/>
      <c r="DKL9" s="222"/>
      <c r="DKM9" s="222"/>
      <c r="DKN9" s="222"/>
      <c r="DKO9" s="222"/>
      <c r="DKP9" s="222"/>
      <c r="DKQ9" s="222"/>
      <c r="DKR9" s="222"/>
      <c r="DKS9" s="222"/>
      <c r="DKT9" s="222"/>
      <c r="DKU9" s="222"/>
      <c r="DKV9" s="222"/>
      <c r="DKW9" s="222"/>
      <c r="DKX9" s="222"/>
      <c r="DKY9" s="222"/>
      <c r="DKZ9" s="222"/>
      <c r="DLA9" s="222"/>
      <c r="DLB9" s="222"/>
      <c r="DLC9" s="222"/>
      <c r="DLD9" s="222"/>
      <c r="DLE9" s="222"/>
      <c r="DLF9" s="222"/>
      <c r="DLG9" s="222"/>
      <c r="DLH9" s="222"/>
      <c r="DLI9" s="222"/>
      <c r="DLJ9" s="222"/>
      <c r="DLK9" s="222"/>
      <c r="DLL9" s="222"/>
      <c r="DLM9" s="222"/>
      <c r="DLN9" s="222"/>
      <c r="DLO9" s="222"/>
      <c r="DLP9" s="222"/>
      <c r="DLQ9" s="222"/>
      <c r="DLR9" s="222"/>
      <c r="DLS9" s="222"/>
      <c r="DLT9" s="222"/>
      <c r="DLU9" s="222"/>
      <c r="DLV9" s="222"/>
      <c r="DLW9" s="222"/>
      <c r="DLX9" s="222"/>
      <c r="DLY9" s="222"/>
      <c r="DLZ9" s="222"/>
      <c r="DMA9" s="222"/>
      <c r="DMB9" s="222"/>
      <c r="DMC9" s="222"/>
      <c r="DMD9" s="222"/>
      <c r="DME9" s="222"/>
      <c r="DMF9" s="222"/>
      <c r="DMG9" s="222"/>
      <c r="DMH9" s="222"/>
      <c r="DMI9" s="222"/>
      <c r="DMJ9" s="222"/>
      <c r="DMK9" s="222"/>
      <c r="DML9" s="222"/>
      <c r="DMM9" s="222"/>
      <c r="DMN9" s="222"/>
      <c r="DMO9" s="222"/>
      <c r="DMP9" s="222"/>
      <c r="DMQ9" s="222"/>
      <c r="DMR9" s="222"/>
      <c r="DMS9" s="222"/>
      <c r="DMT9" s="222"/>
      <c r="DMU9" s="222"/>
      <c r="DMV9" s="222"/>
      <c r="DMW9" s="222"/>
      <c r="DMX9" s="222"/>
      <c r="DMY9" s="222"/>
      <c r="DMZ9" s="222"/>
      <c r="DNA9" s="222"/>
      <c r="DNB9" s="222"/>
      <c r="DNC9" s="222"/>
      <c r="DND9" s="222"/>
      <c r="DNE9" s="222"/>
      <c r="DNF9" s="222"/>
      <c r="DNG9" s="222"/>
      <c r="DNH9" s="222"/>
      <c r="DNI9" s="222"/>
      <c r="DNJ9" s="222"/>
      <c r="DNK9" s="222"/>
      <c r="DNL9" s="222"/>
      <c r="DNM9" s="222"/>
      <c r="DNN9" s="222"/>
      <c r="DNO9" s="222"/>
      <c r="DNP9" s="222"/>
      <c r="DNQ9" s="222"/>
      <c r="DNR9" s="222"/>
      <c r="DNS9" s="222"/>
      <c r="DNT9" s="222"/>
      <c r="DNU9" s="222"/>
      <c r="DNV9" s="222"/>
      <c r="DNW9" s="222"/>
      <c r="DNX9" s="222"/>
      <c r="DNY9" s="222"/>
      <c r="DNZ9" s="222"/>
      <c r="DOA9" s="222"/>
      <c r="DOB9" s="222"/>
      <c r="DOC9" s="222"/>
      <c r="DOD9" s="222"/>
      <c r="DOE9" s="222"/>
      <c r="DOF9" s="222"/>
      <c r="DOG9" s="222"/>
      <c r="DOH9" s="222"/>
      <c r="DOI9" s="222"/>
      <c r="DOJ9" s="222"/>
      <c r="DOK9" s="222"/>
      <c r="DOL9" s="222"/>
      <c r="DOM9" s="222"/>
      <c r="DON9" s="222"/>
      <c r="DOO9" s="222"/>
      <c r="DOP9" s="222"/>
      <c r="DOQ9" s="222"/>
      <c r="DOR9" s="222"/>
      <c r="DOS9" s="222"/>
      <c r="DOT9" s="222"/>
      <c r="DOU9" s="222"/>
      <c r="DOV9" s="222"/>
      <c r="DOW9" s="222"/>
      <c r="DOX9" s="222"/>
      <c r="DOY9" s="222"/>
      <c r="DOZ9" s="222"/>
      <c r="DPA9" s="222"/>
      <c r="DPB9" s="222"/>
      <c r="DPC9" s="222"/>
      <c r="DPD9" s="222"/>
      <c r="DPE9" s="222"/>
      <c r="DPF9" s="222"/>
      <c r="DPG9" s="222"/>
      <c r="DPH9" s="222"/>
      <c r="DPI9" s="222"/>
      <c r="DPJ9" s="222"/>
      <c r="DPK9" s="222"/>
      <c r="DPL9" s="222"/>
      <c r="DPM9" s="222"/>
      <c r="DPN9" s="222"/>
      <c r="DPO9" s="222"/>
      <c r="DPP9" s="222"/>
      <c r="DPQ9" s="222"/>
      <c r="DPR9" s="222"/>
      <c r="DPS9" s="222"/>
      <c r="DPT9" s="222"/>
      <c r="DPU9" s="222"/>
      <c r="DPV9" s="222"/>
      <c r="DPW9" s="222"/>
      <c r="DPX9" s="222"/>
      <c r="DPY9" s="222"/>
      <c r="DPZ9" s="222"/>
      <c r="DQA9" s="222"/>
      <c r="DQB9" s="222"/>
      <c r="DQC9" s="222"/>
      <c r="DQD9" s="222"/>
      <c r="DQE9" s="222"/>
      <c r="DQF9" s="222"/>
      <c r="DQG9" s="222"/>
      <c r="DQH9" s="222"/>
      <c r="DQI9" s="222"/>
      <c r="DQJ9" s="222"/>
      <c r="DQK9" s="222"/>
      <c r="DQL9" s="222"/>
      <c r="DQM9" s="222"/>
      <c r="DQN9" s="222"/>
      <c r="DQO9" s="222"/>
      <c r="DQP9" s="222"/>
      <c r="DQQ9" s="222"/>
      <c r="DQR9" s="222"/>
      <c r="DQS9" s="222"/>
      <c r="DQT9" s="222"/>
      <c r="DQU9" s="222"/>
      <c r="DQV9" s="222"/>
      <c r="DQW9" s="222"/>
      <c r="DQX9" s="222"/>
      <c r="DQY9" s="222"/>
      <c r="DQZ9" s="222"/>
      <c r="DRA9" s="222"/>
      <c r="DRB9" s="222"/>
      <c r="DRC9" s="222"/>
      <c r="DRD9" s="222"/>
      <c r="DRE9" s="222"/>
      <c r="DRF9" s="222"/>
      <c r="DRG9" s="222"/>
      <c r="DRH9" s="222"/>
      <c r="DRI9" s="222"/>
      <c r="DRJ9" s="222"/>
      <c r="DRK9" s="222"/>
      <c r="DRL9" s="222"/>
      <c r="DRM9" s="222"/>
      <c r="DRN9" s="222"/>
      <c r="DRO9" s="222"/>
      <c r="DRP9" s="222"/>
      <c r="DRQ9" s="222"/>
      <c r="DRR9" s="222"/>
      <c r="DRS9" s="222"/>
      <c r="DRT9" s="222"/>
      <c r="DRU9" s="222"/>
      <c r="DRV9" s="222"/>
      <c r="DRW9" s="222"/>
      <c r="DRX9" s="222"/>
      <c r="DRY9" s="222"/>
      <c r="DRZ9" s="222"/>
      <c r="DSA9" s="222"/>
      <c r="DSB9" s="222"/>
      <c r="DSC9" s="222"/>
      <c r="DSD9" s="222"/>
      <c r="DSE9" s="222"/>
      <c r="DSF9" s="222"/>
      <c r="DSG9" s="222"/>
      <c r="DSH9" s="222"/>
      <c r="DSI9" s="222"/>
      <c r="DSJ9" s="222"/>
      <c r="DSK9" s="222"/>
      <c r="DSL9" s="222"/>
      <c r="DSM9" s="222"/>
      <c r="DSN9" s="222"/>
      <c r="DSO9" s="222"/>
      <c r="DSP9" s="222"/>
      <c r="DSQ9" s="222"/>
      <c r="DSR9" s="222"/>
      <c r="DSS9" s="222"/>
      <c r="DST9" s="222"/>
      <c r="DSU9" s="222"/>
      <c r="DSV9" s="222"/>
      <c r="DSW9" s="222"/>
      <c r="DSX9" s="222"/>
      <c r="DSY9" s="222"/>
      <c r="DSZ9" s="222"/>
      <c r="DTA9" s="222"/>
      <c r="DTB9" s="222"/>
      <c r="DTC9" s="222"/>
      <c r="DTD9" s="222"/>
      <c r="DTE9" s="222"/>
      <c r="DTF9" s="222"/>
      <c r="DTG9" s="222"/>
      <c r="DTH9" s="222"/>
      <c r="DTI9" s="222"/>
      <c r="DTJ9" s="222"/>
      <c r="DTK9" s="222"/>
      <c r="DTL9" s="222"/>
      <c r="DTM9" s="222"/>
      <c r="DTN9" s="222"/>
      <c r="DTO9" s="222"/>
      <c r="DTP9" s="222"/>
      <c r="DTQ9" s="222"/>
      <c r="DTR9" s="222"/>
      <c r="DTS9" s="222"/>
      <c r="DTT9" s="222"/>
      <c r="DTU9" s="222"/>
      <c r="DTV9" s="222"/>
      <c r="DTW9" s="222"/>
      <c r="DTX9" s="222"/>
      <c r="DTY9" s="222"/>
      <c r="DTZ9" s="222"/>
      <c r="DUA9" s="222"/>
      <c r="DUB9" s="222"/>
      <c r="DUC9" s="222"/>
      <c r="DUD9" s="222"/>
      <c r="DUE9" s="222"/>
      <c r="DUF9" s="222"/>
      <c r="DUG9" s="222"/>
      <c r="DUH9" s="222"/>
      <c r="DUI9" s="222"/>
      <c r="DUJ9" s="222"/>
      <c r="DUK9" s="222"/>
      <c r="DUL9" s="222"/>
      <c r="DUM9" s="222"/>
      <c r="DUN9" s="222"/>
      <c r="DUO9" s="222"/>
      <c r="DUP9" s="222"/>
      <c r="DUQ9" s="222"/>
      <c r="DUR9" s="222"/>
      <c r="DUS9" s="222"/>
      <c r="DUT9" s="222"/>
      <c r="DUU9" s="222"/>
      <c r="DUV9" s="222"/>
      <c r="DUW9" s="222"/>
      <c r="DUX9" s="222"/>
      <c r="DUY9" s="222"/>
      <c r="DUZ9" s="222"/>
      <c r="DVA9" s="222"/>
      <c r="DVB9" s="222"/>
      <c r="DVC9" s="222"/>
      <c r="DVD9" s="222"/>
      <c r="DVE9" s="222"/>
      <c r="DVF9" s="222"/>
      <c r="DVG9" s="222"/>
      <c r="DVH9" s="222"/>
      <c r="DVI9" s="222"/>
      <c r="DVJ9" s="222"/>
      <c r="DVK9" s="222"/>
      <c r="DVL9" s="222"/>
      <c r="DVM9" s="222"/>
      <c r="DVN9" s="222"/>
      <c r="DVO9" s="222"/>
      <c r="DVP9" s="222"/>
      <c r="DVQ9" s="222"/>
      <c r="DVR9" s="222"/>
      <c r="DVS9" s="222"/>
      <c r="DVT9" s="222"/>
      <c r="DVU9" s="222"/>
      <c r="DVV9" s="222"/>
      <c r="DVW9" s="222"/>
      <c r="DVX9" s="222"/>
      <c r="DVY9" s="222"/>
      <c r="DVZ9" s="222"/>
      <c r="DWA9" s="222"/>
      <c r="DWB9" s="222"/>
      <c r="DWC9" s="222"/>
      <c r="DWD9" s="222"/>
      <c r="DWE9" s="222"/>
      <c r="DWF9" s="222"/>
      <c r="DWG9" s="222"/>
      <c r="DWH9" s="222"/>
      <c r="DWI9" s="222"/>
      <c r="DWJ9" s="222"/>
      <c r="DWK9" s="222"/>
      <c r="DWL9" s="222"/>
      <c r="DWM9" s="222"/>
      <c r="DWN9" s="222"/>
      <c r="DWO9" s="222"/>
      <c r="DWP9" s="222"/>
      <c r="DWQ9" s="222"/>
      <c r="DWR9" s="222"/>
      <c r="DWS9" s="222"/>
      <c r="DWT9" s="222"/>
      <c r="DWU9" s="222"/>
      <c r="DWV9" s="222"/>
      <c r="DWW9" s="222"/>
      <c r="DWX9" s="222"/>
      <c r="DWY9" s="222"/>
      <c r="DWZ9" s="222"/>
      <c r="DXA9" s="222"/>
      <c r="DXB9" s="222"/>
      <c r="DXC9" s="222"/>
      <c r="DXD9" s="222"/>
      <c r="DXE9" s="222"/>
      <c r="DXF9" s="222"/>
      <c r="DXG9" s="222"/>
      <c r="DXH9" s="222"/>
      <c r="DXI9" s="222"/>
      <c r="DXJ9" s="222"/>
      <c r="DXK9" s="222"/>
      <c r="DXL9" s="222"/>
      <c r="DXM9" s="222"/>
      <c r="DXN9" s="222"/>
      <c r="DXO9" s="222"/>
      <c r="DXP9" s="222"/>
      <c r="DXQ9" s="222"/>
      <c r="DXR9" s="222"/>
      <c r="DXS9" s="222"/>
      <c r="DXT9" s="222"/>
      <c r="DXU9" s="222"/>
      <c r="DXV9" s="222"/>
      <c r="DXW9" s="222"/>
      <c r="DXX9" s="222"/>
      <c r="DXY9" s="222"/>
      <c r="DXZ9" s="222"/>
      <c r="DYA9" s="222"/>
      <c r="DYB9" s="222"/>
      <c r="DYC9" s="222"/>
      <c r="DYD9" s="222"/>
      <c r="DYE9" s="222"/>
      <c r="DYF9" s="222"/>
      <c r="DYG9" s="222"/>
      <c r="DYH9" s="222"/>
      <c r="DYI9" s="222"/>
      <c r="DYJ9" s="222"/>
      <c r="DYK9" s="222"/>
      <c r="DYL9" s="222"/>
      <c r="DYM9" s="222"/>
      <c r="DYN9" s="222"/>
      <c r="DYO9" s="222"/>
      <c r="DYP9" s="222"/>
      <c r="DYQ9" s="222"/>
      <c r="DYR9" s="222"/>
      <c r="DYS9" s="222"/>
      <c r="DYT9" s="222"/>
      <c r="DYU9" s="222"/>
      <c r="DYV9" s="222"/>
      <c r="DYW9" s="222"/>
      <c r="DYX9" s="222"/>
      <c r="DYY9" s="222"/>
      <c r="DYZ9" s="222"/>
      <c r="DZA9" s="222"/>
      <c r="DZB9" s="222"/>
      <c r="DZC9" s="222"/>
      <c r="DZD9" s="222"/>
      <c r="DZE9" s="222"/>
      <c r="DZF9" s="222"/>
      <c r="DZG9" s="222"/>
      <c r="DZH9" s="222"/>
      <c r="DZI9" s="222"/>
      <c r="DZJ9" s="222"/>
      <c r="DZK9" s="222"/>
      <c r="DZL9" s="222"/>
      <c r="DZM9" s="222"/>
      <c r="DZN9" s="222"/>
      <c r="DZO9" s="222"/>
      <c r="DZP9" s="222"/>
      <c r="DZQ9" s="222"/>
      <c r="DZR9" s="222"/>
      <c r="DZS9" s="222"/>
      <c r="DZT9" s="222"/>
      <c r="DZU9" s="222"/>
      <c r="DZV9" s="222"/>
      <c r="DZW9" s="222"/>
      <c r="DZX9" s="222"/>
      <c r="DZY9" s="222"/>
      <c r="DZZ9" s="222"/>
      <c r="EAA9" s="222"/>
      <c r="EAB9" s="222"/>
      <c r="EAC9" s="222"/>
      <c r="EAD9" s="222"/>
      <c r="EAE9" s="222"/>
      <c r="EAF9" s="222"/>
      <c r="EAG9" s="222"/>
      <c r="EAH9" s="222"/>
      <c r="EAI9" s="222"/>
      <c r="EAJ9" s="222"/>
      <c r="EAK9" s="222"/>
      <c r="EAL9" s="222"/>
      <c r="EAM9" s="222"/>
      <c r="EAN9" s="222"/>
      <c r="EAO9" s="222"/>
      <c r="EAP9" s="222"/>
      <c r="EAQ9" s="222"/>
      <c r="EAR9" s="222"/>
      <c r="EAS9" s="222"/>
      <c r="EAT9" s="222"/>
      <c r="EAU9" s="222"/>
      <c r="EAV9" s="222"/>
      <c r="EAW9" s="222"/>
      <c r="EAX9" s="222"/>
      <c r="EAY9" s="222"/>
      <c r="EAZ9" s="222"/>
      <c r="EBA9" s="222"/>
      <c r="EBB9" s="222"/>
      <c r="EBC9" s="222"/>
      <c r="EBD9" s="222"/>
      <c r="EBE9" s="222"/>
      <c r="EBF9" s="222"/>
      <c r="EBG9" s="222"/>
      <c r="EBH9" s="222"/>
      <c r="EBI9" s="222"/>
      <c r="EBJ9" s="222"/>
      <c r="EBK9" s="222"/>
      <c r="EBL9" s="222"/>
      <c r="EBM9" s="222"/>
      <c r="EBN9" s="222"/>
      <c r="EBO9" s="222"/>
      <c r="EBP9" s="222"/>
      <c r="EBQ9" s="222"/>
      <c r="EBR9" s="222"/>
      <c r="EBS9" s="222"/>
      <c r="EBT9" s="222"/>
      <c r="EBU9" s="222"/>
      <c r="EBV9" s="222"/>
      <c r="EBW9" s="222"/>
      <c r="EBX9" s="222"/>
      <c r="EBY9" s="222"/>
      <c r="EBZ9" s="222"/>
      <c r="ECA9" s="222"/>
      <c r="ECB9" s="222"/>
      <c r="ECC9" s="222"/>
      <c r="ECD9" s="222"/>
      <c r="ECE9" s="222"/>
      <c r="ECF9" s="222"/>
      <c r="ECG9" s="222"/>
      <c r="ECH9" s="222"/>
      <c r="ECI9" s="222"/>
      <c r="ECJ9" s="222"/>
      <c r="ECK9" s="222"/>
      <c r="ECL9" s="222"/>
      <c r="ECM9" s="222"/>
      <c r="ECN9" s="222"/>
      <c r="ECO9" s="222"/>
      <c r="ECP9" s="222"/>
      <c r="ECQ9" s="222"/>
      <c r="ECR9" s="222"/>
      <c r="ECS9" s="222"/>
      <c r="ECT9" s="222"/>
      <c r="ECU9" s="222"/>
      <c r="ECV9" s="222"/>
      <c r="ECW9" s="222"/>
      <c r="ECX9" s="222"/>
      <c r="ECY9" s="222"/>
      <c r="ECZ9" s="222"/>
      <c r="EDA9" s="222"/>
      <c r="EDB9" s="222"/>
      <c r="EDC9" s="222"/>
      <c r="EDD9" s="222"/>
      <c r="EDE9" s="222"/>
      <c r="EDF9" s="222"/>
      <c r="EDG9" s="222"/>
      <c r="EDH9" s="222"/>
      <c r="EDI9" s="222"/>
      <c r="EDJ9" s="222"/>
      <c r="EDK9" s="222"/>
      <c r="EDL9" s="222"/>
      <c r="EDM9" s="222"/>
      <c r="EDN9" s="222"/>
      <c r="EDO9" s="222"/>
      <c r="EDP9" s="222"/>
      <c r="EDQ9" s="222"/>
      <c r="EDR9" s="222"/>
      <c r="EDS9" s="222"/>
      <c r="EDT9" s="222"/>
      <c r="EDU9" s="222"/>
      <c r="EDV9" s="222"/>
      <c r="EDW9" s="222"/>
      <c r="EDX9" s="222"/>
      <c r="EDY9" s="222"/>
      <c r="EDZ9" s="222"/>
      <c r="EEA9" s="222"/>
      <c r="EEB9" s="222"/>
      <c r="EEC9" s="222"/>
      <c r="EED9" s="222"/>
      <c r="EEE9" s="222"/>
      <c r="EEF9" s="222"/>
      <c r="EEG9" s="222"/>
      <c r="EEH9" s="222"/>
      <c r="EEI9" s="222"/>
      <c r="EEJ9" s="222"/>
      <c r="EEK9" s="222"/>
      <c r="EEL9" s="222"/>
      <c r="EEM9" s="222"/>
      <c r="EEN9" s="222"/>
      <c r="EEO9" s="222"/>
      <c r="EEP9" s="222"/>
      <c r="EEQ9" s="222"/>
      <c r="EER9" s="222"/>
      <c r="EES9" s="222"/>
      <c r="EET9" s="222"/>
      <c r="EEU9" s="222"/>
      <c r="EEV9" s="222"/>
      <c r="EEW9" s="222"/>
      <c r="EEX9" s="222"/>
      <c r="EEY9" s="222"/>
      <c r="EEZ9" s="222"/>
      <c r="EFA9" s="222"/>
      <c r="EFB9" s="222"/>
      <c r="EFC9" s="222"/>
      <c r="EFD9" s="222"/>
      <c r="EFE9" s="222"/>
      <c r="EFF9" s="222"/>
      <c r="EFG9" s="222"/>
      <c r="EFH9" s="222"/>
      <c r="EFI9" s="222"/>
      <c r="EFJ9" s="222"/>
      <c r="EFK9" s="222"/>
      <c r="EFL9" s="222"/>
      <c r="EFM9" s="222"/>
      <c r="EFN9" s="222"/>
      <c r="EFO9" s="222"/>
      <c r="EFP9" s="222"/>
      <c r="EFQ9" s="222"/>
      <c r="EFR9" s="222"/>
      <c r="EFS9" s="222"/>
      <c r="EFT9" s="222"/>
      <c r="EFU9" s="222"/>
      <c r="EFV9" s="222"/>
      <c r="EFW9" s="222"/>
      <c r="EFX9" s="222"/>
      <c r="EFY9" s="222"/>
      <c r="EFZ9" s="222"/>
      <c r="EGA9" s="222"/>
      <c r="EGB9" s="222"/>
      <c r="EGC9" s="222"/>
      <c r="EGD9" s="222"/>
      <c r="EGE9" s="222"/>
      <c r="EGF9" s="222"/>
      <c r="EGG9" s="222"/>
      <c r="EGH9" s="222"/>
      <c r="EGI9" s="222"/>
      <c r="EGJ9" s="222"/>
      <c r="EGK9" s="222"/>
      <c r="EGL9" s="222"/>
      <c r="EGM9" s="222"/>
      <c r="EGN9" s="222"/>
      <c r="EGO9" s="222"/>
      <c r="EGP9" s="222"/>
      <c r="EGQ9" s="222"/>
      <c r="EGR9" s="222"/>
      <c r="EGS9" s="222"/>
      <c r="EGT9" s="222"/>
      <c r="EGU9" s="222"/>
      <c r="EGV9" s="222"/>
      <c r="EGW9" s="222"/>
      <c r="EGX9" s="222"/>
      <c r="EGY9" s="222"/>
      <c r="EGZ9" s="222"/>
      <c r="EHA9" s="222"/>
      <c r="EHB9" s="222"/>
      <c r="EHC9" s="222"/>
      <c r="EHD9" s="222"/>
      <c r="EHE9" s="222"/>
      <c r="EHF9" s="222"/>
      <c r="EHG9" s="222"/>
      <c r="EHH9" s="222"/>
      <c r="EHI9" s="222"/>
      <c r="EHJ9" s="222"/>
      <c r="EHK9" s="222"/>
      <c r="EHL9" s="222"/>
      <c r="EHM9" s="222"/>
      <c r="EHN9" s="222"/>
      <c r="EHO9" s="222"/>
      <c r="EHP9" s="222"/>
      <c r="EHQ9" s="222"/>
      <c r="EHR9" s="222"/>
      <c r="EHS9" s="222"/>
      <c r="EHT9" s="222"/>
      <c r="EHU9" s="222"/>
      <c r="EHV9" s="222"/>
      <c r="EHW9" s="222"/>
      <c r="EHX9" s="222"/>
      <c r="EHY9" s="222"/>
      <c r="EHZ9" s="222"/>
      <c r="EIA9" s="222"/>
      <c r="EIB9" s="222"/>
      <c r="EIC9" s="222"/>
      <c r="EID9" s="222"/>
      <c r="EIE9" s="222"/>
      <c r="EIF9" s="222"/>
      <c r="EIG9" s="222"/>
      <c r="EIH9" s="222"/>
      <c r="EII9" s="222"/>
      <c r="EIJ9" s="222"/>
      <c r="EIK9" s="222"/>
      <c r="EIL9" s="222"/>
      <c r="EIM9" s="222"/>
      <c r="EIN9" s="222"/>
      <c r="EIO9" s="222"/>
      <c r="EIP9" s="222"/>
      <c r="EIQ9" s="222"/>
      <c r="EIR9" s="222"/>
      <c r="EIS9" s="222"/>
      <c r="EIT9" s="222"/>
      <c r="EIU9" s="222"/>
      <c r="EIV9" s="222"/>
      <c r="EIW9" s="222"/>
      <c r="EIX9" s="222"/>
      <c r="EIY9" s="222"/>
      <c r="EIZ9" s="222"/>
      <c r="EJA9" s="222"/>
      <c r="EJB9" s="222"/>
      <c r="EJC9" s="222"/>
      <c r="EJD9" s="222"/>
      <c r="EJE9" s="222"/>
      <c r="EJF9" s="222"/>
      <c r="EJG9" s="222"/>
      <c r="EJH9" s="222"/>
      <c r="EJI9" s="222"/>
      <c r="EJJ9" s="222"/>
      <c r="EJK9" s="222"/>
      <c r="EJL9" s="222"/>
      <c r="EJM9" s="222"/>
      <c r="EJN9" s="222"/>
      <c r="EJO9" s="222"/>
      <c r="EJP9" s="222"/>
      <c r="EJQ9" s="222"/>
      <c r="EJR9" s="222"/>
      <c r="EJS9" s="222"/>
      <c r="EJT9" s="222"/>
      <c r="EJU9" s="222"/>
      <c r="EJV9" s="222"/>
      <c r="EJW9" s="222"/>
      <c r="EJX9" s="222"/>
      <c r="EJY9" s="222"/>
      <c r="EJZ9" s="222"/>
      <c r="EKA9" s="222"/>
      <c r="EKB9" s="222"/>
      <c r="EKC9" s="222"/>
      <c r="EKD9" s="222"/>
      <c r="EKE9" s="222"/>
      <c r="EKF9" s="222"/>
      <c r="EKG9" s="222"/>
      <c r="EKH9" s="222"/>
      <c r="EKI9" s="222"/>
      <c r="EKJ9" s="222"/>
      <c r="EKK9" s="222"/>
      <c r="EKL9" s="222"/>
      <c r="EKM9" s="222"/>
      <c r="EKN9" s="222"/>
      <c r="EKO9" s="222"/>
      <c r="EKP9" s="222"/>
      <c r="EKQ9" s="222"/>
      <c r="EKR9" s="222"/>
      <c r="EKS9" s="222"/>
      <c r="EKT9" s="222"/>
      <c r="EKU9" s="222"/>
      <c r="EKV9" s="222"/>
      <c r="EKW9" s="222"/>
      <c r="EKX9" s="222"/>
      <c r="EKY9" s="222"/>
      <c r="EKZ9" s="222"/>
      <c r="ELA9" s="222"/>
      <c r="ELB9" s="222"/>
      <c r="ELC9" s="222"/>
      <c r="ELD9" s="222"/>
      <c r="ELE9" s="222"/>
      <c r="ELF9" s="222"/>
      <c r="ELG9" s="222"/>
      <c r="ELH9" s="222"/>
      <c r="ELI9" s="222"/>
      <c r="ELJ9" s="222"/>
      <c r="ELK9" s="222"/>
      <c r="ELL9" s="222"/>
      <c r="ELM9" s="222"/>
      <c r="ELN9" s="222"/>
      <c r="ELO9" s="222"/>
      <c r="ELP9" s="222"/>
      <c r="ELQ9" s="222"/>
      <c r="ELR9" s="222"/>
      <c r="ELS9" s="222"/>
      <c r="ELT9" s="222"/>
      <c r="ELU9" s="222"/>
      <c r="ELV9" s="222"/>
      <c r="ELW9" s="222"/>
      <c r="ELX9" s="222"/>
      <c r="ELY9" s="222"/>
      <c r="ELZ9" s="222"/>
      <c r="EMA9" s="222"/>
      <c r="EMB9" s="222"/>
      <c r="EMC9" s="222"/>
      <c r="EMD9" s="222"/>
      <c r="EME9" s="222"/>
      <c r="EMF9" s="222"/>
      <c r="EMG9" s="222"/>
      <c r="EMH9" s="222"/>
      <c r="EMI9" s="222"/>
      <c r="EMJ9" s="222"/>
      <c r="EMK9" s="222"/>
      <c r="EML9" s="222"/>
      <c r="EMM9" s="222"/>
      <c r="EMN9" s="222"/>
      <c r="EMO9" s="222"/>
      <c r="EMP9" s="222"/>
      <c r="EMQ9" s="222"/>
      <c r="EMR9" s="222"/>
      <c r="EMS9" s="222"/>
      <c r="EMT9" s="222"/>
      <c r="EMU9" s="222"/>
      <c r="EMV9" s="222"/>
      <c r="EMW9" s="222"/>
      <c r="EMX9" s="222"/>
      <c r="EMY9" s="222"/>
      <c r="EMZ9" s="222"/>
      <c r="ENA9" s="222"/>
      <c r="ENB9" s="222"/>
      <c r="ENC9" s="222"/>
      <c r="END9" s="222"/>
      <c r="ENE9" s="222"/>
      <c r="ENF9" s="222"/>
      <c r="ENG9" s="222"/>
      <c r="ENH9" s="222"/>
      <c r="ENI9" s="222"/>
      <c r="ENJ9" s="222"/>
      <c r="ENK9" s="222"/>
      <c r="ENL9" s="222"/>
      <c r="ENM9" s="222"/>
      <c r="ENN9" s="222"/>
      <c r="ENO9" s="222"/>
      <c r="ENP9" s="222"/>
      <c r="ENQ9" s="222"/>
      <c r="ENR9" s="222"/>
      <c r="ENS9" s="222"/>
      <c r="ENT9" s="222"/>
      <c r="ENU9" s="222"/>
      <c r="ENV9" s="222"/>
      <c r="ENW9" s="222"/>
      <c r="ENX9" s="222"/>
      <c r="ENY9" s="222"/>
      <c r="ENZ9" s="222"/>
      <c r="EOA9" s="222"/>
      <c r="EOB9" s="222"/>
      <c r="EOC9" s="222"/>
      <c r="EOD9" s="222"/>
      <c r="EOE9" s="222"/>
      <c r="EOF9" s="222"/>
      <c r="EOG9" s="222"/>
      <c r="EOH9" s="222"/>
      <c r="EOI9" s="222"/>
      <c r="EOJ9" s="222"/>
      <c r="EOK9" s="222"/>
      <c r="EOL9" s="222"/>
      <c r="EOM9" s="222"/>
      <c r="EON9" s="222"/>
      <c r="EOO9" s="222"/>
      <c r="EOP9" s="222"/>
      <c r="EOQ9" s="222"/>
      <c r="EOR9" s="222"/>
      <c r="EOS9" s="222"/>
      <c r="EOT9" s="222"/>
      <c r="EOU9" s="222"/>
      <c r="EOV9" s="222"/>
      <c r="EOW9" s="222"/>
      <c r="EOX9" s="222"/>
      <c r="EOY9" s="222"/>
      <c r="EOZ9" s="222"/>
      <c r="EPA9" s="222"/>
      <c r="EPB9" s="222"/>
      <c r="EPC9" s="222"/>
      <c r="EPD9" s="222"/>
      <c r="EPE9" s="222"/>
      <c r="EPF9" s="222"/>
      <c r="EPG9" s="222"/>
      <c r="EPH9" s="222"/>
      <c r="EPI9" s="222"/>
      <c r="EPJ9" s="222"/>
      <c r="EPK9" s="222"/>
      <c r="EPL9" s="222"/>
      <c r="EPM9" s="222"/>
      <c r="EPN9" s="222"/>
      <c r="EPO9" s="222"/>
      <c r="EPP9" s="222"/>
      <c r="EPQ9" s="222"/>
      <c r="EPR9" s="222"/>
      <c r="EPS9" s="222"/>
      <c r="EPT9" s="222"/>
      <c r="EPU9" s="222"/>
      <c r="EPV9" s="222"/>
      <c r="EPW9" s="222"/>
      <c r="EPX9" s="222"/>
      <c r="EPY9" s="222"/>
      <c r="EPZ9" s="222"/>
      <c r="EQA9" s="222"/>
      <c r="EQB9" s="222"/>
      <c r="EQC9" s="222"/>
      <c r="EQD9" s="222"/>
      <c r="EQE9" s="222"/>
      <c r="EQF9" s="222"/>
      <c r="EQG9" s="222"/>
      <c r="EQH9" s="222"/>
      <c r="EQI9" s="222"/>
      <c r="EQJ9" s="222"/>
      <c r="EQK9" s="222"/>
      <c r="EQL9" s="222"/>
      <c r="EQM9" s="222"/>
      <c r="EQN9" s="222"/>
      <c r="EQO9" s="222"/>
      <c r="EQP9" s="222"/>
      <c r="EQQ9" s="222"/>
      <c r="EQR9" s="222"/>
      <c r="EQS9" s="222"/>
      <c r="EQT9" s="222"/>
      <c r="EQU9" s="222"/>
      <c r="EQV9" s="222"/>
      <c r="EQW9" s="222"/>
      <c r="EQX9" s="222"/>
      <c r="EQY9" s="222"/>
      <c r="EQZ9" s="222"/>
      <c r="ERA9" s="222"/>
      <c r="ERB9" s="222"/>
      <c r="ERC9" s="222"/>
      <c r="ERD9" s="222"/>
      <c r="ERE9" s="222"/>
      <c r="ERF9" s="222"/>
      <c r="ERG9" s="222"/>
      <c r="ERH9" s="222"/>
      <c r="ERI9" s="222"/>
      <c r="ERJ9" s="222"/>
      <c r="ERK9" s="222"/>
      <c r="ERL9" s="222"/>
      <c r="ERM9" s="222"/>
      <c r="ERN9" s="222"/>
      <c r="ERO9" s="222"/>
      <c r="ERP9" s="222"/>
      <c r="ERQ9" s="222"/>
      <c r="ERR9" s="222"/>
      <c r="ERS9" s="222"/>
      <c r="ERT9" s="222"/>
      <c r="ERU9" s="222"/>
      <c r="ERV9" s="222"/>
      <c r="ERW9" s="222"/>
      <c r="ERX9" s="222"/>
      <c r="ERY9" s="222"/>
      <c r="ERZ9" s="222"/>
      <c r="ESA9" s="222"/>
      <c r="ESB9" s="222"/>
      <c r="ESC9" s="222"/>
      <c r="ESD9" s="222"/>
      <c r="ESE9" s="222"/>
      <c r="ESF9" s="222"/>
      <c r="ESG9" s="222"/>
      <c r="ESH9" s="222"/>
      <c r="ESI9" s="222"/>
      <c r="ESJ9" s="222"/>
      <c r="ESK9" s="222"/>
      <c r="ESL9" s="222"/>
      <c r="ESM9" s="222"/>
      <c r="ESN9" s="222"/>
      <c r="ESO9" s="222"/>
      <c r="ESP9" s="222"/>
      <c r="ESQ9" s="222"/>
      <c r="ESR9" s="222"/>
      <c r="ESS9" s="222"/>
      <c r="EST9" s="222"/>
      <c r="ESU9" s="222"/>
      <c r="ESV9" s="222"/>
      <c r="ESW9" s="222"/>
      <c r="ESX9" s="222"/>
      <c r="ESY9" s="222"/>
      <c r="ESZ9" s="222"/>
      <c r="ETA9" s="222"/>
      <c r="ETB9" s="222"/>
      <c r="ETC9" s="222"/>
      <c r="ETD9" s="222"/>
      <c r="ETE9" s="222"/>
      <c r="ETF9" s="222"/>
      <c r="ETG9" s="222"/>
      <c r="ETH9" s="222"/>
      <c r="ETI9" s="222"/>
      <c r="ETJ9" s="222"/>
      <c r="ETK9" s="222"/>
      <c r="ETL9" s="222"/>
      <c r="ETM9" s="222"/>
      <c r="ETN9" s="222"/>
      <c r="ETO9" s="222"/>
      <c r="ETP9" s="222"/>
      <c r="ETQ9" s="222"/>
      <c r="ETR9" s="222"/>
      <c r="ETS9" s="222"/>
      <c r="ETT9" s="222"/>
      <c r="ETU9" s="222"/>
      <c r="ETV9" s="222"/>
      <c r="ETW9" s="222"/>
      <c r="ETX9" s="222"/>
      <c r="ETY9" s="222"/>
      <c r="ETZ9" s="222"/>
      <c r="EUA9" s="222"/>
      <c r="EUB9" s="222"/>
      <c r="EUC9" s="222"/>
      <c r="EUD9" s="222"/>
      <c r="EUE9" s="222"/>
      <c r="EUF9" s="222"/>
      <c r="EUG9" s="222"/>
      <c r="EUH9" s="222"/>
      <c r="EUI9" s="222"/>
      <c r="EUJ9" s="222"/>
      <c r="EUK9" s="222"/>
      <c r="EUL9" s="222"/>
      <c r="EUM9" s="222"/>
      <c r="EUN9" s="222"/>
      <c r="EUO9" s="222"/>
      <c r="EUP9" s="222"/>
      <c r="EUQ9" s="222"/>
      <c r="EUR9" s="222"/>
      <c r="EUS9" s="222"/>
      <c r="EUT9" s="222"/>
      <c r="EUU9" s="222"/>
      <c r="EUV9" s="222"/>
      <c r="EUW9" s="222"/>
      <c r="EUX9" s="222"/>
      <c r="EUY9" s="222"/>
      <c r="EUZ9" s="222"/>
      <c r="EVA9" s="222"/>
      <c r="EVB9" s="222"/>
      <c r="EVC9" s="222"/>
      <c r="EVD9" s="222"/>
      <c r="EVE9" s="222"/>
      <c r="EVF9" s="222"/>
      <c r="EVG9" s="222"/>
      <c r="EVH9" s="222"/>
      <c r="EVI9" s="222"/>
      <c r="EVJ9" s="222"/>
      <c r="EVK9" s="222"/>
      <c r="EVL9" s="222"/>
      <c r="EVM9" s="222"/>
      <c r="EVN9" s="222"/>
      <c r="EVO9" s="222"/>
      <c r="EVP9" s="222"/>
      <c r="EVQ9" s="222"/>
      <c r="EVR9" s="222"/>
      <c r="EVS9" s="222"/>
      <c r="EVT9" s="222"/>
      <c r="EVU9" s="222"/>
      <c r="EVV9" s="222"/>
      <c r="EVW9" s="222"/>
      <c r="EVX9" s="222"/>
      <c r="EVY9" s="222"/>
      <c r="EVZ9" s="222"/>
      <c r="EWA9" s="222"/>
      <c r="EWB9" s="222"/>
      <c r="EWC9" s="222"/>
      <c r="EWD9" s="222"/>
      <c r="EWE9" s="222"/>
      <c r="EWF9" s="222"/>
      <c r="EWG9" s="222"/>
      <c r="EWH9" s="222"/>
      <c r="EWI9" s="222"/>
      <c r="EWJ9" s="222"/>
      <c r="EWK9" s="222"/>
      <c r="EWL9" s="222"/>
      <c r="EWM9" s="222"/>
      <c r="EWN9" s="222"/>
      <c r="EWO9" s="222"/>
      <c r="EWP9" s="222"/>
      <c r="EWQ9" s="222"/>
      <c r="EWR9" s="222"/>
      <c r="EWS9" s="222"/>
      <c r="EWT9" s="222"/>
      <c r="EWU9" s="222"/>
      <c r="EWV9" s="222"/>
      <c r="EWW9" s="222"/>
      <c r="EWX9" s="222"/>
      <c r="EWY9" s="222"/>
      <c r="EWZ9" s="222"/>
      <c r="EXA9" s="222"/>
      <c r="EXB9" s="222"/>
      <c r="EXC9" s="222"/>
      <c r="EXD9" s="222"/>
      <c r="EXE9" s="222"/>
      <c r="EXF9" s="222"/>
      <c r="EXG9" s="222"/>
      <c r="EXH9" s="222"/>
      <c r="EXI9" s="222"/>
      <c r="EXJ9" s="222"/>
      <c r="EXK9" s="222"/>
      <c r="EXL9" s="222"/>
      <c r="EXM9" s="222"/>
      <c r="EXN9" s="222"/>
      <c r="EXO9" s="222"/>
      <c r="EXP9" s="222"/>
      <c r="EXQ9" s="222"/>
      <c r="EXR9" s="222"/>
      <c r="EXS9" s="222"/>
      <c r="EXT9" s="222"/>
      <c r="EXU9" s="222"/>
      <c r="EXV9" s="222"/>
      <c r="EXW9" s="222"/>
      <c r="EXX9" s="222"/>
      <c r="EXY9" s="222"/>
      <c r="EXZ9" s="222"/>
      <c r="EYA9" s="222"/>
      <c r="EYB9" s="222"/>
      <c r="EYC9" s="222"/>
      <c r="EYD9" s="222"/>
      <c r="EYE9" s="222"/>
      <c r="EYF9" s="222"/>
      <c r="EYG9" s="222"/>
      <c r="EYH9" s="222"/>
      <c r="EYI9" s="222"/>
      <c r="EYJ9" s="222"/>
      <c r="EYK9" s="222"/>
      <c r="EYL9" s="222"/>
      <c r="EYM9" s="222"/>
      <c r="EYN9" s="222"/>
      <c r="EYO9" s="222"/>
      <c r="EYP9" s="222"/>
      <c r="EYQ9" s="222"/>
      <c r="EYR9" s="222"/>
      <c r="EYS9" s="222"/>
      <c r="EYT9" s="222"/>
      <c r="EYU9" s="222"/>
      <c r="EYV9" s="222"/>
      <c r="EYW9" s="222"/>
      <c r="EYX9" s="222"/>
      <c r="EYY9" s="222"/>
      <c r="EYZ9" s="222"/>
      <c r="EZA9" s="222"/>
      <c r="EZB9" s="222"/>
      <c r="EZC9" s="222"/>
      <c r="EZD9" s="222"/>
      <c r="EZE9" s="222"/>
      <c r="EZF9" s="222"/>
      <c r="EZG9" s="222"/>
      <c r="EZH9" s="222"/>
      <c r="EZI9" s="222"/>
      <c r="EZJ9" s="222"/>
      <c r="EZK9" s="222"/>
      <c r="EZL9" s="222"/>
      <c r="EZM9" s="222"/>
      <c r="EZN9" s="222"/>
      <c r="EZO9" s="222"/>
      <c r="EZP9" s="222"/>
      <c r="EZQ9" s="222"/>
      <c r="EZR9" s="222"/>
      <c r="EZS9" s="222"/>
      <c r="EZT9" s="222"/>
      <c r="EZU9" s="222"/>
      <c r="EZV9" s="222"/>
      <c r="EZW9" s="222"/>
      <c r="EZX9" s="222"/>
      <c r="EZY9" s="222"/>
      <c r="EZZ9" s="222"/>
      <c r="FAA9" s="222"/>
      <c r="FAB9" s="222"/>
      <c r="FAC9" s="222"/>
      <c r="FAD9" s="222"/>
      <c r="FAE9" s="222"/>
      <c r="FAF9" s="222"/>
      <c r="FAG9" s="222"/>
      <c r="FAH9" s="222"/>
      <c r="FAI9" s="222"/>
      <c r="FAJ9" s="222"/>
      <c r="FAK9" s="222"/>
      <c r="FAL9" s="222"/>
      <c r="FAM9" s="222"/>
      <c r="FAN9" s="222"/>
      <c r="FAO9" s="222"/>
      <c r="FAP9" s="222"/>
      <c r="FAQ9" s="222"/>
      <c r="FAR9" s="222"/>
      <c r="FAS9" s="222"/>
      <c r="FAT9" s="222"/>
      <c r="FAU9" s="222"/>
      <c r="FAV9" s="222"/>
      <c r="FAW9" s="222"/>
      <c r="FAX9" s="222"/>
      <c r="FAY9" s="222"/>
      <c r="FAZ9" s="222"/>
      <c r="FBA9" s="222"/>
      <c r="FBB9" s="222"/>
      <c r="FBC9" s="222"/>
      <c r="FBD9" s="222"/>
      <c r="FBE9" s="222"/>
      <c r="FBF9" s="222"/>
      <c r="FBG9" s="222"/>
      <c r="FBH9" s="222"/>
      <c r="FBI9" s="222"/>
      <c r="FBJ9" s="222"/>
      <c r="FBK9" s="222"/>
      <c r="FBL9" s="222"/>
      <c r="FBM9" s="222"/>
      <c r="FBN9" s="222"/>
      <c r="FBO9" s="222"/>
      <c r="FBP9" s="222"/>
      <c r="FBQ9" s="222"/>
      <c r="FBR9" s="222"/>
      <c r="FBS9" s="222"/>
      <c r="FBT9" s="222"/>
      <c r="FBU9" s="222"/>
      <c r="FBV9" s="222"/>
      <c r="FBW9" s="222"/>
      <c r="FBX9" s="222"/>
      <c r="FBY9" s="222"/>
      <c r="FBZ9" s="222"/>
      <c r="FCA9" s="222"/>
      <c r="FCB9" s="222"/>
      <c r="FCC9" s="222"/>
      <c r="FCD9" s="222"/>
      <c r="FCE9" s="222"/>
      <c r="FCF9" s="222"/>
      <c r="FCG9" s="222"/>
      <c r="FCH9" s="222"/>
      <c r="FCI9" s="222"/>
      <c r="FCJ9" s="222"/>
      <c r="FCK9" s="222"/>
      <c r="FCL9" s="222"/>
      <c r="FCM9" s="222"/>
      <c r="FCN9" s="222"/>
      <c r="FCO9" s="222"/>
      <c r="FCP9" s="222"/>
      <c r="FCQ9" s="222"/>
      <c r="FCR9" s="222"/>
      <c r="FCS9" s="222"/>
      <c r="FCT9" s="222"/>
      <c r="FCU9" s="222"/>
      <c r="FCV9" s="222"/>
      <c r="FCW9" s="222"/>
      <c r="FCX9" s="222"/>
      <c r="FCY9" s="222"/>
      <c r="FCZ9" s="222"/>
      <c r="FDA9" s="222"/>
      <c r="FDB9" s="222"/>
      <c r="FDC9" s="222"/>
      <c r="FDD9" s="222"/>
      <c r="FDE9" s="222"/>
      <c r="FDF9" s="222"/>
      <c r="FDG9" s="222"/>
      <c r="FDH9" s="222"/>
      <c r="FDI9" s="222"/>
      <c r="FDJ9" s="222"/>
      <c r="FDK9" s="222"/>
      <c r="FDL9" s="222"/>
      <c r="FDM9" s="222"/>
      <c r="FDN9" s="222"/>
      <c r="FDO9" s="222"/>
      <c r="FDP9" s="222"/>
      <c r="FDQ9" s="222"/>
      <c r="FDR9" s="222"/>
      <c r="FDS9" s="222"/>
      <c r="FDT9" s="222"/>
      <c r="FDU9" s="222"/>
      <c r="FDV9" s="222"/>
      <c r="FDW9" s="222"/>
      <c r="FDX9" s="222"/>
      <c r="FDY9" s="222"/>
      <c r="FDZ9" s="222"/>
      <c r="FEA9" s="222"/>
      <c r="FEB9" s="222"/>
      <c r="FEC9" s="222"/>
      <c r="FED9" s="222"/>
      <c r="FEE9" s="222"/>
      <c r="FEF9" s="222"/>
      <c r="FEG9" s="222"/>
      <c r="FEH9" s="222"/>
      <c r="FEI9" s="222"/>
      <c r="FEJ9" s="222"/>
      <c r="FEK9" s="222"/>
      <c r="FEL9" s="222"/>
      <c r="FEM9" s="222"/>
      <c r="FEN9" s="222"/>
      <c r="FEO9" s="222"/>
      <c r="FEP9" s="222"/>
      <c r="FEQ9" s="222"/>
      <c r="FER9" s="222"/>
      <c r="FES9" s="222"/>
      <c r="FET9" s="222"/>
      <c r="FEU9" s="222"/>
      <c r="FEV9" s="222"/>
      <c r="FEW9" s="222"/>
      <c r="FEX9" s="222"/>
      <c r="FEY9" s="222"/>
      <c r="FEZ9" s="222"/>
      <c r="FFA9" s="222"/>
      <c r="FFB9" s="222"/>
      <c r="FFC9" s="222"/>
      <c r="FFD9" s="222"/>
      <c r="FFE9" s="222"/>
      <c r="FFF9" s="222"/>
      <c r="FFG9" s="222"/>
      <c r="FFH9" s="222"/>
      <c r="FFI9" s="222"/>
      <c r="FFJ9" s="222"/>
      <c r="FFK9" s="222"/>
      <c r="FFL9" s="222"/>
      <c r="FFM9" s="222"/>
      <c r="FFN9" s="222"/>
      <c r="FFO9" s="222"/>
      <c r="FFP9" s="222"/>
      <c r="FFQ9" s="222"/>
      <c r="FFR9" s="222"/>
      <c r="FFS9" s="222"/>
      <c r="FFT9" s="222"/>
      <c r="FFU9" s="222"/>
      <c r="FFV9" s="222"/>
      <c r="FFW9" s="222"/>
      <c r="FFX9" s="222"/>
      <c r="FFY9" s="222"/>
      <c r="FFZ9" s="222"/>
      <c r="FGA9" s="222"/>
      <c r="FGB9" s="222"/>
      <c r="FGC9" s="222"/>
      <c r="FGD9" s="222"/>
      <c r="FGE9" s="222"/>
      <c r="FGF9" s="222"/>
      <c r="FGG9" s="222"/>
      <c r="FGH9" s="222"/>
      <c r="FGI9" s="222"/>
      <c r="FGJ9" s="222"/>
      <c r="FGK9" s="222"/>
      <c r="FGL9" s="222"/>
      <c r="FGM9" s="222"/>
      <c r="FGN9" s="222"/>
      <c r="FGO9" s="222"/>
      <c r="FGP9" s="222"/>
      <c r="FGQ9" s="222"/>
      <c r="FGR9" s="222"/>
      <c r="FGS9" s="222"/>
      <c r="FGT9" s="222"/>
      <c r="FGU9" s="222"/>
      <c r="FGV9" s="222"/>
      <c r="FGW9" s="222"/>
      <c r="FGX9" s="222"/>
      <c r="FGY9" s="222"/>
      <c r="FGZ9" s="222"/>
      <c r="FHA9" s="222"/>
      <c r="FHB9" s="222"/>
      <c r="FHC9" s="222"/>
      <c r="FHD9" s="222"/>
      <c r="FHE9" s="222"/>
      <c r="FHF9" s="222"/>
      <c r="FHG9" s="222"/>
      <c r="FHH9" s="222"/>
      <c r="FHI9" s="222"/>
      <c r="FHJ9" s="222"/>
      <c r="FHK9" s="222"/>
      <c r="FHL9" s="222"/>
      <c r="FHM9" s="222"/>
      <c r="FHN9" s="222"/>
      <c r="FHO9" s="222"/>
      <c r="FHP9" s="222"/>
      <c r="FHQ9" s="222"/>
      <c r="FHR9" s="222"/>
      <c r="FHS9" s="222"/>
      <c r="FHT9" s="222"/>
      <c r="FHU9" s="222"/>
      <c r="FHV9" s="222"/>
      <c r="FHW9" s="222"/>
      <c r="FHX9" s="222"/>
      <c r="FHY9" s="222"/>
      <c r="FHZ9" s="222"/>
      <c r="FIA9" s="222"/>
      <c r="FIB9" s="222"/>
      <c r="FIC9" s="222"/>
      <c r="FID9" s="222"/>
      <c r="FIE9" s="222"/>
      <c r="FIF9" s="222"/>
      <c r="FIG9" s="222"/>
      <c r="FIH9" s="222"/>
      <c r="FII9" s="222"/>
      <c r="FIJ9" s="222"/>
      <c r="FIK9" s="222"/>
      <c r="FIL9" s="222"/>
      <c r="FIM9" s="222"/>
      <c r="FIN9" s="222"/>
      <c r="FIO9" s="222"/>
      <c r="FIP9" s="222"/>
      <c r="FIQ9" s="222"/>
      <c r="FIR9" s="222"/>
      <c r="FIS9" s="222"/>
      <c r="FIT9" s="222"/>
      <c r="FIU9" s="222"/>
      <c r="FIV9" s="222"/>
      <c r="FIW9" s="222"/>
      <c r="FIX9" s="222"/>
      <c r="FIY9" s="222"/>
      <c r="FIZ9" s="222"/>
      <c r="FJA9" s="222"/>
      <c r="FJB9" s="222"/>
      <c r="FJC9" s="222"/>
      <c r="FJD9" s="222"/>
      <c r="FJE9" s="222"/>
      <c r="FJF9" s="222"/>
      <c r="FJG9" s="222"/>
      <c r="FJH9" s="222"/>
      <c r="FJI9" s="222"/>
      <c r="FJJ9" s="222"/>
      <c r="FJK9" s="222"/>
      <c r="FJL9" s="222"/>
      <c r="FJM9" s="222"/>
      <c r="FJN9" s="222"/>
      <c r="FJO9" s="222"/>
      <c r="FJP9" s="222"/>
      <c r="FJQ9" s="222"/>
      <c r="FJR9" s="222"/>
      <c r="FJS9" s="222"/>
      <c r="FJT9" s="222"/>
      <c r="FJU9" s="222"/>
      <c r="FJV9" s="222"/>
      <c r="FJW9" s="222"/>
      <c r="FJX9" s="222"/>
      <c r="FJY9" s="222"/>
      <c r="FJZ9" s="222"/>
      <c r="FKA9" s="222"/>
      <c r="FKB9" s="222"/>
      <c r="FKC9" s="222"/>
      <c r="FKD9" s="222"/>
      <c r="FKE9" s="222"/>
      <c r="FKF9" s="222"/>
      <c r="FKG9" s="222"/>
      <c r="FKH9" s="222"/>
      <c r="FKI9" s="222"/>
      <c r="FKJ9" s="222"/>
      <c r="FKK9" s="222"/>
      <c r="FKL9" s="222"/>
      <c r="FKM9" s="222"/>
      <c r="FKN9" s="222"/>
      <c r="FKO9" s="222"/>
      <c r="FKP9" s="222"/>
      <c r="FKQ9" s="222"/>
      <c r="FKR9" s="222"/>
      <c r="FKS9" s="222"/>
      <c r="FKT9" s="222"/>
      <c r="FKU9" s="222"/>
      <c r="FKV9" s="222"/>
      <c r="FKW9" s="222"/>
      <c r="FKX9" s="222"/>
      <c r="FKY9" s="222"/>
      <c r="FKZ9" s="222"/>
      <c r="FLA9" s="222"/>
      <c r="FLB9" s="222"/>
      <c r="FLC9" s="222"/>
      <c r="FLD9" s="222"/>
      <c r="FLE9" s="222"/>
      <c r="FLF9" s="222"/>
      <c r="FLG9" s="222"/>
      <c r="FLH9" s="222"/>
      <c r="FLI9" s="222"/>
      <c r="FLJ9" s="222"/>
      <c r="FLK9" s="222"/>
      <c r="FLL9" s="222"/>
      <c r="FLM9" s="222"/>
      <c r="FLN9" s="222"/>
      <c r="FLO9" s="222"/>
      <c r="FLP9" s="222"/>
      <c r="FLQ9" s="222"/>
      <c r="FLR9" s="222"/>
      <c r="FLS9" s="222"/>
      <c r="FLT9" s="222"/>
      <c r="FLU9" s="222"/>
      <c r="FLV9" s="222"/>
      <c r="FLW9" s="222"/>
      <c r="FLX9" s="222"/>
      <c r="FLY9" s="222"/>
      <c r="FLZ9" s="222"/>
      <c r="FMA9" s="222"/>
      <c r="FMB9" s="222"/>
      <c r="FMC9" s="222"/>
      <c r="FMD9" s="222"/>
      <c r="FME9" s="222"/>
      <c r="FMF9" s="222"/>
      <c r="FMG9" s="222"/>
      <c r="FMH9" s="222"/>
      <c r="FMI9" s="222"/>
      <c r="FMJ9" s="222"/>
      <c r="FMK9" s="222"/>
      <c r="FML9" s="222"/>
      <c r="FMM9" s="222"/>
      <c r="FMN9" s="222"/>
      <c r="FMO9" s="222"/>
      <c r="FMP9" s="222"/>
      <c r="FMQ9" s="222"/>
      <c r="FMR9" s="222"/>
      <c r="FMS9" s="222"/>
      <c r="FMT9" s="222"/>
      <c r="FMU9" s="222"/>
      <c r="FMV9" s="222"/>
      <c r="FMW9" s="222"/>
      <c r="FMX9" s="222"/>
      <c r="FMY9" s="222"/>
      <c r="FMZ9" s="222"/>
      <c r="FNA9" s="222"/>
      <c r="FNB9" s="222"/>
      <c r="FNC9" s="222"/>
      <c r="FND9" s="222"/>
      <c r="FNE9" s="222"/>
      <c r="FNF9" s="222"/>
      <c r="FNG9" s="222"/>
      <c r="FNH9" s="222"/>
      <c r="FNI9" s="222"/>
      <c r="FNJ9" s="222"/>
      <c r="FNK9" s="222"/>
      <c r="FNL9" s="222"/>
      <c r="FNM9" s="222"/>
      <c r="FNN9" s="222"/>
      <c r="FNO9" s="222"/>
      <c r="FNP9" s="222"/>
      <c r="FNQ9" s="222"/>
      <c r="FNR9" s="222"/>
      <c r="FNS9" s="222"/>
      <c r="FNT9" s="222"/>
      <c r="FNU9" s="222"/>
      <c r="FNV9" s="222"/>
      <c r="FNW9" s="222"/>
      <c r="FNX9" s="222"/>
      <c r="FNY9" s="222"/>
      <c r="FNZ9" s="222"/>
      <c r="FOA9" s="222"/>
      <c r="FOB9" s="222"/>
      <c r="FOC9" s="222"/>
      <c r="FOD9" s="222"/>
      <c r="FOE9" s="222"/>
      <c r="FOF9" s="222"/>
      <c r="FOG9" s="222"/>
      <c r="FOH9" s="222"/>
      <c r="FOI9" s="222"/>
      <c r="FOJ9" s="222"/>
      <c r="FOK9" s="222"/>
      <c r="FOL9" s="222"/>
      <c r="FOM9" s="222"/>
      <c r="FON9" s="222"/>
      <c r="FOO9" s="222"/>
      <c r="FOP9" s="222"/>
      <c r="FOQ9" s="222"/>
      <c r="FOR9" s="222"/>
      <c r="FOS9" s="222"/>
      <c r="FOT9" s="222"/>
      <c r="FOU9" s="222"/>
      <c r="FOV9" s="222"/>
      <c r="FOW9" s="222"/>
      <c r="FOX9" s="222"/>
      <c r="FOY9" s="222"/>
      <c r="FOZ9" s="222"/>
      <c r="FPA9" s="222"/>
      <c r="FPB9" s="222"/>
      <c r="FPC9" s="222"/>
      <c r="FPD9" s="222"/>
      <c r="FPE9" s="222"/>
      <c r="FPF9" s="222"/>
      <c r="FPG9" s="222"/>
      <c r="FPH9" s="222"/>
      <c r="FPI9" s="222"/>
      <c r="FPJ9" s="222"/>
      <c r="FPK9" s="222"/>
      <c r="FPL9" s="222"/>
      <c r="FPM9" s="222"/>
      <c r="FPN9" s="222"/>
      <c r="FPO9" s="222"/>
      <c r="FPP9" s="222"/>
      <c r="FPQ9" s="222"/>
      <c r="FPR9" s="222"/>
      <c r="FPS9" s="222"/>
      <c r="FPT9" s="222"/>
      <c r="FPU9" s="222"/>
      <c r="FPV9" s="222"/>
      <c r="FPW9" s="222"/>
      <c r="FPX9" s="222"/>
      <c r="FPY9" s="222"/>
      <c r="FPZ9" s="222"/>
      <c r="FQA9" s="222"/>
      <c r="FQB9" s="222"/>
      <c r="FQC9" s="222"/>
      <c r="FQD9" s="222"/>
      <c r="FQE9" s="222"/>
      <c r="FQF9" s="222"/>
      <c r="FQG9" s="222"/>
      <c r="FQH9" s="222"/>
      <c r="FQI9" s="222"/>
      <c r="FQJ9" s="222"/>
      <c r="FQK9" s="222"/>
      <c r="FQL9" s="222"/>
      <c r="FQM9" s="222"/>
      <c r="FQN9" s="222"/>
      <c r="FQO9" s="222"/>
      <c r="FQP9" s="222"/>
      <c r="FQQ9" s="222"/>
      <c r="FQR9" s="222"/>
      <c r="FQS9" s="222"/>
      <c r="FQT9" s="222"/>
      <c r="FQU9" s="222"/>
      <c r="FQV9" s="222"/>
      <c r="FQW9" s="222"/>
      <c r="FQX9" s="222"/>
      <c r="FQY9" s="222"/>
      <c r="FQZ9" s="222"/>
      <c r="FRA9" s="222"/>
      <c r="FRB9" s="222"/>
      <c r="FRC9" s="222"/>
      <c r="FRD9" s="222"/>
      <c r="FRE9" s="222"/>
      <c r="FRF9" s="222"/>
      <c r="FRG9" s="222"/>
      <c r="FRH9" s="222"/>
      <c r="FRI9" s="222"/>
      <c r="FRJ9" s="222"/>
      <c r="FRK9" s="222"/>
      <c r="FRL9" s="222"/>
      <c r="FRM9" s="222"/>
      <c r="FRN9" s="222"/>
      <c r="FRO9" s="222"/>
      <c r="FRP9" s="222"/>
      <c r="FRQ9" s="222"/>
      <c r="FRR9" s="222"/>
      <c r="FRS9" s="222"/>
      <c r="FRT9" s="222"/>
      <c r="FRU9" s="222"/>
      <c r="FRV9" s="222"/>
      <c r="FRW9" s="222"/>
      <c r="FRX9" s="222"/>
      <c r="FRY9" s="222"/>
      <c r="FRZ9" s="222"/>
      <c r="FSA9" s="222"/>
      <c r="FSB9" s="222"/>
      <c r="FSC9" s="222"/>
      <c r="FSD9" s="222"/>
      <c r="FSE9" s="222"/>
      <c r="FSF9" s="222"/>
      <c r="FSG9" s="222"/>
      <c r="FSH9" s="222"/>
      <c r="FSI9" s="222"/>
      <c r="FSJ9" s="222"/>
      <c r="FSK9" s="222"/>
      <c r="FSL9" s="222"/>
      <c r="FSM9" s="222"/>
      <c r="FSN9" s="222"/>
      <c r="FSO9" s="222"/>
      <c r="FSP9" s="222"/>
      <c r="FSQ9" s="222"/>
      <c r="FSR9" s="222"/>
      <c r="FSS9" s="222"/>
      <c r="FST9" s="222"/>
      <c r="FSU9" s="222"/>
      <c r="FSV9" s="222"/>
      <c r="FSW9" s="222"/>
      <c r="FSX9" s="222"/>
      <c r="FSY9" s="222"/>
      <c r="FSZ9" s="222"/>
      <c r="FTA9" s="222"/>
      <c r="FTB9" s="222"/>
      <c r="FTC9" s="222"/>
      <c r="FTD9" s="222"/>
      <c r="FTE9" s="222"/>
      <c r="FTF9" s="222"/>
      <c r="FTG9" s="222"/>
      <c r="FTH9" s="222"/>
      <c r="FTI9" s="222"/>
      <c r="FTJ9" s="222"/>
      <c r="FTK9" s="222"/>
      <c r="FTL9" s="222"/>
      <c r="FTM9" s="222"/>
      <c r="FTN9" s="222"/>
      <c r="FTO9" s="222"/>
      <c r="FTP9" s="222"/>
      <c r="FTQ9" s="222"/>
      <c r="FTR9" s="222"/>
      <c r="FTS9" s="222"/>
      <c r="FTT9" s="222"/>
      <c r="FTU9" s="222"/>
      <c r="FTV9" s="222"/>
      <c r="FTW9" s="222"/>
      <c r="FTX9" s="222"/>
      <c r="FTY9" s="222"/>
      <c r="FTZ9" s="222"/>
      <c r="FUA9" s="222"/>
      <c r="FUB9" s="222"/>
      <c r="FUC9" s="222"/>
      <c r="FUD9" s="222"/>
      <c r="FUE9" s="222"/>
      <c r="FUF9" s="222"/>
      <c r="FUG9" s="222"/>
      <c r="FUH9" s="222"/>
      <c r="FUI9" s="222"/>
      <c r="FUJ9" s="222"/>
      <c r="FUK9" s="222"/>
      <c r="FUL9" s="222"/>
      <c r="FUM9" s="222"/>
      <c r="FUN9" s="222"/>
      <c r="FUO9" s="222"/>
      <c r="FUP9" s="222"/>
      <c r="FUQ9" s="222"/>
      <c r="FUR9" s="222"/>
      <c r="FUS9" s="222"/>
      <c r="FUT9" s="222"/>
      <c r="FUU9" s="222"/>
      <c r="FUV9" s="222"/>
      <c r="FUW9" s="222"/>
      <c r="FUX9" s="222"/>
      <c r="FUY9" s="222"/>
      <c r="FUZ9" s="222"/>
      <c r="FVA9" s="222"/>
      <c r="FVB9" s="222"/>
      <c r="FVC9" s="222"/>
      <c r="FVD9" s="222"/>
      <c r="FVE9" s="222"/>
      <c r="FVF9" s="222"/>
      <c r="FVG9" s="222"/>
      <c r="FVH9" s="222"/>
      <c r="FVI9" s="222"/>
      <c r="FVJ9" s="222"/>
      <c r="FVK9" s="222"/>
      <c r="FVL9" s="222"/>
      <c r="FVM9" s="222"/>
      <c r="FVN9" s="222"/>
      <c r="FVO9" s="222"/>
      <c r="FVP9" s="222"/>
      <c r="FVQ9" s="222"/>
      <c r="FVR9" s="222"/>
      <c r="FVS9" s="222"/>
      <c r="FVT9" s="222"/>
      <c r="FVU9" s="222"/>
      <c r="FVV9" s="222"/>
      <c r="FVW9" s="222"/>
      <c r="FVX9" s="222"/>
      <c r="FVY9" s="222"/>
      <c r="FVZ9" s="222"/>
      <c r="FWA9" s="222"/>
      <c r="FWB9" s="222"/>
      <c r="FWC9" s="222"/>
      <c r="FWD9" s="222"/>
      <c r="FWE9" s="222"/>
      <c r="FWF9" s="222"/>
      <c r="FWG9" s="222"/>
      <c r="FWH9" s="222"/>
      <c r="FWI9" s="222"/>
      <c r="FWJ9" s="222"/>
      <c r="FWK9" s="222"/>
      <c r="FWL9" s="222"/>
      <c r="FWM9" s="222"/>
      <c r="FWN9" s="222"/>
      <c r="FWO9" s="222"/>
      <c r="FWP9" s="222"/>
      <c r="FWQ9" s="222"/>
      <c r="FWR9" s="222"/>
      <c r="FWS9" s="222"/>
      <c r="FWT9" s="222"/>
      <c r="FWU9" s="222"/>
      <c r="FWV9" s="222"/>
      <c r="FWW9" s="222"/>
      <c r="FWX9" s="222"/>
      <c r="FWY9" s="222"/>
      <c r="FWZ9" s="222"/>
      <c r="FXA9" s="222"/>
      <c r="FXB9" s="222"/>
      <c r="FXC9" s="222"/>
      <c r="FXD9" s="222"/>
      <c r="FXE9" s="222"/>
      <c r="FXF9" s="222"/>
      <c r="FXG9" s="222"/>
      <c r="FXH9" s="222"/>
      <c r="FXI9" s="222"/>
      <c r="FXJ9" s="222"/>
      <c r="FXK9" s="222"/>
      <c r="FXL9" s="222"/>
      <c r="FXM9" s="222"/>
      <c r="FXN9" s="222"/>
      <c r="FXO9" s="222"/>
      <c r="FXP9" s="222"/>
      <c r="FXQ9" s="222"/>
      <c r="FXR9" s="222"/>
      <c r="FXS9" s="222"/>
      <c r="FXT9" s="222"/>
      <c r="FXU9" s="222"/>
      <c r="FXV9" s="222"/>
      <c r="FXW9" s="222"/>
      <c r="FXX9" s="222"/>
      <c r="FXY9" s="222"/>
      <c r="FXZ9" s="222"/>
      <c r="FYA9" s="222"/>
      <c r="FYB9" s="222"/>
      <c r="FYC9" s="222"/>
      <c r="FYD9" s="222"/>
      <c r="FYE9" s="222"/>
      <c r="FYF9" s="222"/>
      <c r="FYG9" s="222"/>
      <c r="FYH9" s="222"/>
      <c r="FYI9" s="222"/>
      <c r="FYJ9" s="222"/>
      <c r="FYK9" s="222"/>
      <c r="FYL9" s="222"/>
      <c r="FYM9" s="222"/>
      <c r="FYN9" s="222"/>
      <c r="FYO9" s="222"/>
      <c r="FYP9" s="222"/>
      <c r="FYQ9" s="222"/>
      <c r="FYR9" s="222"/>
      <c r="FYS9" s="222"/>
      <c r="FYT9" s="222"/>
      <c r="FYU9" s="222"/>
      <c r="FYV9" s="222"/>
      <c r="FYW9" s="222"/>
      <c r="FYX9" s="222"/>
      <c r="FYY9" s="222"/>
      <c r="FYZ9" s="222"/>
      <c r="FZA9" s="222"/>
      <c r="FZB9" s="222"/>
      <c r="FZC9" s="222"/>
      <c r="FZD9" s="222"/>
      <c r="FZE9" s="222"/>
      <c r="FZF9" s="222"/>
      <c r="FZG9" s="222"/>
      <c r="FZH9" s="222"/>
      <c r="FZI9" s="222"/>
      <c r="FZJ9" s="222"/>
      <c r="FZK9" s="222"/>
      <c r="FZL9" s="222"/>
      <c r="FZM9" s="222"/>
      <c r="FZN9" s="222"/>
      <c r="FZO9" s="222"/>
      <c r="FZP9" s="222"/>
      <c r="FZQ9" s="222"/>
      <c r="FZR9" s="222"/>
      <c r="FZS9" s="222"/>
      <c r="FZT9" s="222"/>
      <c r="FZU9" s="222"/>
      <c r="FZV9" s="222"/>
      <c r="FZW9" s="222"/>
      <c r="FZX9" s="222"/>
      <c r="FZY9" s="222"/>
      <c r="FZZ9" s="222"/>
      <c r="GAA9" s="222"/>
      <c r="GAB9" s="222"/>
      <c r="GAC9" s="222"/>
      <c r="GAD9" s="222"/>
      <c r="GAE9" s="222"/>
      <c r="GAF9" s="222"/>
      <c r="GAG9" s="222"/>
      <c r="GAH9" s="222"/>
      <c r="GAI9" s="222"/>
      <c r="GAJ9" s="222"/>
      <c r="GAK9" s="222"/>
      <c r="GAL9" s="222"/>
      <c r="GAM9" s="222"/>
      <c r="GAN9" s="222"/>
      <c r="GAO9" s="222"/>
      <c r="GAP9" s="222"/>
      <c r="GAQ9" s="222"/>
      <c r="GAR9" s="222"/>
      <c r="GAS9" s="222"/>
      <c r="GAT9" s="222"/>
      <c r="GAU9" s="222"/>
      <c r="GAV9" s="222"/>
      <c r="GAW9" s="222"/>
      <c r="GAX9" s="222"/>
      <c r="GAY9" s="222"/>
      <c r="GAZ9" s="222"/>
      <c r="GBA9" s="222"/>
      <c r="GBB9" s="222"/>
      <c r="GBC9" s="222"/>
      <c r="GBD9" s="222"/>
      <c r="GBE9" s="222"/>
      <c r="GBF9" s="222"/>
      <c r="GBG9" s="222"/>
      <c r="GBH9" s="222"/>
      <c r="GBI9" s="222"/>
      <c r="GBJ9" s="222"/>
      <c r="GBK9" s="222"/>
      <c r="GBL9" s="222"/>
      <c r="GBM9" s="222"/>
      <c r="GBN9" s="222"/>
      <c r="GBO9" s="222"/>
      <c r="GBP9" s="222"/>
      <c r="GBQ9" s="222"/>
      <c r="GBR9" s="222"/>
      <c r="GBS9" s="222"/>
      <c r="GBT9" s="222"/>
      <c r="GBU9" s="222"/>
      <c r="GBV9" s="222"/>
      <c r="GBW9" s="222"/>
      <c r="GBX9" s="222"/>
      <c r="GBY9" s="222"/>
      <c r="GBZ9" s="222"/>
      <c r="GCA9" s="222"/>
      <c r="GCB9" s="222"/>
      <c r="GCC9" s="222"/>
      <c r="GCD9" s="222"/>
      <c r="GCE9" s="222"/>
      <c r="GCF9" s="222"/>
      <c r="GCG9" s="222"/>
      <c r="GCH9" s="222"/>
      <c r="GCI9" s="222"/>
      <c r="GCJ9" s="222"/>
      <c r="GCK9" s="222"/>
      <c r="GCL9" s="222"/>
      <c r="GCM9" s="222"/>
      <c r="GCN9" s="222"/>
      <c r="GCO9" s="222"/>
      <c r="GCP9" s="222"/>
      <c r="GCQ9" s="222"/>
      <c r="GCR9" s="222"/>
      <c r="GCS9" s="222"/>
      <c r="GCT9" s="222"/>
      <c r="GCU9" s="222"/>
      <c r="GCV9" s="222"/>
      <c r="GCW9" s="222"/>
      <c r="GCX9" s="222"/>
      <c r="GCY9" s="222"/>
      <c r="GCZ9" s="222"/>
      <c r="GDA9" s="222"/>
      <c r="GDB9" s="222"/>
      <c r="GDC9" s="222"/>
      <c r="GDD9" s="222"/>
      <c r="GDE9" s="222"/>
      <c r="GDF9" s="222"/>
      <c r="GDG9" s="222"/>
      <c r="GDH9" s="222"/>
      <c r="GDI9" s="222"/>
      <c r="GDJ9" s="222"/>
      <c r="GDK9" s="222"/>
      <c r="GDL9" s="222"/>
      <c r="GDM9" s="222"/>
      <c r="GDN9" s="222"/>
      <c r="GDO9" s="222"/>
      <c r="GDP9" s="222"/>
      <c r="GDQ9" s="222"/>
      <c r="GDR9" s="222"/>
      <c r="GDS9" s="222"/>
      <c r="GDT9" s="222"/>
      <c r="GDU9" s="222"/>
      <c r="GDV9" s="222"/>
      <c r="GDW9" s="222"/>
      <c r="GDX9" s="222"/>
      <c r="GDY9" s="222"/>
      <c r="GDZ9" s="222"/>
      <c r="GEA9" s="222"/>
      <c r="GEB9" s="222"/>
      <c r="GEC9" s="222"/>
      <c r="GED9" s="222"/>
      <c r="GEE9" s="222"/>
      <c r="GEF9" s="222"/>
      <c r="GEG9" s="222"/>
      <c r="GEH9" s="222"/>
      <c r="GEI9" s="222"/>
      <c r="GEJ9" s="222"/>
      <c r="GEK9" s="222"/>
      <c r="GEL9" s="222"/>
      <c r="GEM9" s="222"/>
      <c r="GEN9" s="222"/>
      <c r="GEO9" s="222"/>
      <c r="GEP9" s="222"/>
      <c r="GEQ9" s="222"/>
      <c r="GER9" s="222"/>
      <c r="GES9" s="222"/>
      <c r="GET9" s="222"/>
      <c r="GEU9" s="222"/>
      <c r="GEV9" s="222"/>
      <c r="GEW9" s="222"/>
      <c r="GEX9" s="222"/>
      <c r="GEY9" s="222"/>
      <c r="GEZ9" s="222"/>
      <c r="GFA9" s="222"/>
      <c r="GFB9" s="222"/>
      <c r="GFC9" s="222"/>
      <c r="GFD9" s="222"/>
      <c r="GFE9" s="222"/>
      <c r="GFF9" s="222"/>
      <c r="GFG9" s="222"/>
      <c r="GFH9" s="222"/>
      <c r="GFI9" s="222"/>
      <c r="GFJ9" s="222"/>
      <c r="GFK9" s="222"/>
      <c r="GFL9" s="222"/>
      <c r="GFM9" s="222"/>
      <c r="GFN9" s="222"/>
      <c r="GFO9" s="222"/>
      <c r="GFP9" s="222"/>
      <c r="GFQ9" s="222"/>
      <c r="GFR9" s="222"/>
      <c r="GFS9" s="222"/>
      <c r="GFT9" s="222"/>
      <c r="GFU9" s="222"/>
      <c r="GFV9" s="222"/>
      <c r="GFW9" s="222"/>
      <c r="GFX9" s="222"/>
      <c r="GFY9" s="222"/>
      <c r="GFZ9" s="222"/>
      <c r="GGA9" s="222"/>
      <c r="GGB9" s="222"/>
      <c r="GGC9" s="222"/>
      <c r="GGD9" s="222"/>
      <c r="GGE9" s="222"/>
      <c r="GGF9" s="222"/>
      <c r="GGG9" s="222"/>
      <c r="GGH9" s="222"/>
      <c r="GGI9" s="222"/>
      <c r="GGJ9" s="222"/>
      <c r="GGK9" s="222"/>
      <c r="GGL9" s="222"/>
      <c r="GGM9" s="222"/>
      <c r="GGN9" s="222"/>
      <c r="GGO9" s="222"/>
      <c r="GGP9" s="222"/>
      <c r="GGQ9" s="222"/>
      <c r="GGR9" s="222"/>
      <c r="GGS9" s="222"/>
      <c r="GGT9" s="222"/>
      <c r="GGU9" s="222"/>
      <c r="GGV9" s="222"/>
      <c r="GGW9" s="222"/>
      <c r="GGX9" s="222"/>
      <c r="GGY9" s="222"/>
      <c r="GGZ9" s="222"/>
      <c r="GHA9" s="222"/>
      <c r="GHB9" s="222"/>
      <c r="GHC9" s="222"/>
      <c r="GHD9" s="222"/>
      <c r="GHE9" s="222"/>
      <c r="GHF9" s="222"/>
      <c r="GHG9" s="222"/>
      <c r="GHH9" s="222"/>
      <c r="GHI9" s="222"/>
      <c r="GHJ9" s="222"/>
      <c r="GHK9" s="222"/>
      <c r="GHL9" s="222"/>
      <c r="GHM9" s="222"/>
      <c r="GHN9" s="222"/>
      <c r="GHO9" s="222"/>
      <c r="GHP9" s="222"/>
      <c r="GHQ9" s="222"/>
      <c r="GHR9" s="222"/>
      <c r="GHS9" s="222"/>
      <c r="GHT9" s="222"/>
      <c r="GHU9" s="222"/>
      <c r="GHV9" s="222"/>
      <c r="GHW9" s="222"/>
      <c r="GHX9" s="222"/>
      <c r="GHY9" s="222"/>
      <c r="GHZ9" s="222"/>
      <c r="GIA9" s="222"/>
      <c r="GIB9" s="222"/>
      <c r="GIC9" s="222"/>
      <c r="GID9" s="222"/>
      <c r="GIE9" s="222"/>
      <c r="GIF9" s="222"/>
      <c r="GIG9" s="222"/>
      <c r="GIH9" s="222"/>
      <c r="GII9" s="222"/>
      <c r="GIJ9" s="222"/>
      <c r="GIK9" s="222"/>
      <c r="GIL9" s="222"/>
      <c r="GIM9" s="222"/>
      <c r="GIN9" s="222"/>
      <c r="GIO9" s="222"/>
      <c r="GIP9" s="222"/>
      <c r="GIQ9" s="222"/>
      <c r="GIR9" s="222"/>
      <c r="GIS9" s="222"/>
      <c r="GIT9" s="222"/>
      <c r="GIU9" s="222"/>
      <c r="GIV9" s="222"/>
      <c r="GIW9" s="222"/>
      <c r="GIX9" s="222"/>
      <c r="GIY9" s="222"/>
      <c r="GIZ9" s="222"/>
      <c r="GJA9" s="222"/>
      <c r="GJB9" s="222"/>
      <c r="GJC9" s="222"/>
      <c r="GJD9" s="222"/>
      <c r="GJE9" s="222"/>
      <c r="GJF9" s="222"/>
      <c r="GJG9" s="222"/>
      <c r="GJH9" s="222"/>
      <c r="GJI9" s="222"/>
      <c r="GJJ9" s="222"/>
      <c r="GJK9" s="222"/>
      <c r="GJL9" s="222"/>
      <c r="GJM9" s="222"/>
      <c r="GJN9" s="222"/>
      <c r="GJO9" s="222"/>
      <c r="GJP9" s="222"/>
      <c r="GJQ9" s="222"/>
      <c r="GJR9" s="222"/>
      <c r="GJS9" s="222"/>
      <c r="GJT9" s="222"/>
      <c r="GJU9" s="222"/>
      <c r="GJV9" s="222"/>
      <c r="GJW9" s="222"/>
      <c r="GJX9" s="222"/>
      <c r="GJY9" s="222"/>
      <c r="GJZ9" s="222"/>
      <c r="GKA9" s="222"/>
      <c r="GKB9" s="222"/>
      <c r="GKC9" s="222"/>
      <c r="GKD9" s="222"/>
      <c r="GKE9" s="222"/>
      <c r="GKF9" s="222"/>
      <c r="GKG9" s="222"/>
      <c r="GKH9" s="222"/>
      <c r="GKI9" s="222"/>
      <c r="GKJ9" s="222"/>
      <c r="GKK9" s="222"/>
      <c r="GKL9" s="222"/>
      <c r="GKM9" s="222"/>
      <c r="GKN9" s="222"/>
      <c r="GKO9" s="222"/>
      <c r="GKP9" s="222"/>
      <c r="GKQ9" s="222"/>
      <c r="GKR9" s="222"/>
      <c r="GKS9" s="222"/>
      <c r="GKT9" s="222"/>
      <c r="GKU9" s="222"/>
      <c r="GKV9" s="222"/>
      <c r="GKW9" s="222"/>
      <c r="GKX9" s="222"/>
      <c r="GKY9" s="222"/>
      <c r="GKZ9" s="222"/>
      <c r="GLA9" s="222"/>
      <c r="GLB9" s="222"/>
      <c r="GLC9" s="222"/>
      <c r="GLD9" s="222"/>
      <c r="GLE9" s="222"/>
      <c r="GLF9" s="222"/>
      <c r="GLG9" s="222"/>
      <c r="GLH9" s="222"/>
      <c r="GLI9" s="222"/>
      <c r="GLJ9" s="222"/>
      <c r="GLK9" s="222"/>
      <c r="GLL9" s="222"/>
      <c r="GLM9" s="222"/>
      <c r="GLN9" s="222"/>
      <c r="GLO9" s="222"/>
      <c r="GLP9" s="222"/>
      <c r="GLQ9" s="222"/>
      <c r="GLR9" s="222"/>
      <c r="GLS9" s="222"/>
      <c r="GLT9" s="222"/>
      <c r="GLU9" s="222"/>
      <c r="GLV9" s="222"/>
      <c r="GLW9" s="222"/>
      <c r="GLX9" s="222"/>
      <c r="GLY9" s="222"/>
      <c r="GLZ9" s="222"/>
      <c r="GMA9" s="222"/>
      <c r="GMB9" s="222"/>
      <c r="GMC9" s="222"/>
      <c r="GMD9" s="222"/>
      <c r="GME9" s="222"/>
      <c r="GMF9" s="222"/>
      <c r="GMG9" s="222"/>
      <c r="GMH9" s="222"/>
      <c r="GMI9" s="222"/>
      <c r="GMJ9" s="222"/>
      <c r="GMK9" s="222"/>
      <c r="GML9" s="222"/>
      <c r="GMM9" s="222"/>
      <c r="GMN9" s="222"/>
      <c r="GMO9" s="222"/>
      <c r="GMP9" s="222"/>
      <c r="GMQ9" s="222"/>
      <c r="GMR9" s="222"/>
      <c r="GMS9" s="222"/>
      <c r="GMT9" s="222"/>
      <c r="GMU9" s="222"/>
      <c r="GMV9" s="222"/>
      <c r="GMW9" s="222"/>
      <c r="GMX9" s="222"/>
      <c r="GMY9" s="222"/>
      <c r="GMZ9" s="222"/>
      <c r="GNA9" s="222"/>
      <c r="GNB9" s="222"/>
      <c r="GNC9" s="222"/>
      <c r="GND9" s="222"/>
      <c r="GNE9" s="222"/>
      <c r="GNF9" s="222"/>
      <c r="GNG9" s="222"/>
      <c r="GNH9" s="222"/>
      <c r="GNI9" s="222"/>
      <c r="GNJ9" s="222"/>
      <c r="GNK9" s="222"/>
      <c r="GNL9" s="222"/>
      <c r="GNM9" s="222"/>
      <c r="GNN9" s="222"/>
      <c r="GNO9" s="222"/>
      <c r="GNP9" s="222"/>
      <c r="GNQ9" s="222"/>
      <c r="GNR9" s="222"/>
      <c r="GNS9" s="222"/>
      <c r="GNT9" s="222"/>
      <c r="GNU9" s="222"/>
      <c r="GNV9" s="222"/>
      <c r="GNW9" s="222"/>
      <c r="GNX9" s="222"/>
      <c r="GNY9" s="222"/>
      <c r="GNZ9" s="222"/>
      <c r="GOA9" s="222"/>
      <c r="GOB9" s="222"/>
      <c r="GOC9" s="222"/>
      <c r="GOD9" s="222"/>
      <c r="GOE9" s="222"/>
      <c r="GOF9" s="222"/>
      <c r="GOG9" s="222"/>
      <c r="GOH9" s="222"/>
      <c r="GOI9" s="222"/>
      <c r="GOJ9" s="222"/>
      <c r="GOK9" s="222"/>
      <c r="GOL9" s="222"/>
      <c r="GOM9" s="222"/>
      <c r="GON9" s="222"/>
      <c r="GOO9" s="222"/>
      <c r="GOP9" s="222"/>
      <c r="GOQ9" s="222"/>
      <c r="GOR9" s="222"/>
      <c r="GOS9" s="222"/>
      <c r="GOT9" s="222"/>
      <c r="GOU9" s="222"/>
      <c r="GOV9" s="222"/>
      <c r="GOW9" s="222"/>
      <c r="GOX9" s="222"/>
      <c r="GOY9" s="222"/>
      <c r="GOZ9" s="222"/>
      <c r="GPA9" s="222"/>
      <c r="GPB9" s="222"/>
      <c r="GPC9" s="222"/>
      <c r="GPD9" s="222"/>
      <c r="GPE9" s="222"/>
      <c r="GPF9" s="222"/>
      <c r="GPG9" s="222"/>
      <c r="GPH9" s="222"/>
      <c r="GPI9" s="222"/>
      <c r="GPJ9" s="222"/>
      <c r="GPK9" s="222"/>
      <c r="GPL9" s="222"/>
      <c r="GPM9" s="222"/>
      <c r="GPN9" s="222"/>
      <c r="GPO9" s="222"/>
      <c r="GPP9" s="222"/>
      <c r="GPQ9" s="222"/>
      <c r="GPR9" s="222"/>
      <c r="GPS9" s="222"/>
      <c r="GPT9" s="222"/>
      <c r="GPU9" s="222"/>
      <c r="GPV9" s="222"/>
      <c r="GPW9" s="222"/>
      <c r="GPX9" s="222"/>
      <c r="GPY9" s="222"/>
      <c r="GPZ9" s="222"/>
      <c r="GQA9" s="222"/>
      <c r="GQB9" s="222"/>
      <c r="GQC9" s="222"/>
      <c r="GQD9" s="222"/>
      <c r="GQE9" s="222"/>
      <c r="GQF9" s="222"/>
      <c r="GQG9" s="222"/>
      <c r="GQH9" s="222"/>
      <c r="GQI9" s="222"/>
      <c r="GQJ9" s="222"/>
      <c r="GQK9" s="222"/>
      <c r="GQL9" s="222"/>
      <c r="GQM9" s="222"/>
      <c r="GQN9" s="222"/>
      <c r="GQO9" s="222"/>
      <c r="GQP9" s="222"/>
      <c r="GQQ9" s="222"/>
      <c r="GQR9" s="222"/>
      <c r="GQS9" s="222"/>
      <c r="GQT9" s="222"/>
      <c r="GQU9" s="222"/>
      <c r="GQV9" s="222"/>
      <c r="GQW9" s="222"/>
      <c r="GQX9" s="222"/>
      <c r="GQY9" s="222"/>
      <c r="GQZ9" s="222"/>
      <c r="GRA9" s="222"/>
      <c r="GRB9" s="222"/>
      <c r="GRC9" s="222"/>
      <c r="GRD9" s="222"/>
      <c r="GRE9" s="222"/>
      <c r="GRF9" s="222"/>
      <c r="GRG9" s="222"/>
      <c r="GRH9" s="222"/>
      <c r="GRI9" s="222"/>
      <c r="GRJ9" s="222"/>
      <c r="GRK9" s="222"/>
      <c r="GRL9" s="222"/>
      <c r="GRM9" s="222"/>
      <c r="GRN9" s="222"/>
      <c r="GRO9" s="222"/>
      <c r="GRP9" s="222"/>
      <c r="GRQ9" s="222"/>
      <c r="GRR9" s="222"/>
      <c r="GRS9" s="222"/>
      <c r="GRT9" s="222"/>
      <c r="GRU9" s="222"/>
      <c r="GRV9" s="222"/>
      <c r="GRW9" s="222"/>
      <c r="GRX9" s="222"/>
      <c r="GRY9" s="222"/>
      <c r="GRZ9" s="222"/>
      <c r="GSA9" s="222"/>
      <c r="GSB9" s="222"/>
      <c r="GSC9" s="222"/>
      <c r="GSD9" s="222"/>
      <c r="GSE9" s="222"/>
      <c r="GSF9" s="222"/>
      <c r="GSG9" s="222"/>
      <c r="GSH9" s="222"/>
      <c r="GSI9" s="222"/>
      <c r="GSJ9" s="222"/>
      <c r="GSK9" s="222"/>
      <c r="GSL9" s="222"/>
      <c r="GSM9" s="222"/>
      <c r="GSN9" s="222"/>
      <c r="GSO9" s="222"/>
      <c r="GSP9" s="222"/>
      <c r="GSQ9" s="222"/>
      <c r="GSR9" s="222"/>
      <c r="GSS9" s="222"/>
      <c r="GST9" s="222"/>
      <c r="GSU9" s="222"/>
      <c r="GSV9" s="222"/>
      <c r="GSW9" s="222"/>
      <c r="GSX9" s="222"/>
      <c r="GSY9" s="222"/>
      <c r="GSZ9" s="222"/>
      <c r="GTA9" s="222"/>
      <c r="GTB9" s="222"/>
      <c r="GTC9" s="222"/>
      <c r="GTD9" s="222"/>
      <c r="GTE9" s="222"/>
      <c r="GTF9" s="222"/>
      <c r="GTG9" s="222"/>
      <c r="GTH9" s="222"/>
      <c r="GTI9" s="222"/>
      <c r="GTJ9" s="222"/>
      <c r="GTK9" s="222"/>
      <c r="GTL9" s="222"/>
      <c r="GTM9" s="222"/>
      <c r="GTN9" s="222"/>
      <c r="GTO9" s="222"/>
      <c r="GTP9" s="222"/>
      <c r="GTQ9" s="222"/>
      <c r="GTR9" s="222"/>
      <c r="GTS9" s="222"/>
      <c r="GTT9" s="222"/>
      <c r="GTU9" s="222"/>
      <c r="GTV9" s="222"/>
      <c r="GTW9" s="222"/>
      <c r="GTX9" s="222"/>
      <c r="GTY9" s="222"/>
      <c r="GTZ9" s="222"/>
      <c r="GUA9" s="222"/>
      <c r="GUB9" s="222"/>
      <c r="GUC9" s="222"/>
      <c r="GUD9" s="222"/>
      <c r="GUE9" s="222"/>
      <c r="GUF9" s="222"/>
      <c r="GUG9" s="222"/>
      <c r="GUH9" s="222"/>
      <c r="GUI9" s="222"/>
      <c r="GUJ9" s="222"/>
      <c r="GUK9" s="222"/>
      <c r="GUL9" s="222"/>
      <c r="GUM9" s="222"/>
      <c r="GUN9" s="222"/>
      <c r="GUO9" s="222"/>
      <c r="GUP9" s="222"/>
      <c r="GUQ9" s="222"/>
      <c r="GUR9" s="222"/>
      <c r="GUS9" s="222"/>
      <c r="GUT9" s="222"/>
      <c r="GUU9" s="222"/>
      <c r="GUV9" s="222"/>
      <c r="GUW9" s="222"/>
      <c r="GUX9" s="222"/>
      <c r="GUY9" s="222"/>
      <c r="GUZ9" s="222"/>
      <c r="GVA9" s="222"/>
      <c r="GVB9" s="222"/>
      <c r="GVC9" s="222"/>
      <c r="GVD9" s="222"/>
      <c r="GVE9" s="222"/>
      <c r="GVF9" s="222"/>
      <c r="GVG9" s="222"/>
      <c r="GVH9" s="222"/>
      <c r="GVI9" s="222"/>
      <c r="GVJ9" s="222"/>
      <c r="GVK9" s="222"/>
      <c r="GVL9" s="222"/>
      <c r="GVM9" s="222"/>
      <c r="GVN9" s="222"/>
      <c r="GVO9" s="222"/>
      <c r="GVP9" s="222"/>
      <c r="GVQ9" s="222"/>
      <c r="GVR9" s="222"/>
      <c r="GVS9" s="222"/>
      <c r="GVT9" s="222"/>
      <c r="GVU9" s="222"/>
      <c r="GVV9" s="222"/>
      <c r="GVW9" s="222"/>
      <c r="GVX9" s="222"/>
      <c r="GVY9" s="222"/>
      <c r="GVZ9" s="222"/>
      <c r="GWA9" s="222"/>
      <c r="GWB9" s="222"/>
      <c r="GWC9" s="222"/>
      <c r="GWD9" s="222"/>
      <c r="GWE9" s="222"/>
      <c r="GWF9" s="222"/>
      <c r="GWG9" s="222"/>
      <c r="GWH9" s="222"/>
      <c r="GWI9" s="222"/>
      <c r="GWJ9" s="222"/>
      <c r="GWK9" s="222"/>
      <c r="GWL9" s="222"/>
      <c r="GWM9" s="222"/>
      <c r="GWN9" s="222"/>
      <c r="GWO9" s="222"/>
      <c r="GWP9" s="222"/>
      <c r="GWQ9" s="222"/>
      <c r="GWR9" s="222"/>
      <c r="GWS9" s="222"/>
      <c r="GWT9" s="222"/>
      <c r="GWU9" s="222"/>
      <c r="GWV9" s="222"/>
      <c r="GWW9" s="222"/>
      <c r="GWX9" s="222"/>
      <c r="GWY9" s="222"/>
      <c r="GWZ9" s="222"/>
      <c r="GXA9" s="222"/>
      <c r="GXB9" s="222"/>
      <c r="GXC9" s="222"/>
      <c r="GXD9" s="222"/>
      <c r="GXE9" s="222"/>
      <c r="GXF9" s="222"/>
      <c r="GXG9" s="222"/>
      <c r="GXH9" s="222"/>
      <c r="GXI9" s="222"/>
      <c r="GXJ9" s="222"/>
      <c r="GXK9" s="222"/>
      <c r="GXL9" s="222"/>
      <c r="GXM9" s="222"/>
      <c r="GXN9" s="222"/>
      <c r="GXO9" s="222"/>
      <c r="GXP9" s="222"/>
      <c r="GXQ9" s="222"/>
      <c r="GXR9" s="222"/>
      <c r="GXS9" s="222"/>
      <c r="GXT9" s="222"/>
      <c r="GXU9" s="222"/>
      <c r="GXV9" s="222"/>
      <c r="GXW9" s="222"/>
      <c r="GXX9" s="222"/>
      <c r="GXY9" s="222"/>
      <c r="GXZ9" s="222"/>
      <c r="GYA9" s="222"/>
      <c r="GYB9" s="222"/>
      <c r="GYC9" s="222"/>
      <c r="GYD9" s="222"/>
      <c r="GYE9" s="222"/>
      <c r="GYF9" s="222"/>
      <c r="GYG9" s="222"/>
      <c r="GYH9" s="222"/>
      <c r="GYI9" s="222"/>
      <c r="GYJ9" s="222"/>
      <c r="GYK9" s="222"/>
      <c r="GYL9" s="222"/>
      <c r="GYM9" s="222"/>
      <c r="GYN9" s="222"/>
      <c r="GYO9" s="222"/>
      <c r="GYP9" s="222"/>
      <c r="GYQ9" s="222"/>
      <c r="GYR9" s="222"/>
      <c r="GYS9" s="222"/>
      <c r="GYT9" s="222"/>
      <c r="GYU9" s="222"/>
      <c r="GYV9" s="222"/>
      <c r="GYW9" s="222"/>
      <c r="GYX9" s="222"/>
      <c r="GYY9" s="222"/>
      <c r="GYZ9" s="222"/>
      <c r="GZA9" s="222"/>
      <c r="GZB9" s="222"/>
      <c r="GZC9" s="222"/>
      <c r="GZD9" s="222"/>
      <c r="GZE9" s="222"/>
      <c r="GZF9" s="222"/>
      <c r="GZG9" s="222"/>
      <c r="GZH9" s="222"/>
      <c r="GZI9" s="222"/>
      <c r="GZJ9" s="222"/>
      <c r="GZK9" s="222"/>
      <c r="GZL9" s="222"/>
      <c r="GZM9" s="222"/>
      <c r="GZN9" s="222"/>
      <c r="GZO9" s="222"/>
      <c r="GZP9" s="222"/>
      <c r="GZQ9" s="222"/>
      <c r="GZR9" s="222"/>
      <c r="GZS9" s="222"/>
      <c r="GZT9" s="222"/>
      <c r="GZU9" s="222"/>
      <c r="GZV9" s="222"/>
      <c r="GZW9" s="222"/>
      <c r="GZX9" s="222"/>
      <c r="GZY9" s="222"/>
      <c r="GZZ9" s="222"/>
      <c r="HAA9" s="222"/>
      <c r="HAB9" s="222"/>
      <c r="HAC9" s="222"/>
      <c r="HAD9" s="222"/>
      <c r="HAE9" s="222"/>
      <c r="HAF9" s="222"/>
      <c r="HAG9" s="222"/>
      <c r="HAH9" s="222"/>
      <c r="HAI9" s="222"/>
      <c r="HAJ9" s="222"/>
      <c r="HAK9" s="222"/>
      <c r="HAL9" s="222"/>
      <c r="HAM9" s="222"/>
      <c r="HAN9" s="222"/>
      <c r="HAO9" s="222"/>
      <c r="HAP9" s="222"/>
      <c r="HAQ9" s="222"/>
      <c r="HAR9" s="222"/>
      <c r="HAS9" s="222"/>
      <c r="HAT9" s="222"/>
      <c r="HAU9" s="222"/>
      <c r="HAV9" s="222"/>
      <c r="HAW9" s="222"/>
      <c r="HAX9" s="222"/>
      <c r="HAY9" s="222"/>
      <c r="HAZ9" s="222"/>
      <c r="HBA9" s="222"/>
      <c r="HBB9" s="222"/>
      <c r="HBC9" s="222"/>
      <c r="HBD9" s="222"/>
      <c r="HBE9" s="222"/>
      <c r="HBF9" s="222"/>
      <c r="HBG9" s="222"/>
      <c r="HBH9" s="222"/>
      <c r="HBI9" s="222"/>
      <c r="HBJ9" s="222"/>
      <c r="HBK9" s="222"/>
      <c r="HBL9" s="222"/>
      <c r="HBM9" s="222"/>
      <c r="HBN9" s="222"/>
      <c r="HBO9" s="222"/>
      <c r="HBP9" s="222"/>
      <c r="HBQ9" s="222"/>
      <c r="HBR9" s="222"/>
      <c r="HBS9" s="222"/>
      <c r="HBT9" s="222"/>
      <c r="HBU9" s="222"/>
      <c r="HBV9" s="222"/>
      <c r="HBW9" s="222"/>
      <c r="HBX9" s="222"/>
      <c r="HBY9" s="222"/>
      <c r="HBZ9" s="222"/>
      <c r="HCA9" s="222"/>
      <c r="HCB9" s="222"/>
      <c r="HCC9" s="222"/>
      <c r="HCD9" s="222"/>
      <c r="HCE9" s="222"/>
      <c r="HCF9" s="222"/>
      <c r="HCG9" s="222"/>
      <c r="HCH9" s="222"/>
      <c r="HCI9" s="222"/>
      <c r="HCJ9" s="222"/>
      <c r="HCK9" s="222"/>
      <c r="HCL9" s="222"/>
      <c r="HCM9" s="222"/>
      <c r="HCN9" s="222"/>
      <c r="HCO9" s="222"/>
      <c r="HCP9" s="222"/>
      <c r="HCQ9" s="222"/>
      <c r="HCR9" s="222"/>
      <c r="HCS9" s="222"/>
      <c r="HCT9" s="222"/>
      <c r="HCU9" s="222"/>
      <c r="HCV9" s="222"/>
      <c r="HCW9" s="222"/>
      <c r="HCX9" s="222"/>
      <c r="HCY9" s="222"/>
      <c r="HCZ9" s="222"/>
      <c r="HDA9" s="222"/>
      <c r="HDB9" s="222"/>
      <c r="HDC9" s="222"/>
      <c r="HDD9" s="222"/>
      <c r="HDE9" s="222"/>
      <c r="HDF9" s="222"/>
      <c r="HDG9" s="222"/>
      <c r="HDH9" s="222"/>
      <c r="HDI9" s="222"/>
      <c r="HDJ9" s="222"/>
      <c r="HDK9" s="222"/>
      <c r="HDL9" s="222"/>
      <c r="HDM9" s="222"/>
      <c r="HDN9" s="222"/>
      <c r="HDO9" s="222"/>
      <c r="HDP9" s="222"/>
      <c r="HDQ9" s="222"/>
      <c r="HDR9" s="222"/>
      <c r="HDS9" s="222"/>
      <c r="HDT9" s="222"/>
      <c r="HDU9" s="222"/>
      <c r="HDV9" s="222"/>
      <c r="HDW9" s="222"/>
      <c r="HDX9" s="222"/>
      <c r="HDY9" s="222"/>
      <c r="HDZ9" s="222"/>
      <c r="HEA9" s="222"/>
      <c r="HEB9" s="222"/>
      <c r="HEC9" s="222"/>
      <c r="HED9" s="222"/>
      <c r="HEE9" s="222"/>
      <c r="HEF9" s="222"/>
      <c r="HEG9" s="222"/>
      <c r="HEH9" s="222"/>
      <c r="HEI9" s="222"/>
      <c r="HEJ9" s="222"/>
      <c r="HEK9" s="222"/>
      <c r="HEL9" s="222"/>
      <c r="HEM9" s="222"/>
      <c r="HEN9" s="222"/>
      <c r="HEO9" s="222"/>
      <c r="HEP9" s="222"/>
      <c r="HEQ9" s="222"/>
      <c r="HER9" s="222"/>
      <c r="HES9" s="222"/>
      <c r="HET9" s="222"/>
      <c r="HEU9" s="222"/>
      <c r="HEV9" s="222"/>
      <c r="HEW9" s="222"/>
      <c r="HEX9" s="222"/>
      <c r="HEY9" s="222"/>
      <c r="HEZ9" s="222"/>
      <c r="HFA9" s="222"/>
      <c r="HFB9" s="222"/>
      <c r="HFC9" s="222"/>
      <c r="HFD9" s="222"/>
      <c r="HFE9" s="222"/>
      <c r="HFF9" s="222"/>
      <c r="HFG9" s="222"/>
      <c r="HFH9" s="222"/>
      <c r="HFI9" s="222"/>
      <c r="HFJ9" s="222"/>
      <c r="HFK9" s="222"/>
      <c r="HFL9" s="222"/>
      <c r="HFM9" s="222"/>
      <c r="HFN9" s="222"/>
      <c r="HFO9" s="222"/>
      <c r="HFP9" s="222"/>
      <c r="HFQ9" s="222"/>
      <c r="HFR9" s="222"/>
      <c r="HFS9" s="222"/>
      <c r="HFT9" s="222"/>
      <c r="HFU9" s="222"/>
      <c r="HFV9" s="222"/>
      <c r="HFW9" s="222"/>
      <c r="HFX9" s="222"/>
      <c r="HFY9" s="222"/>
      <c r="HFZ9" s="222"/>
      <c r="HGA9" s="222"/>
      <c r="HGB9" s="222"/>
      <c r="HGC9" s="222"/>
      <c r="HGD9" s="222"/>
      <c r="HGE9" s="222"/>
      <c r="HGF9" s="222"/>
      <c r="HGG9" s="222"/>
      <c r="HGH9" s="222"/>
      <c r="HGI9" s="222"/>
      <c r="HGJ9" s="222"/>
      <c r="HGK9" s="222"/>
      <c r="HGL9" s="222"/>
      <c r="HGM9" s="222"/>
      <c r="HGN9" s="222"/>
      <c r="HGO9" s="222"/>
      <c r="HGP9" s="222"/>
      <c r="HGQ9" s="222"/>
      <c r="HGR9" s="222"/>
      <c r="HGS9" s="222"/>
      <c r="HGT9" s="222"/>
      <c r="HGU9" s="222"/>
      <c r="HGV9" s="222"/>
      <c r="HGW9" s="222"/>
      <c r="HGX9" s="222"/>
      <c r="HGY9" s="222"/>
      <c r="HGZ9" s="222"/>
      <c r="HHA9" s="222"/>
      <c r="HHB9" s="222"/>
      <c r="HHC9" s="222"/>
      <c r="HHD9" s="222"/>
      <c r="HHE9" s="222"/>
      <c r="HHF9" s="222"/>
      <c r="HHG9" s="222"/>
      <c r="HHH9" s="222"/>
      <c r="HHI9" s="222"/>
      <c r="HHJ9" s="222"/>
      <c r="HHK9" s="222"/>
      <c r="HHL9" s="222"/>
      <c r="HHM9" s="222"/>
      <c r="HHN9" s="222"/>
      <c r="HHO9" s="222"/>
      <c r="HHP9" s="222"/>
      <c r="HHQ9" s="222"/>
      <c r="HHR9" s="222"/>
      <c r="HHS9" s="222"/>
      <c r="HHT9" s="222"/>
      <c r="HHU9" s="222"/>
      <c r="HHV9" s="222"/>
      <c r="HHW9" s="222"/>
      <c r="HHX9" s="222"/>
      <c r="HHY9" s="222"/>
      <c r="HHZ9" s="222"/>
      <c r="HIA9" s="222"/>
      <c r="HIB9" s="222"/>
      <c r="HIC9" s="222"/>
      <c r="HID9" s="222"/>
      <c r="HIE9" s="222"/>
      <c r="HIF9" s="222"/>
      <c r="HIG9" s="222"/>
      <c r="HIH9" s="222"/>
      <c r="HII9" s="222"/>
      <c r="HIJ9" s="222"/>
      <c r="HIK9" s="222"/>
      <c r="HIL9" s="222"/>
      <c r="HIM9" s="222"/>
      <c r="HIN9" s="222"/>
      <c r="HIO9" s="222"/>
      <c r="HIP9" s="222"/>
      <c r="HIQ9" s="222"/>
      <c r="HIR9" s="222"/>
      <c r="HIS9" s="222"/>
      <c r="HIT9" s="222"/>
      <c r="HIU9" s="222"/>
      <c r="HIV9" s="222"/>
      <c r="HIW9" s="222"/>
      <c r="HIX9" s="222"/>
      <c r="HIY9" s="222"/>
      <c r="HIZ9" s="222"/>
      <c r="HJA9" s="222"/>
      <c r="HJB9" s="222"/>
      <c r="HJC9" s="222"/>
      <c r="HJD9" s="222"/>
      <c r="HJE9" s="222"/>
      <c r="HJF9" s="222"/>
      <c r="HJG9" s="222"/>
      <c r="HJH9" s="222"/>
      <c r="HJI9" s="222"/>
      <c r="HJJ9" s="222"/>
      <c r="HJK9" s="222"/>
      <c r="HJL9" s="222"/>
      <c r="HJM9" s="222"/>
      <c r="HJN9" s="222"/>
      <c r="HJO9" s="222"/>
      <c r="HJP9" s="222"/>
      <c r="HJQ9" s="222"/>
      <c r="HJR9" s="222"/>
      <c r="HJS9" s="222"/>
      <c r="HJT9" s="222"/>
      <c r="HJU9" s="222"/>
      <c r="HJV9" s="222"/>
      <c r="HJW9" s="222"/>
      <c r="HJX9" s="222"/>
      <c r="HJY9" s="222"/>
      <c r="HJZ9" s="222"/>
      <c r="HKA9" s="222"/>
      <c r="HKB9" s="222"/>
      <c r="HKC9" s="222"/>
      <c r="HKD9" s="222"/>
      <c r="HKE9" s="222"/>
      <c r="HKF9" s="222"/>
      <c r="HKG9" s="222"/>
      <c r="HKH9" s="222"/>
      <c r="HKI9" s="222"/>
      <c r="HKJ9" s="222"/>
      <c r="HKK9" s="222"/>
      <c r="HKL9" s="222"/>
      <c r="HKM9" s="222"/>
      <c r="HKN9" s="222"/>
      <c r="HKO9" s="222"/>
      <c r="HKP9" s="222"/>
      <c r="HKQ9" s="222"/>
      <c r="HKR9" s="222"/>
      <c r="HKS9" s="222"/>
      <c r="HKT9" s="222"/>
      <c r="HKU9" s="222"/>
      <c r="HKV9" s="222"/>
      <c r="HKW9" s="222"/>
      <c r="HKX9" s="222"/>
      <c r="HKY9" s="222"/>
      <c r="HKZ9" s="222"/>
      <c r="HLA9" s="222"/>
      <c r="HLB9" s="222"/>
      <c r="HLC9" s="222"/>
      <c r="HLD9" s="222"/>
      <c r="HLE9" s="222"/>
      <c r="HLF9" s="222"/>
      <c r="HLG9" s="222"/>
      <c r="HLH9" s="222"/>
      <c r="HLI9" s="222"/>
      <c r="HLJ9" s="222"/>
      <c r="HLK9" s="222"/>
      <c r="HLL9" s="222"/>
      <c r="HLM9" s="222"/>
      <c r="HLN9" s="222"/>
      <c r="HLO9" s="222"/>
      <c r="HLP9" s="222"/>
      <c r="HLQ9" s="222"/>
      <c r="HLR9" s="222"/>
      <c r="HLS9" s="222"/>
      <c r="HLT9" s="222"/>
      <c r="HLU9" s="222"/>
      <c r="HLV9" s="222"/>
      <c r="HLW9" s="222"/>
      <c r="HLX9" s="222"/>
      <c r="HLY9" s="222"/>
      <c r="HLZ9" s="222"/>
      <c r="HMA9" s="222"/>
      <c r="HMB9" s="222"/>
      <c r="HMC9" s="222"/>
      <c r="HMD9" s="222"/>
      <c r="HME9" s="222"/>
      <c r="HMF9" s="222"/>
      <c r="HMG9" s="222"/>
      <c r="HMH9" s="222"/>
      <c r="HMI9" s="222"/>
      <c r="HMJ9" s="222"/>
      <c r="HMK9" s="222"/>
      <c r="HML9" s="222"/>
      <c r="HMM9" s="222"/>
      <c r="HMN9" s="222"/>
      <c r="HMO9" s="222"/>
      <c r="HMP9" s="222"/>
      <c r="HMQ9" s="222"/>
      <c r="HMR9" s="222"/>
      <c r="HMS9" s="222"/>
      <c r="HMT9" s="222"/>
      <c r="HMU9" s="222"/>
      <c r="HMV9" s="222"/>
      <c r="HMW9" s="222"/>
      <c r="HMX9" s="222"/>
      <c r="HMY9" s="222"/>
      <c r="HMZ9" s="222"/>
      <c r="HNA9" s="222"/>
      <c r="HNB9" s="222"/>
      <c r="HNC9" s="222"/>
      <c r="HND9" s="222"/>
      <c r="HNE9" s="222"/>
      <c r="HNF9" s="222"/>
      <c r="HNG9" s="222"/>
      <c r="HNH9" s="222"/>
      <c r="HNI9" s="222"/>
      <c r="HNJ9" s="222"/>
      <c r="HNK9" s="222"/>
      <c r="HNL9" s="222"/>
      <c r="HNM9" s="222"/>
      <c r="HNN9" s="222"/>
      <c r="HNO9" s="222"/>
      <c r="HNP9" s="222"/>
      <c r="HNQ9" s="222"/>
      <c r="HNR9" s="222"/>
      <c r="HNS9" s="222"/>
      <c r="HNT9" s="222"/>
      <c r="HNU9" s="222"/>
      <c r="HNV9" s="222"/>
      <c r="HNW9" s="222"/>
      <c r="HNX9" s="222"/>
      <c r="HNY9" s="222"/>
      <c r="HNZ9" s="222"/>
      <c r="HOA9" s="222"/>
      <c r="HOB9" s="222"/>
      <c r="HOC9" s="222"/>
      <c r="HOD9" s="222"/>
      <c r="HOE9" s="222"/>
      <c r="HOF9" s="222"/>
      <c r="HOG9" s="222"/>
      <c r="HOH9" s="222"/>
      <c r="HOI9" s="222"/>
      <c r="HOJ9" s="222"/>
      <c r="HOK9" s="222"/>
      <c r="HOL9" s="222"/>
      <c r="HOM9" s="222"/>
      <c r="HON9" s="222"/>
      <c r="HOO9" s="222"/>
      <c r="HOP9" s="222"/>
      <c r="HOQ9" s="222"/>
      <c r="HOR9" s="222"/>
      <c r="HOS9" s="222"/>
      <c r="HOT9" s="222"/>
      <c r="HOU9" s="222"/>
      <c r="HOV9" s="222"/>
      <c r="HOW9" s="222"/>
      <c r="HOX9" s="222"/>
      <c r="HOY9" s="222"/>
      <c r="HOZ9" s="222"/>
      <c r="HPA9" s="222"/>
      <c r="HPB9" s="222"/>
      <c r="HPC9" s="222"/>
      <c r="HPD9" s="222"/>
      <c r="HPE9" s="222"/>
      <c r="HPF9" s="222"/>
      <c r="HPG9" s="222"/>
      <c r="HPH9" s="222"/>
      <c r="HPI9" s="222"/>
      <c r="HPJ9" s="222"/>
      <c r="HPK9" s="222"/>
      <c r="HPL9" s="222"/>
      <c r="HPM9" s="222"/>
      <c r="HPN9" s="222"/>
      <c r="HPO9" s="222"/>
      <c r="HPP9" s="222"/>
      <c r="HPQ9" s="222"/>
      <c r="HPR9" s="222"/>
      <c r="HPS9" s="222"/>
      <c r="HPT9" s="222"/>
      <c r="HPU9" s="222"/>
      <c r="HPV9" s="222"/>
      <c r="HPW9" s="222"/>
      <c r="HPX9" s="222"/>
      <c r="HPY9" s="222"/>
      <c r="HPZ9" s="222"/>
      <c r="HQA9" s="222"/>
      <c r="HQB9" s="222"/>
      <c r="HQC9" s="222"/>
      <c r="HQD9" s="222"/>
      <c r="HQE9" s="222"/>
      <c r="HQF9" s="222"/>
      <c r="HQG9" s="222"/>
      <c r="HQH9" s="222"/>
      <c r="HQI9" s="222"/>
      <c r="HQJ9" s="222"/>
      <c r="HQK9" s="222"/>
      <c r="HQL9" s="222"/>
      <c r="HQM9" s="222"/>
      <c r="HQN9" s="222"/>
      <c r="HQO9" s="222"/>
      <c r="HQP9" s="222"/>
      <c r="HQQ9" s="222"/>
      <c r="HQR9" s="222"/>
      <c r="HQS9" s="222"/>
      <c r="HQT9" s="222"/>
      <c r="HQU9" s="222"/>
      <c r="HQV9" s="222"/>
      <c r="HQW9" s="222"/>
      <c r="HQX9" s="222"/>
      <c r="HQY9" s="222"/>
      <c r="HQZ9" s="222"/>
      <c r="HRA9" s="222"/>
      <c r="HRB9" s="222"/>
      <c r="HRC9" s="222"/>
      <c r="HRD9" s="222"/>
      <c r="HRE9" s="222"/>
      <c r="HRF9" s="222"/>
      <c r="HRG9" s="222"/>
      <c r="HRH9" s="222"/>
      <c r="HRI9" s="222"/>
      <c r="HRJ9" s="222"/>
      <c r="HRK9" s="222"/>
      <c r="HRL9" s="222"/>
      <c r="HRM9" s="222"/>
      <c r="HRN9" s="222"/>
      <c r="HRO9" s="222"/>
      <c r="HRP9" s="222"/>
      <c r="HRQ9" s="222"/>
      <c r="HRR9" s="222"/>
      <c r="HRS9" s="222"/>
      <c r="HRT9" s="222"/>
      <c r="HRU9" s="222"/>
      <c r="HRV9" s="222"/>
      <c r="HRW9" s="222"/>
      <c r="HRX9" s="222"/>
      <c r="HRY9" s="222"/>
      <c r="HRZ9" s="222"/>
      <c r="HSA9" s="222"/>
      <c r="HSB9" s="222"/>
      <c r="HSC9" s="222"/>
      <c r="HSD9" s="222"/>
      <c r="HSE9" s="222"/>
      <c r="HSF9" s="222"/>
      <c r="HSG9" s="222"/>
      <c r="HSH9" s="222"/>
      <c r="HSI9" s="222"/>
      <c r="HSJ9" s="222"/>
      <c r="HSK9" s="222"/>
      <c r="HSL9" s="222"/>
      <c r="HSM9" s="222"/>
      <c r="HSN9" s="222"/>
      <c r="HSO9" s="222"/>
      <c r="HSP9" s="222"/>
      <c r="HSQ9" s="222"/>
      <c r="HSR9" s="222"/>
      <c r="HSS9" s="222"/>
      <c r="HST9" s="222"/>
      <c r="HSU9" s="222"/>
      <c r="HSV9" s="222"/>
      <c r="HSW9" s="222"/>
      <c r="HSX9" s="222"/>
      <c r="HSY9" s="222"/>
      <c r="HSZ9" s="222"/>
      <c r="HTA9" s="222"/>
      <c r="HTB9" s="222"/>
      <c r="HTC9" s="222"/>
      <c r="HTD9" s="222"/>
      <c r="HTE9" s="222"/>
      <c r="HTF9" s="222"/>
      <c r="HTG9" s="222"/>
      <c r="HTH9" s="222"/>
      <c r="HTI9" s="222"/>
      <c r="HTJ9" s="222"/>
      <c r="HTK9" s="222"/>
      <c r="HTL9" s="222"/>
      <c r="HTM9" s="222"/>
      <c r="HTN9" s="222"/>
      <c r="HTO9" s="222"/>
      <c r="HTP9" s="222"/>
      <c r="HTQ9" s="222"/>
      <c r="HTR9" s="222"/>
      <c r="HTS9" s="222"/>
      <c r="HTT9" s="222"/>
      <c r="HTU9" s="222"/>
      <c r="HTV9" s="222"/>
      <c r="HTW9" s="222"/>
      <c r="HTX9" s="222"/>
      <c r="HTY9" s="222"/>
      <c r="HTZ9" s="222"/>
      <c r="HUA9" s="222"/>
      <c r="HUB9" s="222"/>
      <c r="HUC9" s="222"/>
      <c r="HUD9" s="222"/>
      <c r="HUE9" s="222"/>
      <c r="HUF9" s="222"/>
      <c r="HUG9" s="222"/>
      <c r="HUH9" s="222"/>
      <c r="HUI9" s="222"/>
      <c r="HUJ9" s="222"/>
      <c r="HUK9" s="222"/>
      <c r="HUL9" s="222"/>
      <c r="HUM9" s="222"/>
      <c r="HUN9" s="222"/>
      <c r="HUO9" s="222"/>
      <c r="HUP9" s="222"/>
      <c r="HUQ9" s="222"/>
      <c r="HUR9" s="222"/>
      <c r="HUS9" s="222"/>
      <c r="HUT9" s="222"/>
      <c r="HUU9" s="222"/>
      <c r="HUV9" s="222"/>
      <c r="HUW9" s="222"/>
      <c r="HUX9" s="222"/>
      <c r="HUY9" s="222"/>
      <c r="HUZ9" s="222"/>
      <c r="HVA9" s="222"/>
      <c r="HVB9" s="222"/>
      <c r="HVC9" s="222"/>
      <c r="HVD9" s="222"/>
      <c r="HVE9" s="222"/>
      <c r="HVF9" s="222"/>
      <c r="HVG9" s="222"/>
      <c r="HVH9" s="222"/>
      <c r="HVI9" s="222"/>
      <c r="HVJ9" s="222"/>
      <c r="HVK9" s="222"/>
      <c r="HVL9" s="222"/>
      <c r="HVM9" s="222"/>
      <c r="HVN9" s="222"/>
      <c r="HVO9" s="222"/>
      <c r="HVP9" s="222"/>
      <c r="HVQ9" s="222"/>
      <c r="HVR9" s="222"/>
      <c r="HVS9" s="222"/>
      <c r="HVT9" s="222"/>
      <c r="HVU9" s="222"/>
      <c r="HVV9" s="222"/>
      <c r="HVW9" s="222"/>
      <c r="HVX9" s="222"/>
      <c r="HVY9" s="222"/>
      <c r="HVZ9" s="222"/>
      <c r="HWA9" s="222"/>
      <c r="HWB9" s="222"/>
      <c r="HWC9" s="222"/>
      <c r="HWD9" s="222"/>
      <c r="HWE9" s="222"/>
      <c r="HWF9" s="222"/>
      <c r="HWG9" s="222"/>
      <c r="HWH9" s="222"/>
      <c r="HWI9" s="222"/>
      <c r="HWJ9" s="222"/>
      <c r="HWK9" s="222"/>
      <c r="HWL9" s="222"/>
      <c r="HWM9" s="222"/>
      <c r="HWN9" s="222"/>
      <c r="HWO9" s="222"/>
      <c r="HWP9" s="222"/>
      <c r="HWQ9" s="222"/>
      <c r="HWR9" s="222"/>
      <c r="HWS9" s="222"/>
      <c r="HWT9" s="222"/>
      <c r="HWU9" s="222"/>
      <c r="HWV9" s="222"/>
      <c r="HWW9" s="222"/>
      <c r="HWX9" s="222"/>
      <c r="HWY9" s="222"/>
      <c r="HWZ9" s="222"/>
      <c r="HXA9" s="222"/>
      <c r="HXB9" s="222"/>
      <c r="HXC9" s="222"/>
      <c r="HXD9" s="222"/>
      <c r="HXE9" s="222"/>
      <c r="HXF9" s="222"/>
      <c r="HXG9" s="222"/>
      <c r="HXH9" s="222"/>
      <c r="HXI9" s="222"/>
      <c r="HXJ9" s="222"/>
      <c r="HXK9" s="222"/>
      <c r="HXL9" s="222"/>
      <c r="HXM9" s="222"/>
      <c r="HXN9" s="222"/>
      <c r="HXO9" s="222"/>
      <c r="HXP9" s="222"/>
      <c r="HXQ9" s="222"/>
      <c r="HXR9" s="222"/>
      <c r="HXS9" s="222"/>
      <c r="HXT9" s="222"/>
      <c r="HXU9" s="222"/>
      <c r="HXV9" s="222"/>
      <c r="HXW9" s="222"/>
      <c r="HXX9" s="222"/>
      <c r="HXY9" s="222"/>
      <c r="HXZ9" s="222"/>
      <c r="HYA9" s="222"/>
      <c r="HYB9" s="222"/>
      <c r="HYC9" s="222"/>
      <c r="HYD9" s="222"/>
      <c r="HYE9" s="222"/>
      <c r="HYF9" s="222"/>
      <c r="HYG9" s="222"/>
      <c r="HYH9" s="222"/>
      <c r="HYI9" s="222"/>
      <c r="HYJ9" s="222"/>
      <c r="HYK9" s="222"/>
      <c r="HYL9" s="222"/>
      <c r="HYM9" s="222"/>
      <c r="HYN9" s="222"/>
      <c r="HYO9" s="222"/>
      <c r="HYP9" s="222"/>
      <c r="HYQ9" s="222"/>
      <c r="HYR9" s="222"/>
      <c r="HYS9" s="222"/>
      <c r="HYT9" s="222"/>
      <c r="HYU9" s="222"/>
      <c r="HYV9" s="222"/>
      <c r="HYW9" s="222"/>
      <c r="HYX9" s="222"/>
      <c r="HYY9" s="222"/>
      <c r="HYZ9" s="222"/>
      <c r="HZA9" s="222"/>
      <c r="HZB9" s="222"/>
      <c r="HZC9" s="222"/>
      <c r="HZD9" s="222"/>
      <c r="HZE9" s="222"/>
      <c r="HZF9" s="222"/>
      <c r="HZG9" s="222"/>
      <c r="HZH9" s="222"/>
      <c r="HZI9" s="222"/>
      <c r="HZJ9" s="222"/>
      <c r="HZK9" s="222"/>
      <c r="HZL9" s="222"/>
      <c r="HZM9" s="222"/>
      <c r="HZN9" s="222"/>
      <c r="HZO9" s="222"/>
      <c r="HZP9" s="222"/>
      <c r="HZQ9" s="222"/>
      <c r="HZR9" s="222"/>
      <c r="HZS9" s="222"/>
      <c r="HZT9" s="222"/>
      <c r="HZU9" s="222"/>
      <c r="HZV9" s="222"/>
      <c r="HZW9" s="222"/>
      <c r="HZX9" s="222"/>
      <c r="HZY9" s="222"/>
      <c r="HZZ9" s="222"/>
      <c r="IAA9" s="222"/>
      <c r="IAB9" s="222"/>
      <c r="IAC9" s="222"/>
      <c r="IAD9" s="222"/>
      <c r="IAE9" s="222"/>
      <c r="IAF9" s="222"/>
      <c r="IAG9" s="222"/>
      <c r="IAH9" s="222"/>
      <c r="IAI9" s="222"/>
      <c r="IAJ9" s="222"/>
      <c r="IAK9" s="222"/>
      <c r="IAL9" s="222"/>
      <c r="IAM9" s="222"/>
      <c r="IAN9" s="222"/>
      <c r="IAO9" s="222"/>
      <c r="IAP9" s="222"/>
      <c r="IAQ9" s="222"/>
      <c r="IAR9" s="222"/>
      <c r="IAS9" s="222"/>
      <c r="IAT9" s="222"/>
      <c r="IAU9" s="222"/>
      <c r="IAV9" s="222"/>
      <c r="IAW9" s="222"/>
      <c r="IAX9" s="222"/>
      <c r="IAY9" s="222"/>
      <c r="IAZ9" s="222"/>
      <c r="IBA9" s="222"/>
      <c r="IBB9" s="222"/>
      <c r="IBC9" s="222"/>
      <c r="IBD9" s="222"/>
      <c r="IBE9" s="222"/>
      <c r="IBF9" s="222"/>
      <c r="IBG9" s="222"/>
      <c r="IBH9" s="222"/>
      <c r="IBI9" s="222"/>
      <c r="IBJ9" s="222"/>
      <c r="IBK9" s="222"/>
      <c r="IBL9" s="222"/>
      <c r="IBM9" s="222"/>
      <c r="IBN9" s="222"/>
      <c r="IBO9" s="222"/>
      <c r="IBP9" s="222"/>
      <c r="IBQ9" s="222"/>
      <c r="IBR9" s="222"/>
      <c r="IBS9" s="222"/>
      <c r="IBT9" s="222"/>
      <c r="IBU9" s="222"/>
      <c r="IBV9" s="222"/>
      <c r="IBW9" s="222"/>
      <c r="IBX9" s="222"/>
      <c r="IBY9" s="222"/>
      <c r="IBZ9" s="222"/>
      <c r="ICA9" s="222"/>
      <c r="ICB9" s="222"/>
      <c r="ICC9" s="222"/>
      <c r="ICD9" s="222"/>
      <c r="ICE9" s="222"/>
      <c r="ICF9" s="222"/>
      <c r="ICG9" s="222"/>
      <c r="ICH9" s="222"/>
      <c r="ICI9" s="222"/>
      <c r="ICJ9" s="222"/>
      <c r="ICK9" s="222"/>
      <c r="ICL9" s="222"/>
      <c r="ICM9" s="222"/>
      <c r="ICN9" s="222"/>
      <c r="ICO9" s="222"/>
      <c r="ICP9" s="222"/>
      <c r="ICQ9" s="222"/>
      <c r="ICR9" s="222"/>
      <c r="ICS9" s="222"/>
      <c r="ICT9" s="222"/>
      <c r="ICU9" s="222"/>
      <c r="ICV9" s="222"/>
      <c r="ICW9" s="222"/>
      <c r="ICX9" s="222"/>
      <c r="ICY9" s="222"/>
      <c r="ICZ9" s="222"/>
      <c r="IDA9" s="222"/>
      <c r="IDB9" s="222"/>
      <c r="IDC9" s="222"/>
      <c r="IDD9" s="222"/>
      <c r="IDE9" s="222"/>
      <c r="IDF9" s="222"/>
      <c r="IDG9" s="222"/>
      <c r="IDH9" s="222"/>
      <c r="IDI9" s="222"/>
      <c r="IDJ9" s="222"/>
      <c r="IDK9" s="222"/>
      <c r="IDL9" s="222"/>
      <c r="IDM9" s="222"/>
      <c r="IDN9" s="222"/>
      <c r="IDO9" s="222"/>
      <c r="IDP9" s="222"/>
      <c r="IDQ9" s="222"/>
      <c r="IDR9" s="222"/>
      <c r="IDS9" s="222"/>
      <c r="IDT9" s="222"/>
      <c r="IDU9" s="222"/>
      <c r="IDV9" s="222"/>
      <c r="IDW9" s="222"/>
      <c r="IDX9" s="222"/>
      <c r="IDY9" s="222"/>
      <c r="IDZ9" s="222"/>
      <c r="IEA9" s="222"/>
      <c r="IEB9" s="222"/>
      <c r="IEC9" s="222"/>
      <c r="IED9" s="222"/>
      <c r="IEE9" s="222"/>
      <c r="IEF9" s="222"/>
      <c r="IEG9" s="222"/>
      <c r="IEH9" s="222"/>
      <c r="IEI9" s="222"/>
      <c r="IEJ9" s="222"/>
      <c r="IEK9" s="222"/>
      <c r="IEL9" s="222"/>
      <c r="IEM9" s="222"/>
      <c r="IEN9" s="222"/>
      <c r="IEO9" s="222"/>
      <c r="IEP9" s="222"/>
      <c r="IEQ9" s="222"/>
      <c r="IER9" s="222"/>
      <c r="IES9" s="222"/>
      <c r="IET9" s="222"/>
      <c r="IEU9" s="222"/>
      <c r="IEV9" s="222"/>
      <c r="IEW9" s="222"/>
      <c r="IEX9" s="222"/>
      <c r="IEY9" s="222"/>
      <c r="IEZ9" s="222"/>
      <c r="IFA9" s="222"/>
      <c r="IFB9" s="222"/>
      <c r="IFC9" s="222"/>
      <c r="IFD9" s="222"/>
      <c r="IFE9" s="222"/>
      <c r="IFF9" s="222"/>
      <c r="IFG9" s="222"/>
      <c r="IFH9" s="222"/>
      <c r="IFI9" s="222"/>
      <c r="IFJ9" s="222"/>
      <c r="IFK9" s="222"/>
      <c r="IFL9" s="222"/>
      <c r="IFM9" s="222"/>
      <c r="IFN9" s="222"/>
      <c r="IFO9" s="222"/>
      <c r="IFP9" s="222"/>
      <c r="IFQ9" s="222"/>
      <c r="IFR9" s="222"/>
      <c r="IFS9" s="222"/>
      <c r="IFT9" s="222"/>
      <c r="IFU9" s="222"/>
      <c r="IFV9" s="222"/>
      <c r="IFW9" s="222"/>
      <c r="IFX9" s="222"/>
      <c r="IFY9" s="222"/>
      <c r="IFZ9" s="222"/>
      <c r="IGA9" s="222"/>
      <c r="IGB9" s="222"/>
      <c r="IGC9" s="222"/>
      <c r="IGD9" s="222"/>
      <c r="IGE9" s="222"/>
      <c r="IGF9" s="222"/>
      <c r="IGG9" s="222"/>
      <c r="IGH9" s="222"/>
      <c r="IGI9" s="222"/>
      <c r="IGJ9" s="222"/>
      <c r="IGK9" s="222"/>
      <c r="IGL9" s="222"/>
      <c r="IGM9" s="222"/>
      <c r="IGN9" s="222"/>
      <c r="IGO9" s="222"/>
      <c r="IGP9" s="222"/>
      <c r="IGQ9" s="222"/>
      <c r="IGR9" s="222"/>
      <c r="IGS9" s="222"/>
      <c r="IGT9" s="222"/>
      <c r="IGU9" s="222"/>
      <c r="IGV9" s="222"/>
      <c r="IGW9" s="222"/>
      <c r="IGX9" s="222"/>
      <c r="IGY9" s="222"/>
      <c r="IGZ9" s="222"/>
      <c r="IHA9" s="222"/>
      <c r="IHB9" s="222"/>
      <c r="IHC9" s="222"/>
      <c r="IHD9" s="222"/>
      <c r="IHE9" s="222"/>
      <c r="IHF9" s="222"/>
      <c r="IHG9" s="222"/>
      <c r="IHH9" s="222"/>
      <c r="IHI9" s="222"/>
      <c r="IHJ9" s="222"/>
      <c r="IHK9" s="222"/>
      <c r="IHL9" s="222"/>
      <c r="IHM9" s="222"/>
      <c r="IHN9" s="222"/>
      <c r="IHO9" s="222"/>
      <c r="IHP9" s="222"/>
      <c r="IHQ9" s="222"/>
      <c r="IHR9" s="222"/>
      <c r="IHS9" s="222"/>
      <c r="IHT9" s="222"/>
      <c r="IHU9" s="222"/>
      <c r="IHV9" s="222"/>
      <c r="IHW9" s="222"/>
      <c r="IHX9" s="222"/>
      <c r="IHY9" s="222"/>
      <c r="IHZ9" s="222"/>
      <c r="IIA9" s="222"/>
      <c r="IIB9" s="222"/>
      <c r="IIC9" s="222"/>
      <c r="IID9" s="222"/>
      <c r="IIE9" s="222"/>
      <c r="IIF9" s="222"/>
      <c r="IIG9" s="222"/>
      <c r="IIH9" s="222"/>
      <c r="III9" s="222"/>
      <c r="IIJ9" s="222"/>
      <c r="IIK9" s="222"/>
      <c r="IIL9" s="222"/>
      <c r="IIM9" s="222"/>
      <c r="IIN9" s="222"/>
      <c r="IIO9" s="222"/>
      <c r="IIP9" s="222"/>
      <c r="IIQ9" s="222"/>
      <c r="IIR9" s="222"/>
      <c r="IIS9" s="222"/>
      <c r="IIT9" s="222"/>
      <c r="IIU9" s="222"/>
      <c r="IIV9" s="222"/>
      <c r="IIW9" s="222"/>
      <c r="IIX9" s="222"/>
      <c r="IIY9" s="222"/>
      <c r="IIZ9" s="222"/>
      <c r="IJA9" s="222"/>
      <c r="IJB9" s="222"/>
      <c r="IJC9" s="222"/>
      <c r="IJD9" s="222"/>
      <c r="IJE9" s="222"/>
      <c r="IJF9" s="222"/>
      <c r="IJG9" s="222"/>
      <c r="IJH9" s="222"/>
      <c r="IJI9" s="222"/>
      <c r="IJJ9" s="222"/>
      <c r="IJK9" s="222"/>
      <c r="IJL9" s="222"/>
      <c r="IJM9" s="222"/>
      <c r="IJN9" s="222"/>
      <c r="IJO9" s="222"/>
      <c r="IJP9" s="222"/>
      <c r="IJQ9" s="222"/>
      <c r="IJR9" s="222"/>
      <c r="IJS9" s="222"/>
      <c r="IJT9" s="222"/>
      <c r="IJU9" s="222"/>
      <c r="IJV9" s="222"/>
      <c r="IJW9" s="222"/>
      <c r="IJX9" s="222"/>
      <c r="IJY9" s="222"/>
      <c r="IJZ9" s="222"/>
      <c r="IKA9" s="222"/>
      <c r="IKB9" s="222"/>
      <c r="IKC9" s="222"/>
      <c r="IKD9" s="222"/>
      <c r="IKE9" s="222"/>
      <c r="IKF9" s="222"/>
      <c r="IKG9" s="222"/>
      <c r="IKH9" s="222"/>
      <c r="IKI9" s="222"/>
      <c r="IKJ9" s="222"/>
      <c r="IKK9" s="222"/>
      <c r="IKL9" s="222"/>
      <c r="IKM9" s="222"/>
      <c r="IKN9" s="222"/>
      <c r="IKO9" s="222"/>
      <c r="IKP9" s="222"/>
      <c r="IKQ9" s="222"/>
      <c r="IKR9" s="222"/>
      <c r="IKS9" s="222"/>
      <c r="IKT9" s="222"/>
      <c r="IKU9" s="222"/>
      <c r="IKV9" s="222"/>
      <c r="IKW9" s="222"/>
      <c r="IKX9" s="222"/>
      <c r="IKY9" s="222"/>
      <c r="IKZ9" s="222"/>
      <c r="ILA9" s="222"/>
      <c r="ILB9" s="222"/>
      <c r="ILC9" s="222"/>
      <c r="ILD9" s="222"/>
      <c r="ILE9" s="222"/>
      <c r="ILF9" s="222"/>
      <c r="ILG9" s="222"/>
      <c r="ILH9" s="222"/>
      <c r="ILI9" s="222"/>
      <c r="ILJ9" s="222"/>
      <c r="ILK9" s="222"/>
      <c r="ILL9" s="222"/>
      <c r="ILM9" s="222"/>
      <c r="ILN9" s="222"/>
      <c r="ILO9" s="222"/>
      <c r="ILP9" s="222"/>
      <c r="ILQ9" s="222"/>
      <c r="ILR9" s="222"/>
      <c r="ILS9" s="222"/>
      <c r="ILT9" s="222"/>
      <c r="ILU9" s="222"/>
      <c r="ILV9" s="222"/>
      <c r="ILW9" s="222"/>
      <c r="ILX9" s="222"/>
      <c r="ILY9" s="222"/>
      <c r="ILZ9" s="222"/>
      <c r="IMA9" s="222"/>
      <c r="IMB9" s="222"/>
      <c r="IMC9" s="222"/>
      <c r="IMD9" s="222"/>
      <c r="IME9" s="222"/>
      <c r="IMF9" s="222"/>
      <c r="IMG9" s="222"/>
      <c r="IMH9" s="222"/>
      <c r="IMI9" s="222"/>
      <c r="IMJ9" s="222"/>
      <c r="IMK9" s="222"/>
      <c r="IML9" s="222"/>
      <c r="IMM9" s="222"/>
      <c r="IMN9" s="222"/>
      <c r="IMO9" s="222"/>
      <c r="IMP9" s="222"/>
      <c r="IMQ9" s="222"/>
      <c r="IMR9" s="222"/>
      <c r="IMS9" s="222"/>
      <c r="IMT9" s="222"/>
      <c r="IMU9" s="222"/>
      <c r="IMV9" s="222"/>
      <c r="IMW9" s="222"/>
      <c r="IMX9" s="222"/>
      <c r="IMY9" s="222"/>
      <c r="IMZ9" s="222"/>
      <c r="INA9" s="222"/>
      <c r="INB9" s="222"/>
      <c r="INC9" s="222"/>
      <c r="IND9" s="222"/>
      <c r="INE9" s="222"/>
      <c r="INF9" s="222"/>
      <c r="ING9" s="222"/>
      <c r="INH9" s="222"/>
      <c r="INI9" s="222"/>
      <c r="INJ9" s="222"/>
      <c r="INK9" s="222"/>
      <c r="INL9" s="222"/>
      <c r="INM9" s="222"/>
      <c r="INN9" s="222"/>
      <c r="INO9" s="222"/>
      <c r="INP9" s="222"/>
      <c r="INQ9" s="222"/>
      <c r="INR9" s="222"/>
      <c r="INS9" s="222"/>
      <c r="INT9" s="222"/>
      <c r="INU9" s="222"/>
      <c r="INV9" s="222"/>
      <c r="INW9" s="222"/>
      <c r="INX9" s="222"/>
      <c r="INY9" s="222"/>
      <c r="INZ9" s="222"/>
      <c r="IOA9" s="222"/>
      <c r="IOB9" s="222"/>
      <c r="IOC9" s="222"/>
      <c r="IOD9" s="222"/>
      <c r="IOE9" s="222"/>
      <c r="IOF9" s="222"/>
      <c r="IOG9" s="222"/>
      <c r="IOH9" s="222"/>
      <c r="IOI9" s="222"/>
      <c r="IOJ9" s="222"/>
      <c r="IOK9" s="222"/>
      <c r="IOL9" s="222"/>
      <c r="IOM9" s="222"/>
      <c r="ION9" s="222"/>
      <c r="IOO9" s="222"/>
      <c r="IOP9" s="222"/>
      <c r="IOQ9" s="222"/>
      <c r="IOR9" s="222"/>
      <c r="IOS9" s="222"/>
      <c r="IOT9" s="222"/>
      <c r="IOU9" s="222"/>
      <c r="IOV9" s="222"/>
      <c r="IOW9" s="222"/>
      <c r="IOX9" s="222"/>
      <c r="IOY9" s="222"/>
      <c r="IOZ9" s="222"/>
      <c r="IPA9" s="222"/>
      <c r="IPB9" s="222"/>
      <c r="IPC9" s="222"/>
      <c r="IPD9" s="222"/>
      <c r="IPE9" s="222"/>
      <c r="IPF9" s="222"/>
      <c r="IPG9" s="222"/>
      <c r="IPH9" s="222"/>
      <c r="IPI9" s="222"/>
      <c r="IPJ9" s="222"/>
      <c r="IPK9" s="222"/>
      <c r="IPL9" s="222"/>
      <c r="IPM9" s="222"/>
      <c r="IPN9" s="222"/>
      <c r="IPO9" s="222"/>
      <c r="IPP9" s="222"/>
      <c r="IPQ9" s="222"/>
      <c r="IPR9" s="222"/>
      <c r="IPS9" s="222"/>
      <c r="IPT9" s="222"/>
      <c r="IPU9" s="222"/>
      <c r="IPV9" s="222"/>
      <c r="IPW9" s="222"/>
      <c r="IPX9" s="222"/>
      <c r="IPY9" s="222"/>
      <c r="IPZ9" s="222"/>
      <c r="IQA9" s="222"/>
      <c r="IQB9" s="222"/>
      <c r="IQC9" s="222"/>
      <c r="IQD9" s="222"/>
      <c r="IQE9" s="222"/>
      <c r="IQF9" s="222"/>
      <c r="IQG9" s="222"/>
      <c r="IQH9" s="222"/>
      <c r="IQI9" s="222"/>
      <c r="IQJ9" s="222"/>
      <c r="IQK9" s="222"/>
      <c r="IQL9" s="222"/>
      <c r="IQM9" s="222"/>
      <c r="IQN9" s="222"/>
      <c r="IQO9" s="222"/>
      <c r="IQP9" s="222"/>
      <c r="IQQ9" s="222"/>
      <c r="IQR9" s="222"/>
      <c r="IQS9" s="222"/>
      <c r="IQT9" s="222"/>
      <c r="IQU9" s="222"/>
      <c r="IQV9" s="222"/>
      <c r="IQW9" s="222"/>
      <c r="IQX9" s="222"/>
      <c r="IQY9" s="222"/>
      <c r="IQZ9" s="222"/>
      <c r="IRA9" s="222"/>
      <c r="IRB9" s="222"/>
      <c r="IRC9" s="222"/>
      <c r="IRD9" s="222"/>
      <c r="IRE9" s="222"/>
      <c r="IRF9" s="222"/>
      <c r="IRG9" s="222"/>
      <c r="IRH9" s="222"/>
      <c r="IRI9" s="222"/>
      <c r="IRJ9" s="222"/>
      <c r="IRK9" s="222"/>
      <c r="IRL9" s="222"/>
      <c r="IRM9" s="222"/>
      <c r="IRN9" s="222"/>
      <c r="IRO9" s="222"/>
      <c r="IRP9" s="222"/>
      <c r="IRQ9" s="222"/>
      <c r="IRR9" s="222"/>
      <c r="IRS9" s="222"/>
      <c r="IRT9" s="222"/>
      <c r="IRU9" s="222"/>
      <c r="IRV9" s="222"/>
      <c r="IRW9" s="222"/>
      <c r="IRX9" s="222"/>
      <c r="IRY9" s="222"/>
      <c r="IRZ9" s="222"/>
      <c r="ISA9" s="222"/>
      <c r="ISB9" s="222"/>
      <c r="ISC9" s="222"/>
      <c r="ISD9" s="222"/>
      <c r="ISE9" s="222"/>
      <c r="ISF9" s="222"/>
      <c r="ISG9" s="222"/>
      <c r="ISH9" s="222"/>
      <c r="ISI9" s="222"/>
      <c r="ISJ9" s="222"/>
      <c r="ISK9" s="222"/>
      <c r="ISL9" s="222"/>
      <c r="ISM9" s="222"/>
      <c r="ISN9" s="222"/>
      <c r="ISO9" s="222"/>
      <c r="ISP9" s="222"/>
      <c r="ISQ9" s="222"/>
      <c r="ISR9" s="222"/>
      <c r="ISS9" s="222"/>
      <c r="IST9" s="222"/>
      <c r="ISU9" s="222"/>
      <c r="ISV9" s="222"/>
      <c r="ISW9" s="222"/>
      <c r="ISX9" s="222"/>
      <c r="ISY9" s="222"/>
      <c r="ISZ9" s="222"/>
      <c r="ITA9" s="222"/>
      <c r="ITB9" s="222"/>
      <c r="ITC9" s="222"/>
      <c r="ITD9" s="222"/>
      <c r="ITE9" s="222"/>
      <c r="ITF9" s="222"/>
      <c r="ITG9" s="222"/>
      <c r="ITH9" s="222"/>
      <c r="ITI9" s="222"/>
      <c r="ITJ9" s="222"/>
      <c r="ITK9" s="222"/>
      <c r="ITL9" s="222"/>
      <c r="ITM9" s="222"/>
      <c r="ITN9" s="222"/>
      <c r="ITO9" s="222"/>
      <c r="ITP9" s="222"/>
      <c r="ITQ9" s="222"/>
      <c r="ITR9" s="222"/>
      <c r="ITS9" s="222"/>
      <c r="ITT9" s="222"/>
      <c r="ITU9" s="222"/>
      <c r="ITV9" s="222"/>
      <c r="ITW9" s="222"/>
      <c r="ITX9" s="222"/>
      <c r="ITY9" s="222"/>
      <c r="ITZ9" s="222"/>
      <c r="IUA9" s="222"/>
      <c r="IUB9" s="222"/>
      <c r="IUC9" s="222"/>
      <c r="IUD9" s="222"/>
      <c r="IUE9" s="222"/>
      <c r="IUF9" s="222"/>
      <c r="IUG9" s="222"/>
      <c r="IUH9" s="222"/>
      <c r="IUI9" s="222"/>
      <c r="IUJ9" s="222"/>
      <c r="IUK9" s="222"/>
      <c r="IUL9" s="222"/>
      <c r="IUM9" s="222"/>
      <c r="IUN9" s="222"/>
      <c r="IUO9" s="222"/>
      <c r="IUP9" s="222"/>
      <c r="IUQ9" s="222"/>
      <c r="IUR9" s="222"/>
      <c r="IUS9" s="222"/>
      <c r="IUT9" s="222"/>
      <c r="IUU9" s="222"/>
      <c r="IUV9" s="222"/>
      <c r="IUW9" s="222"/>
      <c r="IUX9" s="222"/>
      <c r="IUY9" s="222"/>
      <c r="IUZ9" s="222"/>
      <c r="IVA9" s="222"/>
      <c r="IVB9" s="222"/>
      <c r="IVC9" s="222"/>
      <c r="IVD9" s="222"/>
      <c r="IVE9" s="222"/>
      <c r="IVF9" s="222"/>
      <c r="IVG9" s="222"/>
      <c r="IVH9" s="222"/>
      <c r="IVI9" s="222"/>
      <c r="IVJ9" s="222"/>
      <c r="IVK9" s="222"/>
      <c r="IVL9" s="222"/>
      <c r="IVM9" s="222"/>
      <c r="IVN9" s="222"/>
      <c r="IVO9" s="222"/>
      <c r="IVP9" s="222"/>
      <c r="IVQ9" s="222"/>
      <c r="IVR9" s="222"/>
      <c r="IVS9" s="222"/>
      <c r="IVT9" s="222"/>
      <c r="IVU9" s="222"/>
      <c r="IVV9" s="222"/>
      <c r="IVW9" s="222"/>
      <c r="IVX9" s="222"/>
      <c r="IVY9" s="222"/>
      <c r="IVZ9" s="222"/>
      <c r="IWA9" s="222"/>
      <c r="IWB9" s="222"/>
      <c r="IWC9" s="222"/>
      <c r="IWD9" s="222"/>
      <c r="IWE9" s="222"/>
      <c r="IWF9" s="222"/>
      <c r="IWG9" s="222"/>
      <c r="IWH9" s="222"/>
      <c r="IWI9" s="222"/>
      <c r="IWJ9" s="222"/>
      <c r="IWK9" s="222"/>
      <c r="IWL9" s="222"/>
      <c r="IWM9" s="222"/>
      <c r="IWN9" s="222"/>
      <c r="IWO9" s="222"/>
      <c r="IWP9" s="222"/>
      <c r="IWQ9" s="222"/>
      <c r="IWR9" s="222"/>
      <c r="IWS9" s="222"/>
      <c r="IWT9" s="222"/>
      <c r="IWU9" s="222"/>
      <c r="IWV9" s="222"/>
      <c r="IWW9" s="222"/>
      <c r="IWX9" s="222"/>
      <c r="IWY9" s="222"/>
      <c r="IWZ9" s="222"/>
      <c r="IXA9" s="222"/>
      <c r="IXB9" s="222"/>
      <c r="IXC9" s="222"/>
      <c r="IXD9" s="222"/>
      <c r="IXE9" s="222"/>
      <c r="IXF9" s="222"/>
      <c r="IXG9" s="222"/>
      <c r="IXH9" s="222"/>
      <c r="IXI9" s="222"/>
      <c r="IXJ9" s="222"/>
      <c r="IXK9" s="222"/>
      <c r="IXL9" s="222"/>
      <c r="IXM9" s="222"/>
      <c r="IXN9" s="222"/>
      <c r="IXO9" s="222"/>
      <c r="IXP9" s="222"/>
      <c r="IXQ9" s="222"/>
      <c r="IXR9" s="222"/>
      <c r="IXS9" s="222"/>
      <c r="IXT9" s="222"/>
      <c r="IXU9" s="222"/>
      <c r="IXV9" s="222"/>
      <c r="IXW9" s="222"/>
      <c r="IXX9" s="222"/>
      <c r="IXY9" s="222"/>
      <c r="IXZ9" s="222"/>
      <c r="IYA9" s="222"/>
      <c r="IYB9" s="222"/>
      <c r="IYC9" s="222"/>
      <c r="IYD9" s="222"/>
      <c r="IYE9" s="222"/>
      <c r="IYF9" s="222"/>
      <c r="IYG9" s="222"/>
      <c r="IYH9" s="222"/>
      <c r="IYI9" s="222"/>
      <c r="IYJ9" s="222"/>
      <c r="IYK9" s="222"/>
      <c r="IYL9" s="222"/>
      <c r="IYM9" s="222"/>
      <c r="IYN9" s="222"/>
      <c r="IYO9" s="222"/>
      <c r="IYP9" s="222"/>
      <c r="IYQ9" s="222"/>
      <c r="IYR9" s="222"/>
      <c r="IYS9" s="222"/>
      <c r="IYT9" s="222"/>
      <c r="IYU9" s="222"/>
      <c r="IYV9" s="222"/>
      <c r="IYW9" s="222"/>
      <c r="IYX9" s="222"/>
      <c r="IYY9" s="222"/>
      <c r="IYZ9" s="222"/>
      <c r="IZA9" s="222"/>
      <c r="IZB9" s="222"/>
      <c r="IZC9" s="222"/>
      <c r="IZD9" s="222"/>
      <c r="IZE9" s="222"/>
      <c r="IZF9" s="222"/>
      <c r="IZG9" s="222"/>
      <c r="IZH9" s="222"/>
      <c r="IZI9" s="222"/>
      <c r="IZJ9" s="222"/>
      <c r="IZK9" s="222"/>
      <c r="IZL9" s="222"/>
      <c r="IZM9" s="222"/>
      <c r="IZN9" s="222"/>
      <c r="IZO9" s="222"/>
      <c r="IZP9" s="222"/>
      <c r="IZQ9" s="222"/>
      <c r="IZR9" s="222"/>
      <c r="IZS9" s="222"/>
      <c r="IZT9" s="222"/>
      <c r="IZU9" s="222"/>
      <c r="IZV9" s="222"/>
      <c r="IZW9" s="222"/>
      <c r="IZX9" s="222"/>
      <c r="IZY9" s="222"/>
      <c r="IZZ9" s="222"/>
      <c r="JAA9" s="222"/>
      <c r="JAB9" s="222"/>
      <c r="JAC9" s="222"/>
      <c r="JAD9" s="222"/>
      <c r="JAE9" s="222"/>
      <c r="JAF9" s="222"/>
      <c r="JAG9" s="222"/>
      <c r="JAH9" s="222"/>
      <c r="JAI9" s="222"/>
      <c r="JAJ9" s="222"/>
      <c r="JAK9" s="222"/>
      <c r="JAL9" s="222"/>
      <c r="JAM9" s="222"/>
      <c r="JAN9" s="222"/>
      <c r="JAO9" s="222"/>
      <c r="JAP9" s="222"/>
      <c r="JAQ9" s="222"/>
      <c r="JAR9" s="222"/>
      <c r="JAS9" s="222"/>
      <c r="JAT9" s="222"/>
      <c r="JAU9" s="222"/>
      <c r="JAV9" s="222"/>
      <c r="JAW9" s="222"/>
      <c r="JAX9" s="222"/>
      <c r="JAY9" s="222"/>
      <c r="JAZ9" s="222"/>
      <c r="JBA9" s="222"/>
      <c r="JBB9" s="222"/>
      <c r="JBC9" s="222"/>
      <c r="JBD9" s="222"/>
      <c r="JBE9" s="222"/>
      <c r="JBF9" s="222"/>
      <c r="JBG9" s="222"/>
      <c r="JBH9" s="222"/>
      <c r="JBI9" s="222"/>
      <c r="JBJ9" s="222"/>
      <c r="JBK9" s="222"/>
      <c r="JBL9" s="222"/>
      <c r="JBM9" s="222"/>
      <c r="JBN9" s="222"/>
      <c r="JBO9" s="222"/>
      <c r="JBP9" s="222"/>
      <c r="JBQ9" s="222"/>
      <c r="JBR9" s="222"/>
      <c r="JBS9" s="222"/>
      <c r="JBT9" s="222"/>
      <c r="JBU9" s="222"/>
      <c r="JBV9" s="222"/>
      <c r="JBW9" s="222"/>
      <c r="JBX9" s="222"/>
      <c r="JBY9" s="222"/>
      <c r="JBZ9" s="222"/>
      <c r="JCA9" s="222"/>
      <c r="JCB9" s="222"/>
      <c r="JCC9" s="222"/>
      <c r="JCD9" s="222"/>
      <c r="JCE9" s="222"/>
      <c r="JCF9" s="222"/>
      <c r="JCG9" s="222"/>
      <c r="JCH9" s="222"/>
      <c r="JCI9" s="222"/>
      <c r="JCJ9" s="222"/>
      <c r="JCK9" s="222"/>
      <c r="JCL9" s="222"/>
      <c r="JCM9" s="222"/>
      <c r="JCN9" s="222"/>
      <c r="JCO9" s="222"/>
      <c r="JCP9" s="222"/>
      <c r="JCQ9" s="222"/>
      <c r="JCR9" s="222"/>
      <c r="JCS9" s="222"/>
      <c r="JCT9" s="222"/>
      <c r="JCU9" s="222"/>
      <c r="JCV9" s="222"/>
      <c r="JCW9" s="222"/>
      <c r="JCX9" s="222"/>
      <c r="JCY9" s="222"/>
      <c r="JCZ9" s="222"/>
      <c r="JDA9" s="222"/>
      <c r="JDB9" s="222"/>
      <c r="JDC9" s="222"/>
      <c r="JDD9" s="222"/>
      <c r="JDE9" s="222"/>
      <c r="JDF9" s="222"/>
      <c r="JDG9" s="222"/>
      <c r="JDH9" s="222"/>
      <c r="JDI9" s="222"/>
      <c r="JDJ9" s="222"/>
      <c r="JDK9" s="222"/>
      <c r="JDL9" s="222"/>
      <c r="JDM9" s="222"/>
      <c r="JDN9" s="222"/>
      <c r="JDO9" s="222"/>
      <c r="JDP9" s="222"/>
      <c r="JDQ9" s="222"/>
      <c r="JDR9" s="222"/>
      <c r="JDS9" s="222"/>
      <c r="JDT9" s="222"/>
      <c r="JDU9" s="222"/>
      <c r="JDV9" s="222"/>
      <c r="JDW9" s="222"/>
      <c r="JDX9" s="222"/>
      <c r="JDY9" s="222"/>
      <c r="JDZ9" s="222"/>
      <c r="JEA9" s="222"/>
      <c r="JEB9" s="222"/>
      <c r="JEC9" s="222"/>
      <c r="JED9" s="222"/>
      <c r="JEE9" s="222"/>
      <c r="JEF9" s="222"/>
      <c r="JEG9" s="222"/>
      <c r="JEH9" s="222"/>
      <c r="JEI9" s="222"/>
      <c r="JEJ9" s="222"/>
      <c r="JEK9" s="222"/>
      <c r="JEL9" s="222"/>
      <c r="JEM9" s="222"/>
      <c r="JEN9" s="222"/>
      <c r="JEO9" s="222"/>
      <c r="JEP9" s="222"/>
      <c r="JEQ9" s="222"/>
      <c r="JER9" s="222"/>
      <c r="JES9" s="222"/>
      <c r="JET9" s="222"/>
      <c r="JEU9" s="222"/>
      <c r="JEV9" s="222"/>
      <c r="JEW9" s="222"/>
      <c r="JEX9" s="222"/>
      <c r="JEY9" s="222"/>
      <c r="JEZ9" s="222"/>
      <c r="JFA9" s="222"/>
      <c r="JFB9" s="222"/>
      <c r="JFC9" s="222"/>
      <c r="JFD9" s="222"/>
      <c r="JFE9" s="222"/>
      <c r="JFF9" s="222"/>
      <c r="JFG9" s="222"/>
      <c r="JFH9" s="222"/>
      <c r="JFI9" s="222"/>
      <c r="JFJ9" s="222"/>
      <c r="JFK9" s="222"/>
      <c r="JFL9" s="222"/>
      <c r="JFM9" s="222"/>
      <c r="JFN9" s="222"/>
      <c r="JFO9" s="222"/>
      <c r="JFP9" s="222"/>
      <c r="JFQ9" s="222"/>
      <c r="JFR9" s="222"/>
      <c r="JFS9" s="222"/>
      <c r="JFT9" s="222"/>
      <c r="JFU9" s="222"/>
      <c r="JFV9" s="222"/>
      <c r="JFW9" s="222"/>
      <c r="JFX9" s="222"/>
      <c r="JFY9" s="222"/>
      <c r="JFZ9" s="222"/>
      <c r="JGA9" s="222"/>
      <c r="JGB9" s="222"/>
      <c r="JGC9" s="222"/>
      <c r="JGD9" s="222"/>
      <c r="JGE9" s="222"/>
      <c r="JGF9" s="222"/>
      <c r="JGG9" s="222"/>
      <c r="JGH9" s="222"/>
      <c r="JGI9" s="222"/>
      <c r="JGJ9" s="222"/>
      <c r="JGK9" s="222"/>
      <c r="JGL9" s="222"/>
      <c r="JGM9" s="222"/>
      <c r="JGN9" s="222"/>
      <c r="JGO9" s="222"/>
      <c r="JGP9" s="222"/>
      <c r="JGQ9" s="222"/>
      <c r="JGR9" s="222"/>
      <c r="JGS9" s="222"/>
      <c r="JGT9" s="222"/>
      <c r="JGU9" s="222"/>
      <c r="JGV9" s="222"/>
      <c r="JGW9" s="222"/>
      <c r="JGX9" s="222"/>
      <c r="JGY9" s="222"/>
      <c r="JGZ9" s="222"/>
      <c r="JHA9" s="222"/>
      <c r="JHB9" s="222"/>
      <c r="JHC9" s="222"/>
      <c r="JHD9" s="222"/>
      <c r="JHE9" s="222"/>
      <c r="JHF9" s="222"/>
      <c r="JHG9" s="222"/>
      <c r="JHH9" s="222"/>
      <c r="JHI9" s="222"/>
      <c r="JHJ9" s="222"/>
      <c r="JHK9" s="222"/>
      <c r="JHL9" s="222"/>
      <c r="JHM9" s="222"/>
      <c r="JHN9" s="222"/>
      <c r="JHO9" s="222"/>
      <c r="JHP9" s="222"/>
      <c r="JHQ9" s="222"/>
      <c r="JHR9" s="222"/>
      <c r="JHS9" s="222"/>
      <c r="JHT9" s="222"/>
      <c r="JHU9" s="222"/>
      <c r="JHV9" s="222"/>
      <c r="JHW9" s="222"/>
      <c r="JHX9" s="222"/>
      <c r="JHY9" s="222"/>
      <c r="JHZ9" s="222"/>
      <c r="JIA9" s="222"/>
      <c r="JIB9" s="222"/>
      <c r="JIC9" s="222"/>
      <c r="JID9" s="222"/>
      <c r="JIE9" s="222"/>
      <c r="JIF9" s="222"/>
      <c r="JIG9" s="222"/>
      <c r="JIH9" s="222"/>
      <c r="JII9" s="222"/>
      <c r="JIJ9" s="222"/>
      <c r="JIK9" s="222"/>
      <c r="JIL9" s="222"/>
      <c r="JIM9" s="222"/>
      <c r="JIN9" s="222"/>
      <c r="JIO9" s="222"/>
      <c r="JIP9" s="222"/>
      <c r="JIQ9" s="222"/>
      <c r="JIR9" s="222"/>
      <c r="JIS9" s="222"/>
      <c r="JIT9" s="222"/>
      <c r="JIU9" s="222"/>
      <c r="JIV9" s="222"/>
      <c r="JIW9" s="222"/>
      <c r="JIX9" s="222"/>
      <c r="JIY9" s="222"/>
      <c r="JIZ9" s="222"/>
      <c r="JJA9" s="222"/>
      <c r="JJB9" s="222"/>
      <c r="JJC9" s="222"/>
      <c r="JJD9" s="222"/>
      <c r="JJE9" s="222"/>
      <c r="JJF9" s="222"/>
      <c r="JJG9" s="222"/>
      <c r="JJH9" s="222"/>
      <c r="JJI9" s="222"/>
      <c r="JJJ9" s="222"/>
      <c r="JJK9" s="222"/>
      <c r="JJL9" s="222"/>
      <c r="JJM9" s="222"/>
      <c r="JJN9" s="222"/>
      <c r="JJO9" s="222"/>
      <c r="JJP9" s="222"/>
      <c r="JJQ9" s="222"/>
      <c r="JJR9" s="222"/>
      <c r="JJS9" s="222"/>
      <c r="JJT9" s="222"/>
      <c r="JJU9" s="222"/>
      <c r="JJV9" s="222"/>
      <c r="JJW9" s="222"/>
      <c r="JJX9" s="222"/>
      <c r="JJY9" s="222"/>
      <c r="JJZ9" s="222"/>
      <c r="JKA9" s="222"/>
      <c r="JKB9" s="222"/>
      <c r="JKC9" s="222"/>
      <c r="JKD9" s="222"/>
      <c r="JKE9" s="222"/>
      <c r="JKF9" s="222"/>
      <c r="JKG9" s="222"/>
      <c r="JKH9" s="222"/>
      <c r="JKI9" s="222"/>
      <c r="JKJ9" s="222"/>
      <c r="JKK9" s="222"/>
      <c r="JKL9" s="222"/>
      <c r="JKM9" s="222"/>
      <c r="JKN9" s="222"/>
      <c r="JKO9" s="222"/>
      <c r="JKP9" s="222"/>
      <c r="JKQ9" s="222"/>
      <c r="JKR9" s="222"/>
      <c r="JKS9" s="222"/>
      <c r="JKT9" s="222"/>
      <c r="JKU9" s="222"/>
      <c r="JKV9" s="222"/>
      <c r="JKW9" s="222"/>
      <c r="JKX9" s="222"/>
      <c r="JKY9" s="222"/>
      <c r="JKZ9" s="222"/>
      <c r="JLA9" s="222"/>
      <c r="JLB9" s="222"/>
      <c r="JLC9" s="222"/>
      <c r="JLD9" s="222"/>
      <c r="JLE9" s="222"/>
      <c r="JLF9" s="222"/>
      <c r="JLG9" s="222"/>
      <c r="JLH9" s="222"/>
      <c r="JLI9" s="222"/>
      <c r="JLJ9" s="222"/>
      <c r="JLK9" s="222"/>
      <c r="JLL9" s="222"/>
      <c r="JLM9" s="222"/>
      <c r="JLN9" s="222"/>
      <c r="JLO9" s="222"/>
      <c r="JLP9" s="222"/>
      <c r="JLQ9" s="222"/>
      <c r="JLR9" s="222"/>
      <c r="JLS9" s="222"/>
      <c r="JLT9" s="222"/>
      <c r="JLU9" s="222"/>
      <c r="JLV9" s="222"/>
      <c r="JLW9" s="222"/>
      <c r="JLX9" s="222"/>
      <c r="JLY9" s="222"/>
      <c r="JLZ9" s="222"/>
      <c r="JMA9" s="222"/>
      <c r="JMB9" s="222"/>
      <c r="JMC9" s="222"/>
      <c r="JMD9" s="222"/>
      <c r="JME9" s="222"/>
      <c r="JMF9" s="222"/>
      <c r="JMG9" s="222"/>
      <c r="JMH9" s="222"/>
      <c r="JMI9" s="222"/>
      <c r="JMJ9" s="222"/>
      <c r="JMK9" s="222"/>
      <c r="JML9" s="222"/>
      <c r="JMM9" s="222"/>
      <c r="JMN9" s="222"/>
      <c r="JMO9" s="222"/>
      <c r="JMP9" s="222"/>
      <c r="JMQ9" s="222"/>
      <c r="JMR9" s="222"/>
      <c r="JMS9" s="222"/>
      <c r="JMT9" s="222"/>
      <c r="JMU9" s="222"/>
      <c r="JMV9" s="222"/>
      <c r="JMW9" s="222"/>
      <c r="JMX9" s="222"/>
      <c r="JMY9" s="222"/>
      <c r="JMZ9" s="222"/>
      <c r="JNA9" s="222"/>
      <c r="JNB9" s="222"/>
      <c r="JNC9" s="222"/>
      <c r="JND9" s="222"/>
      <c r="JNE9" s="222"/>
      <c r="JNF9" s="222"/>
      <c r="JNG9" s="222"/>
      <c r="JNH9" s="222"/>
      <c r="JNI9" s="222"/>
      <c r="JNJ9" s="222"/>
      <c r="JNK9" s="222"/>
      <c r="JNL9" s="222"/>
      <c r="JNM9" s="222"/>
      <c r="JNN9" s="222"/>
      <c r="JNO9" s="222"/>
      <c r="JNP9" s="222"/>
      <c r="JNQ9" s="222"/>
      <c r="JNR9" s="222"/>
      <c r="JNS9" s="222"/>
      <c r="JNT9" s="222"/>
      <c r="JNU9" s="222"/>
      <c r="JNV9" s="222"/>
      <c r="JNW9" s="222"/>
      <c r="JNX9" s="222"/>
      <c r="JNY9" s="222"/>
      <c r="JNZ9" s="222"/>
      <c r="JOA9" s="222"/>
      <c r="JOB9" s="222"/>
      <c r="JOC9" s="222"/>
      <c r="JOD9" s="222"/>
      <c r="JOE9" s="222"/>
      <c r="JOF9" s="222"/>
      <c r="JOG9" s="222"/>
      <c r="JOH9" s="222"/>
      <c r="JOI9" s="222"/>
      <c r="JOJ9" s="222"/>
      <c r="JOK9" s="222"/>
      <c r="JOL9" s="222"/>
      <c r="JOM9" s="222"/>
      <c r="JON9" s="222"/>
      <c r="JOO9" s="222"/>
      <c r="JOP9" s="222"/>
      <c r="JOQ9" s="222"/>
      <c r="JOR9" s="222"/>
      <c r="JOS9" s="222"/>
      <c r="JOT9" s="222"/>
      <c r="JOU9" s="222"/>
      <c r="JOV9" s="222"/>
      <c r="JOW9" s="222"/>
      <c r="JOX9" s="222"/>
      <c r="JOY9" s="222"/>
      <c r="JOZ9" s="222"/>
      <c r="JPA9" s="222"/>
      <c r="JPB9" s="222"/>
      <c r="JPC9" s="222"/>
      <c r="JPD9" s="222"/>
      <c r="JPE9" s="222"/>
      <c r="JPF9" s="222"/>
      <c r="JPG9" s="222"/>
      <c r="JPH9" s="222"/>
      <c r="JPI9" s="222"/>
      <c r="JPJ9" s="222"/>
      <c r="JPK9" s="222"/>
      <c r="JPL9" s="222"/>
      <c r="JPM9" s="222"/>
      <c r="JPN9" s="222"/>
      <c r="JPO9" s="222"/>
      <c r="JPP9" s="222"/>
      <c r="JPQ9" s="222"/>
      <c r="JPR9" s="222"/>
      <c r="JPS9" s="222"/>
      <c r="JPT9" s="222"/>
      <c r="JPU9" s="222"/>
      <c r="JPV9" s="222"/>
      <c r="JPW9" s="222"/>
      <c r="JPX9" s="222"/>
      <c r="JPY9" s="222"/>
      <c r="JPZ9" s="222"/>
      <c r="JQA9" s="222"/>
      <c r="JQB9" s="222"/>
      <c r="JQC9" s="222"/>
      <c r="JQD9" s="222"/>
      <c r="JQE9" s="222"/>
      <c r="JQF9" s="222"/>
      <c r="JQG9" s="222"/>
      <c r="JQH9" s="222"/>
      <c r="JQI9" s="222"/>
      <c r="JQJ9" s="222"/>
      <c r="JQK9" s="222"/>
      <c r="JQL9" s="222"/>
      <c r="JQM9" s="222"/>
      <c r="JQN9" s="222"/>
      <c r="JQO9" s="222"/>
      <c r="JQP9" s="222"/>
      <c r="JQQ9" s="222"/>
      <c r="JQR9" s="222"/>
      <c r="JQS9" s="222"/>
      <c r="JQT9" s="222"/>
      <c r="JQU9" s="222"/>
      <c r="JQV9" s="222"/>
      <c r="JQW9" s="222"/>
      <c r="JQX9" s="222"/>
      <c r="JQY9" s="222"/>
      <c r="JQZ9" s="222"/>
      <c r="JRA9" s="222"/>
      <c r="JRB9" s="222"/>
      <c r="JRC9" s="222"/>
      <c r="JRD9" s="222"/>
      <c r="JRE9" s="222"/>
      <c r="JRF9" s="222"/>
      <c r="JRG9" s="222"/>
      <c r="JRH9" s="222"/>
      <c r="JRI9" s="222"/>
      <c r="JRJ9" s="222"/>
      <c r="JRK9" s="222"/>
      <c r="JRL9" s="222"/>
      <c r="JRM9" s="222"/>
      <c r="JRN9" s="222"/>
      <c r="JRO9" s="222"/>
      <c r="JRP9" s="222"/>
      <c r="JRQ9" s="222"/>
      <c r="JRR9" s="222"/>
      <c r="JRS9" s="222"/>
      <c r="JRT9" s="222"/>
      <c r="JRU9" s="222"/>
      <c r="JRV9" s="222"/>
      <c r="JRW9" s="222"/>
      <c r="JRX9" s="222"/>
      <c r="JRY9" s="222"/>
      <c r="JRZ9" s="222"/>
      <c r="JSA9" s="222"/>
      <c r="JSB9" s="222"/>
      <c r="JSC9" s="222"/>
      <c r="JSD9" s="222"/>
      <c r="JSE9" s="222"/>
      <c r="JSF9" s="222"/>
      <c r="JSG9" s="222"/>
      <c r="JSH9" s="222"/>
      <c r="JSI9" s="222"/>
      <c r="JSJ9" s="222"/>
      <c r="JSK9" s="222"/>
      <c r="JSL9" s="222"/>
      <c r="JSM9" s="222"/>
      <c r="JSN9" s="222"/>
      <c r="JSO9" s="222"/>
      <c r="JSP9" s="222"/>
      <c r="JSQ9" s="222"/>
      <c r="JSR9" s="222"/>
      <c r="JSS9" s="222"/>
      <c r="JST9" s="222"/>
      <c r="JSU9" s="222"/>
      <c r="JSV9" s="222"/>
      <c r="JSW9" s="222"/>
      <c r="JSX9" s="222"/>
      <c r="JSY9" s="222"/>
      <c r="JSZ9" s="222"/>
      <c r="JTA9" s="222"/>
      <c r="JTB9" s="222"/>
      <c r="JTC9" s="222"/>
      <c r="JTD9" s="222"/>
      <c r="JTE9" s="222"/>
      <c r="JTF9" s="222"/>
      <c r="JTG9" s="222"/>
      <c r="JTH9" s="222"/>
      <c r="JTI9" s="222"/>
      <c r="JTJ9" s="222"/>
      <c r="JTK9" s="222"/>
      <c r="JTL9" s="222"/>
      <c r="JTM9" s="222"/>
      <c r="JTN9" s="222"/>
      <c r="JTO9" s="222"/>
      <c r="JTP9" s="222"/>
      <c r="JTQ9" s="222"/>
      <c r="JTR9" s="222"/>
      <c r="JTS9" s="222"/>
      <c r="JTT9" s="222"/>
      <c r="JTU9" s="222"/>
      <c r="JTV9" s="222"/>
      <c r="JTW9" s="222"/>
      <c r="JTX9" s="222"/>
      <c r="JTY9" s="222"/>
      <c r="JTZ9" s="222"/>
      <c r="JUA9" s="222"/>
      <c r="JUB9" s="222"/>
      <c r="JUC9" s="222"/>
      <c r="JUD9" s="222"/>
      <c r="JUE9" s="222"/>
      <c r="JUF9" s="222"/>
      <c r="JUG9" s="222"/>
      <c r="JUH9" s="222"/>
      <c r="JUI9" s="222"/>
      <c r="JUJ9" s="222"/>
      <c r="JUK9" s="222"/>
      <c r="JUL9" s="222"/>
      <c r="JUM9" s="222"/>
      <c r="JUN9" s="222"/>
      <c r="JUO9" s="222"/>
      <c r="JUP9" s="222"/>
      <c r="JUQ9" s="222"/>
      <c r="JUR9" s="222"/>
      <c r="JUS9" s="222"/>
      <c r="JUT9" s="222"/>
      <c r="JUU9" s="222"/>
      <c r="JUV9" s="222"/>
      <c r="JUW9" s="222"/>
      <c r="JUX9" s="222"/>
      <c r="JUY9" s="222"/>
      <c r="JUZ9" s="222"/>
      <c r="JVA9" s="222"/>
      <c r="JVB9" s="222"/>
      <c r="JVC9" s="222"/>
      <c r="JVD9" s="222"/>
      <c r="JVE9" s="222"/>
      <c r="JVF9" s="222"/>
      <c r="JVG9" s="222"/>
      <c r="JVH9" s="222"/>
      <c r="JVI9" s="222"/>
      <c r="JVJ9" s="222"/>
      <c r="JVK9" s="222"/>
      <c r="JVL9" s="222"/>
      <c r="JVM9" s="222"/>
      <c r="JVN9" s="222"/>
      <c r="JVO9" s="222"/>
      <c r="JVP9" s="222"/>
      <c r="JVQ9" s="222"/>
      <c r="JVR9" s="222"/>
      <c r="JVS9" s="222"/>
      <c r="JVT9" s="222"/>
      <c r="JVU9" s="222"/>
      <c r="JVV9" s="222"/>
      <c r="JVW9" s="222"/>
      <c r="JVX9" s="222"/>
      <c r="JVY9" s="222"/>
      <c r="JVZ9" s="222"/>
      <c r="JWA9" s="222"/>
      <c r="JWB9" s="222"/>
      <c r="JWC9" s="222"/>
      <c r="JWD9" s="222"/>
      <c r="JWE9" s="222"/>
      <c r="JWF9" s="222"/>
      <c r="JWG9" s="222"/>
      <c r="JWH9" s="222"/>
      <c r="JWI9" s="222"/>
      <c r="JWJ9" s="222"/>
      <c r="JWK9" s="222"/>
      <c r="JWL9" s="222"/>
      <c r="JWM9" s="222"/>
      <c r="JWN9" s="222"/>
      <c r="JWO9" s="222"/>
      <c r="JWP9" s="222"/>
      <c r="JWQ9" s="222"/>
      <c r="JWR9" s="222"/>
      <c r="JWS9" s="222"/>
      <c r="JWT9" s="222"/>
      <c r="JWU9" s="222"/>
      <c r="JWV9" s="222"/>
      <c r="JWW9" s="222"/>
      <c r="JWX9" s="222"/>
      <c r="JWY9" s="222"/>
      <c r="JWZ9" s="222"/>
      <c r="JXA9" s="222"/>
      <c r="JXB9" s="222"/>
      <c r="JXC9" s="222"/>
      <c r="JXD9" s="222"/>
      <c r="JXE9" s="222"/>
      <c r="JXF9" s="222"/>
      <c r="JXG9" s="222"/>
      <c r="JXH9" s="222"/>
      <c r="JXI9" s="222"/>
      <c r="JXJ9" s="222"/>
      <c r="JXK9" s="222"/>
      <c r="JXL9" s="222"/>
      <c r="JXM9" s="222"/>
      <c r="JXN9" s="222"/>
      <c r="JXO9" s="222"/>
      <c r="JXP9" s="222"/>
      <c r="JXQ9" s="222"/>
      <c r="JXR9" s="222"/>
      <c r="JXS9" s="222"/>
      <c r="JXT9" s="222"/>
      <c r="JXU9" s="222"/>
      <c r="JXV9" s="222"/>
      <c r="JXW9" s="222"/>
      <c r="JXX9" s="222"/>
      <c r="JXY9" s="222"/>
      <c r="JXZ9" s="222"/>
      <c r="JYA9" s="222"/>
      <c r="JYB9" s="222"/>
      <c r="JYC9" s="222"/>
      <c r="JYD9" s="222"/>
      <c r="JYE9" s="222"/>
      <c r="JYF9" s="222"/>
      <c r="JYG9" s="222"/>
      <c r="JYH9" s="222"/>
      <c r="JYI9" s="222"/>
      <c r="JYJ9" s="222"/>
      <c r="JYK9" s="222"/>
      <c r="JYL9" s="222"/>
      <c r="JYM9" s="222"/>
      <c r="JYN9" s="222"/>
      <c r="JYO9" s="222"/>
      <c r="JYP9" s="222"/>
      <c r="JYQ9" s="222"/>
      <c r="JYR9" s="222"/>
      <c r="JYS9" s="222"/>
      <c r="JYT9" s="222"/>
      <c r="JYU9" s="222"/>
      <c r="JYV9" s="222"/>
      <c r="JYW9" s="222"/>
      <c r="JYX9" s="222"/>
      <c r="JYY9" s="222"/>
      <c r="JYZ9" s="222"/>
      <c r="JZA9" s="222"/>
      <c r="JZB9" s="222"/>
      <c r="JZC9" s="222"/>
      <c r="JZD9" s="222"/>
      <c r="JZE9" s="222"/>
      <c r="JZF9" s="222"/>
      <c r="JZG9" s="222"/>
      <c r="JZH9" s="222"/>
      <c r="JZI9" s="222"/>
      <c r="JZJ9" s="222"/>
      <c r="JZK9" s="222"/>
      <c r="JZL9" s="222"/>
      <c r="JZM9" s="222"/>
      <c r="JZN9" s="222"/>
      <c r="JZO9" s="222"/>
      <c r="JZP9" s="222"/>
      <c r="JZQ9" s="222"/>
      <c r="JZR9" s="222"/>
      <c r="JZS9" s="222"/>
      <c r="JZT9" s="222"/>
      <c r="JZU9" s="222"/>
      <c r="JZV9" s="222"/>
      <c r="JZW9" s="222"/>
      <c r="JZX9" s="222"/>
      <c r="JZY9" s="222"/>
      <c r="JZZ9" s="222"/>
      <c r="KAA9" s="222"/>
      <c r="KAB9" s="222"/>
      <c r="KAC9" s="222"/>
      <c r="KAD9" s="222"/>
      <c r="KAE9" s="222"/>
      <c r="KAF9" s="222"/>
      <c r="KAG9" s="222"/>
      <c r="KAH9" s="222"/>
      <c r="KAI9" s="222"/>
      <c r="KAJ9" s="222"/>
      <c r="KAK9" s="222"/>
      <c r="KAL9" s="222"/>
      <c r="KAM9" s="222"/>
      <c r="KAN9" s="222"/>
      <c r="KAO9" s="222"/>
      <c r="KAP9" s="222"/>
      <c r="KAQ9" s="222"/>
      <c r="KAR9" s="222"/>
      <c r="KAS9" s="222"/>
      <c r="KAT9" s="222"/>
      <c r="KAU9" s="222"/>
      <c r="KAV9" s="222"/>
      <c r="KAW9" s="222"/>
      <c r="KAX9" s="222"/>
      <c r="KAY9" s="222"/>
      <c r="KAZ9" s="222"/>
      <c r="KBA9" s="222"/>
      <c r="KBB9" s="222"/>
      <c r="KBC9" s="222"/>
      <c r="KBD9" s="222"/>
      <c r="KBE9" s="222"/>
      <c r="KBF9" s="222"/>
      <c r="KBG9" s="222"/>
      <c r="KBH9" s="222"/>
      <c r="KBI9" s="222"/>
      <c r="KBJ9" s="222"/>
      <c r="KBK9" s="222"/>
      <c r="KBL9" s="222"/>
      <c r="KBM9" s="222"/>
      <c r="KBN9" s="222"/>
      <c r="KBO9" s="222"/>
      <c r="KBP9" s="222"/>
      <c r="KBQ9" s="222"/>
      <c r="KBR9" s="222"/>
      <c r="KBS9" s="222"/>
      <c r="KBT9" s="222"/>
      <c r="KBU9" s="222"/>
      <c r="KBV9" s="222"/>
      <c r="KBW9" s="222"/>
      <c r="KBX9" s="222"/>
      <c r="KBY9" s="222"/>
      <c r="KBZ9" s="222"/>
      <c r="KCA9" s="222"/>
      <c r="KCB9" s="222"/>
      <c r="KCC9" s="222"/>
      <c r="KCD9" s="222"/>
      <c r="KCE9" s="222"/>
      <c r="KCF9" s="222"/>
      <c r="KCG9" s="222"/>
      <c r="KCH9" s="222"/>
      <c r="KCI9" s="222"/>
      <c r="KCJ9" s="222"/>
      <c r="KCK9" s="222"/>
      <c r="KCL9" s="222"/>
      <c r="KCM9" s="222"/>
      <c r="KCN9" s="222"/>
      <c r="KCO9" s="222"/>
      <c r="KCP9" s="222"/>
      <c r="KCQ9" s="222"/>
      <c r="KCR9" s="222"/>
      <c r="KCS9" s="222"/>
      <c r="KCT9" s="222"/>
      <c r="KCU9" s="222"/>
      <c r="KCV9" s="222"/>
      <c r="KCW9" s="222"/>
      <c r="KCX9" s="222"/>
      <c r="KCY9" s="222"/>
      <c r="KCZ9" s="222"/>
      <c r="KDA9" s="222"/>
      <c r="KDB9" s="222"/>
      <c r="KDC9" s="222"/>
      <c r="KDD9" s="222"/>
      <c r="KDE9" s="222"/>
      <c r="KDF9" s="222"/>
      <c r="KDG9" s="222"/>
      <c r="KDH9" s="222"/>
      <c r="KDI9" s="222"/>
      <c r="KDJ9" s="222"/>
      <c r="KDK9" s="222"/>
      <c r="KDL9" s="222"/>
      <c r="KDM9" s="222"/>
      <c r="KDN9" s="222"/>
      <c r="KDO9" s="222"/>
      <c r="KDP9" s="222"/>
      <c r="KDQ9" s="222"/>
      <c r="KDR9" s="222"/>
      <c r="KDS9" s="222"/>
      <c r="KDT9" s="222"/>
      <c r="KDU9" s="222"/>
      <c r="KDV9" s="222"/>
      <c r="KDW9" s="222"/>
      <c r="KDX9" s="222"/>
      <c r="KDY9" s="222"/>
      <c r="KDZ9" s="222"/>
      <c r="KEA9" s="222"/>
      <c r="KEB9" s="222"/>
      <c r="KEC9" s="222"/>
      <c r="KED9" s="222"/>
      <c r="KEE9" s="222"/>
      <c r="KEF9" s="222"/>
      <c r="KEG9" s="222"/>
      <c r="KEH9" s="222"/>
      <c r="KEI9" s="222"/>
      <c r="KEJ9" s="222"/>
      <c r="KEK9" s="222"/>
      <c r="KEL9" s="222"/>
      <c r="KEM9" s="222"/>
      <c r="KEN9" s="222"/>
      <c r="KEO9" s="222"/>
      <c r="KEP9" s="222"/>
      <c r="KEQ9" s="222"/>
      <c r="KER9" s="222"/>
      <c r="KES9" s="222"/>
      <c r="KET9" s="222"/>
      <c r="KEU9" s="222"/>
      <c r="KEV9" s="222"/>
      <c r="KEW9" s="222"/>
      <c r="KEX9" s="222"/>
      <c r="KEY9" s="222"/>
      <c r="KEZ9" s="222"/>
      <c r="KFA9" s="222"/>
      <c r="KFB9" s="222"/>
      <c r="KFC9" s="222"/>
      <c r="KFD9" s="222"/>
      <c r="KFE9" s="222"/>
      <c r="KFF9" s="222"/>
      <c r="KFG9" s="222"/>
      <c r="KFH9" s="222"/>
      <c r="KFI9" s="222"/>
      <c r="KFJ9" s="222"/>
      <c r="KFK9" s="222"/>
      <c r="KFL9" s="222"/>
      <c r="KFM9" s="222"/>
      <c r="KFN9" s="222"/>
      <c r="KFO9" s="222"/>
      <c r="KFP9" s="222"/>
      <c r="KFQ9" s="222"/>
      <c r="KFR9" s="222"/>
      <c r="KFS9" s="222"/>
      <c r="KFT9" s="222"/>
      <c r="KFU9" s="222"/>
      <c r="KFV9" s="222"/>
      <c r="KFW9" s="222"/>
      <c r="KFX9" s="222"/>
      <c r="KFY9" s="222"/>
      <c r="KFZ9" s="222"/>
      <c r="KGA9" s="222"/>
      <c r="KGB9" s="222"/>
      <c r="KGC9" s="222"/>
      <c r="KGD9" s="222"/>
      <c r="KGE9" s="222"/>
      <c r="KGF9" s="222"/>
      <c r="KGG9" s="222"/>
      <c r="KGH9" s="222"/>
      <c r="KGI9" s="222"/>
      <c r="KGJ9" s="222"/>
      <c r="KGK9" s="222"/>
      <c r="KGL9" s="222"/>
      <c r="KGM9" s="222"/>
      <c r="KGN9" s="222"/>
      <c r="KGO9" s="222"/>
      <c r="KGP9" s="222"/>
      <c r="KGQ9" s="222"/>
      <c r="KGR9" s="222"/>
      <c r="KGS9" s="222"/>
      <c r="KGT9" s="222"/>
      <c r="KGU9" s="222"/>
      <c r="KGV9" s="222"/>
      <c r="KGW9" s="222"/>
      <c r="KGX9" s="222"/>
      <c r="KGY9" s="222"/>
      <c r="KGZ9" s="222"/>
      <c r="KHA9" s="222"/>
      <c r="KHB9" s="222"/>
      <c r="KHC9" s="222"/>
      <c r="KHD9" s="222"/>
      <c r="KHE9" s="222"/>
      <c r="KHF9" s="222"/>
      <c r="KHG9" s="222"/>
      <c r="KHH9" s="222"/>
      <c r="KHI9" s="222"/>
      <c r="KHJ9" s="222"/>
      <c r="KHK9" s="222"/>
      <c r="KHL9" s="222"/>
      <c r="KHM9" s="222"/>
      <c r="KHN9" s="222"/>
      <c r="KHO9" s="222"/>
      <c r="KHP9" s="222"/>
      <c r="KHQ9" s="222"/>
      <c r="KHR9" s="222"/>
      <c r="KHS9" s="222"/>
      <c r="KHT9" s="222"/>
      <c r="KHU9" s="222"/>
      <c r="KHV9" s="222"/>
      <c r="KHW9" s="222"/>
      <c r="KHX9" s="222"/>
      <c r="KHY9" s="222"/>
      <c r="KHZ9" s="222"/>
      <c r="KIA9" s="222"/>
      <c r="KIB9" s="222"/>
      <c r="KIC9" s="222"/>
      <c r="KID9" s="222"/>
      <c r="KIE9" s="222"/>
      <c r="KIF9" s="222"/>
      <c r="KIG9" s="222"/>
      <c r="KIH9" s="222"/>
      <c r="KII9" s="222"/>
      <c r="KIJ9" s="222"/>
      <c r="KIK9" s="222"/>
      <c r="KIL9" s="222"/>
      <c r="KIM9" s="222"/>
      <c r="KIN9" s="222"/>
      <c r="KIO9" s="222"/>
      <c r="KIP9" s="222"/>
      <c r="KIQ9" s="222"/>
      <c r="KIR9" s="222"/>
      <c r="KIS9" s="222"/>
      <c r="KIT9" s="222"/>
      <c r="KIU9" s="222"/>
      <c r="KIV9" s="222"/>
      <c r="KIW9" s="222"/>
      <c r="KIX9" s="222"/>
      <c r="KIY9" s="222"/>
      <c r="KIZ9" s="222"/>
      <c r="KJA9" s="222"/>
      <c r="KJB9" s="222"/>
      <c r="KJC9" s="222"/>
      <c r="KJD9" s="222"/>
      <c r="KJE9" s="222"/>
      <c r="KJF9" s="222"/>
      <c r="KJG9" s="222"/>
      <c r="KJH9" s="222"/>
      <c r="KJI9" s="222"/>
      <c r="KJJ9" s="222"/>
      <c r="KJK9" s="222"/>
      <c r="KJL9" s="222"/>
      <c r="KJM9" s="222"/>
      <c r="KJN9" s="222"/>
      <c r="KJO9" s="222"/>
      <c r="KJP9" s="222"/>
      <c r="KJQ9" s="222"/>
      <c r="KJR9" s="222"/>
      <c r="KJS9" s="222"/>
      <c r="KJT9" s="222"/>
      <c r="KJU9" s="222"/>
      <c r="KJV9" s="222"/>
      <c r="KJW9" s="222"/>
      <c r="KJX9" s="222"/>
      <c r="KJY9" s="222"/>
      <c r="KJZ9" s="222"/>
      <c r="KKA9" s="222"/>
      <c r="KKB9" s="222"/>
      <c r="KKC9" s="222"/>
      <c r="KKD9" s="222"/>
      <c r="KKE9" s="222"/>
      <c r="KKF9" s="222"/>
      <c r="KKG9" s="222"/>
      <c r="KKH9" s="222"/>
      <c r="KKI9" s="222"/>
      <c r="KKJ9" s="222"/>
      <c r="KKK9" s="222"/>
      <c r="KKL9" s="222"/>
      <c r="KKM9" s="222"/>
      <c r="KKN9" s="222"/>
      <c r="KKO9" s="222"/>
      <c r="KKP9" s="222"/>
      <c r="KKQ9" s="222"/>
      <c r="KKR9" s="222"/>
      <c r="KKS9" s="222"/>
      <c r="KKT9" s="222"/>
      <c r="KKU9" s="222"/>
      <c r="KKV9" s="222"/>
      <c r="KKW9" s="222"/>
      <c r="KKX9" s="222"/>
      <c r="KKY9" s="222"/>
      <c r="KKZ9" s="222"/>
      <c r="KLA9" s="222"/>
      <c r="KLB9" s="222"/>
      <c r="KLC9" s="222"/>
      <c r="KLD9" s="222"/>
      <c r="KLE9" s="222"/>
      <c r="KLF9" s="222"/>
      <c r="KLG9" s="222"/>
      <c r="KLH9" s="222"/>
      <c r="KLI9" s="222"/>
      <c r="KLJ9" s="222"/>
      <c r="KLK9" s="222"/>
      <c r="KLL9" s="222"/>
      <c r="KLM9" s="222"/>
      <c r="KLN9" s="222"/>
      <c r="KLO9" s="222"/>
      <c r="KLP9" s="222"/>
      <c r="KLQ9" s="222"/>
      <c r="KLR9" s="222"/>
      <c r="KLS9" s="222"/>
      <c r="KLT9" s="222"/>
      <c r="KLU9" s="222"/>
      <c r="KLV9" s="222"/>
      <c r="KLW9" s="222"/>
      <c r="KLX9" s="222"/>
      <c r="KLY9" s="222"/>
      <c r="KLZ9" s="222"/>
      <c r="KMA9" s="222"/>
      <c r="KMB9" s="222"/>
      <c r="KMC9" s="222"/>
      <c r="KMD9" s="222"/>
      <c r="KME9" s="222"/>
      <c r="KMF9" s="222"/>
      <c r="KMG9" s="222"/>
      <c r="KMH9" s="222"/>
      <c r="KMI9" s="222"/>
      <c r="KMJ9" s="222"/>
      <c r="KMK9" s="222"/>
      <c r="KML9" s="222"/>
      <c r="KMM9" s="222"/>
      <c r="KMN9" s="222"/>
      <c r="KMO9" s="222"/>
      <c r="KMP9" s="222"/>
      <c r="KMQ9" s="222"/>
      <c r="KMR9" s="222"/>
      <c r="KMS9" s="222"/>
      <c r="KMT9" s="222"/>
      <c r="KMU9" s="222"/>
      <c r="KMV9" s="222"/>
      <c r="KMW9" s="222"/>
      <c r="KMX9" s="222"/>
      <c r="KMY9" s="222"/>
      <c r="KMZ9" s="222"/>
      <c r="KNA9" s="222"/>
      <c r="KNB9" s="222"/>
      <c r="KNC9" s="222"/>
      <c r="KND9" s="222"/>
      <c r="KNE9" s="222"/>
      <c r="KNF9" s="222"/>
      <c r="KNG9" s="222"/>
      <c r="KNH9" s="222"/>
      <c r="KNI9" s="222"/>
      <c r="KNJ9" s="222"/>
      <c r="KNK9" s="222"/>
      <c r="KNL9" s="222"/>
      <c r="KNM9" s="222"/>
      <c r="KNN9" s="222"/>
      <c r="KNO9" s="222"/>
      <c r="KNP9" s="222"/>
      <c r="KNQ9" s="222"/>
      <c r="KNR9" s="222"/>
      <c r="KNS9" s="222"/>
      <c r="KNT9" s="222"/>
      <c r="KNU9" s="222"/>
      <c r="KNV9" s="222"/>
      <c r="KNW9" s="222"/>
      <c r="KNX9" s="222"/>
      <c r="KNY9" s="222"/>
      <c r="KNZ9" s="222"/>
      <c r="KOA9" s="222"/>
      <c r="KOB9" s="222"/>
      <c r="KOC9" s="222"/>
      <c r="KOD9" s="222"/>
      <c r="KOE9" s="222"/>
      <c r="KOF9" s="222"/>
      <c r="KOG9" s="222"/>
      <c r="KOH9" s="222"/>
      <c r="KOI9" s="222"/>
      <c r="KOJ9" s="222"/>
      <c r="KOK9" s="222"/>
      <c r="KOL9" s="222"/>
      <c r="KOM9" s="222"/>
      <c r="KON9" s="222"/>
      <c r="KOO9" s="222"/>
      <c r="KOP9" s="222"/>
      <c r="KOQ9" s="222"/>
      <c r="KOR9" s="222"/>
      <c r="KOS9" s="222"/>
      <c r="KOT9" s="222"/>
      <c r="KOU9" s="222"/>
      <c r="KOV9" s="222"/>
      <c r="KOW9" s="222"/>
      <c r="KOX9" s="222"/>
      <c r="KOY9" s="222"/>
      <c r="KOZ9" s="222"/>
      <c r="KPA9" s="222"/>
      <c r="KPB9" s="222"/>
      <c r="KPC9" s="222"/>
      <c r="KPD9" s="222"/>
      <c r="KPE9" s="222"/>
      <c r="KPF9" s="222"/>
      <c r="KPG9" s="222"/>
      <c r="KPH9" s="222"/>
      <c r="KPI9" s="222"/>
      <c r="KPJ9" s="222"/>
      <c r="KPK9" s="222"/>
      <c r="KPL9" s="222"/>
      <c r="KPM9" s="222"/>
      <c r="KPN9" s="222"/>
      <c r="KPO9" s="222"/>
      <c r="KPP9" s="222"/>
      <c r="KPQ9" s="222"/>
      <c r="KPR9" s="222"/>
      <c r="KPS9" s="222"/>
      <c r="KPT9" s="222"/>
      <c r="KPU9" s="222"/>
      <c r="KPV9" s="222"/>
      <c r="KPW9" s="222"/>
      <c r="KPX9" s="222"/>
      <c r="KPY9" s="222"/>
      <c r="KPZ9" s="222"/>
      <c r="KQA9" s="222"/>
      <c r="KQB9" s="222"/>
      <c r="KQC9" s="222"/>
      <c r="KQD9" s="222"/>
      <c r="KQE9" s="222"/>
      <c r="KQF9" s="222"/>
      <c r="KQG9" s="222"/>
      <c r="KQH9" s="222"/>
      <c r="KQI9" s="222"/>
      <c r="KQJ9" s="222"/>
      <c r="KQK9" s="222"/>
      <c r="KQL9" s="222"/>
      <c r="KQM9" s="222"/>
      <c r="KQN9" s="222"/>
      <c r="KQO9" s="222"/>
      <c r="KQP9" s="222"/>
      <c r="KQQ9" s="222"/>
      <c r="KQR9" s="222"/>
      <c r="KQS9" s="222"/>
      <c r="KQT9" s="222"/>
      <c r="KQU9" s="222"/>
      <c r="KQV9" s="222"/>
      <c r="KQW9" s="222"/>
      <c r="KQX9" s="222"/>
      <c r="KQY9" s="222"/>
      <c r="KQZ9" s="222"/>
      <c r="KRA9" s="222"/>
      <c r="KRB9" s="222"/>
      <c r="KRC9" s="222"/>
      <c r="KRD9" s="222"/>
      <c r="KRE9" s="222"/>
      <c r="KRF9" s="222"/>
      <c r="KRG9" s="222"/>
      <c r="KRH9" s="222"/>
      <c r="KRI9" s="222"/>
      <c r="KRJ9" s="222"/>
      <c r="KRK9" s="222"/>
      <c r="KRL9" s="222"/>
      <c r="KRM9" s="222"/>
      <c r="KRN9" s="222"/>
      <c r="KRO9" s="222"/>
      <c r="KRP9" s="222"/>
      <c r="KRQ9" s="222"/>
      <c r="KRR9" s="222"/>
      <c r="KRS9" s="222"/>
      <c r="KRT9" s="222"/>
      <c r="KRU9" s="222"/>
      <c r="KRV9" s="222"/>
      <c r="KRW9" s="222"/>
      <c r="KRX9" s="222"/>
      <c r="KRY9" s="222"/>
      <c r="KRZ9" s="222"/>
      <c r="KSA9" s="222"/>
      <c r="KSB9" s="222"/>
      <c r="KSC9" s="222"/>
      <c r="KSD9" s="222"/>
      <c r="KSE9" s="222"/>
      <c r="KSF9" s="222"/>
      <c r="KSG9" s="222"/>
      <c r="KSH9" s="222"/>
      <c r="KSI9" s="222"/>
      <c r="KSJ9" s="222"/>
      <c r="KSK9" s="222"/>
      <c r="KSL9" s="222"/>
      <c r="KSM9" s="222"/>
      <c r="KSN9" s="222"/>
      <c r="KSO9" s="222"/>
      <c r="KSP9" s="222"/>
      <c r="KSQ9" s="222"/>
      <c r="KSR9" s="222"/>
      <c r="KSS9" s="222"/>
      <c r="KST9" s="222"/>
      <c r="KSU9" s="222"/>
      <c r="KSV9" s="222"/>
      <c r="KSW9" s="222"/>
      <c r="KSX9" s="222"/>
      <c r="KSY9" s="222"/>
      <c r="KSZ9" s="222"/>
      <c r="KTA9" s="222"/>
      <c r="KTB9" s="222"/>
      <c r="KTC9" s="222"/>
      <c r="KTD9" s="222"/>
      <c r="KTE9" s="222"/>
      <c r="KTF9" s="222"/>
      <c r="KTG9" s="222"/>
      <c r="KTH9" s="222"/>
      <c r="KTI9" s="222"/>
      <c r="KTJ9" s="222"/>
      <c r="KTK9" s="222"/>
      <c r="KTL9" s="222"/>
      <c r="KTM9" s="222"/>
      <c r="KTN9" s="222"/>
      <c r="KTO9" s="222"/>
      <c r="KTP9" s="222"/>
      <c r="KTQ9" s="222"/>
      <c r="KTR9" s="222"/>
      <c r="KTS9" s="222"/>
      <c r="KTT9" s="222"/>
      <c r="KTU9" s="222"/>
      <c r="KTV9" s="222"/>
      <c r="KTW9" s="222"/>
      <c r="KTX9" s="222"/>
      <c r="KTY9" s="222"/>
      <c r="KTZ9" s="222"/>
      <c r="KUA9" s="222"/>
      <c r="KUB9" s="222"/>
      <c r="KUC9" s="222"/>
      <c r="KUD9" s="222"/>
      <c r="KUE9" s="222"/>
      <c r="KUF9" s="222"/>
      <c r="KUG9" s="222"/>
      <c r="KUH9" s="222"/>
      <c r="KUI9" s="222"/>
      <c r="KUJ9" s="222"/>
      <c r="KUK9" s="222"/>
      <c r="KUL9" s="222"/>
      <c r="KUM9" s="222"/>
      <c r="KUN9" s="222"/>
      <c r="KUO9" s="222"/>
      <c r="KUP9" s="222"/>
      <c r="KUQ9" s="222"/>
      <c r="KUR9" s="222"/>
      <c r="KUS9" s="222"/>
      <c r="KUT9" s="222"/>
      <c r="KUU9" s="222"/>
      <c r="KUV9" s="222"/>
      <c r="KUW9" s="222"/>
      <c r="KUX9" s="222"/>
      <c r="KUY9" s="222"/>
      <c r="KUZ9" s="222"/>
      <c r="KVA9" s="222"/>
      <c r="KVB9" s="222"/>
      <c r="KVC9" s="222"/>
      <c r="KVD9" s="222"/>
      <c r="KVE9" s="222"/>
      <c r="KVF9" s="222"/>
      <c r="KVG9" s="222"/>
      <c r="KVH9" s="222"/>
      <c r="KVI9" s="222"/>
      <c r="KVJ9" s="222"/>
      <c r="KVK9" s="222"/>
      <c r="KVL9" s="222"/>
      <c r="KVM9" s="222"/>
      <c r="KVN9" s="222"/>
      <c r="KVO9" s="222"/>
      <c r="KVP9" s="222"/>
      <c r="KVQ9" s="222"/>
      <c r="KVR9" s="222"/>
      <c r="KVS9" s="222"/>
      <c r="KVT9" s="222"/>
      <c r="KVU9" s="222"/>
      <c r="KVV9" s="222"/>
      <c r="KVW9" s="222"/>
      <c r="KVX9" s="222"/>
      <c r="KVY9" s="222"/>
      <c r="KVZ9" s="222"/>
      <c r="KWA9" s="222"/>
      <c r="KWB9" s="222"/>
      <c r="KWC9" s="222"/>
      <c r="KWD9" s="222"/>
      <c r="KWE9" s="222"/>
      <c r="KWF9" s="222"/>
      <c r="KWG9" s="222"/>
      <c r="KWH9" s="222"/>
      <c r="KWI9" s="222"/>
      <c r="KWJ9" s="222"/>
      <c r="KWK9" s="222"/>
      <c r="KWL9" s="222"/>
      <c r="KWM9" s="222"/>
      <c r="KWN9" s="222"/>
      <c r="KWO9" s="222"/>
      <c r="KWP9" s="222"/>
      <c r="KWQ9" s="222"/>
      <c r="KWR9" s="222"/>
      <c r="KWS9" s="222"/>
      <c r="KWT9" s="222"/>
      <c r="KWU9" s="222"/>
      <c r="KWV9" s="222"/>
      <c r="KWW9" s="222"/>
      <c r="KWX9" s="222"/>
      <c r="KWY9" s="222"/>
      <c r="KWZ9" s="222"/>
      <c r="KXA9" s="222"/>
      <c r="KXB9" s="222"/>
      <c r="KXC9" s="222"/>
      <c r="KXD9" s="222"/>
      <c r="KXE9" s="222"/>
      <c r="KXF9" s="222"/>
      <c r="KXG9" s="222"/>
      <c r="KXH9" s="222"/>
      <c r="KXI9" s="222"/>
      <c r="KXJ9" s="222"/>
      <c r="KXK9" s="222"/>
      <c r="KXL9" s="222"/>
      <c r="KXM9" s="222"/>
      <c r="KXN9" s="222"/>
      <c r="KXO9" s="222"/>
      <c r="KXP9" s="222"/>
      <c r="KXQ9" s="222"/>
      <c r="KXR9" s="222"/>
      <c r="KXS9" s="222"/>
      <c r="KXT9" s="222"/>
      <c r="KXU9" s="222"/>
      <c r="KXV9" s="222"/>
      <c r="KXW9" s="222"/>
      <c r="KXX9" s="222"/>
      <c r="KXY9" s="222"/>
      <c r="KXZ9" s="222"/>
      <c r="KYA9" s="222"/>
      <c r="KYB9" s="222"/>
      <c r="KYC9" s="222"/>
      <c r="KYD9" s="222"/>
      <c r="KYE9" s="222"/>
      <c r="KYF9" s="222"/>
      <c r="KYG9" s="222"/>
      <c r="KYH9" s="222"/>
      <c r="KYI9" s="222"/>
      <c r="KYJ9" s="222"/>
      <c r="KYK9" s="222"/>
      <c r="KYL9" s="222"/>
      <c r="KYM9" s="222"/>
      <c r="KYN9" s="222"/>
      <c r="KYO9" s="222"/>
      <c r="KYP9" s="222"/>
      <c r="KYQ9" s="222"/>
      <c r="KYR9" s="222"/>
      <c r="KYS9" s="222"/>
      <c r="KYT9" s="222"/>
      <c r="KYU9" s="222"/>
      <c r="KYV9" s="222"/>
      <c r="KYW9" s="222"/>
      <c r="KYX9" s="222"/>
      <c r="KYY9" s="222"/>
      <c r="KYZ9" s="222"/>
      <c r="KZA9" s="222"/>
      <c r="KZB9" s="222"/>
      <c r="KZC9" s="222"/>
      <c r="KZD9" s="222"/>
      <c r="KZE9" s="222"/>
      <c r="KZF9" s="222"/>
      <c r="KZG9" s="222"/>
      <c r="KZH9" s="222"/>
      <c r="KZI9" s="222"/>
      <c r="KZJ9" s="222"/>
      <c r="KZK9" s="222"/>
      <c r="KZL9" s="222"/>
      <c r="KZM9" s="222"/>
      <c r="KZN9" s="222"/>
      <c r="KZO9" s="222"/>
      <c r="KZP9" s="222"/>
      <c r="KZQ9" s="222"/>
      <c r="KZR9" s="222"/>
      <c r="KZS9" s="222"/>
      <c r="KZT9" s="222"/>
      <c r="KZU9" s="222"/>
      <c r="KZV9" s="222"/>
      <c r="KZW9" s="222"/>
      <c r="KZX9" s="222"/>
      <c r="KZY9" s="222"/>
      <c r="KZZ9" s="222"/>
      <c r="LAA9" s="222"/>
      <c r="LAB9" s="222"/>
      <c r="LAC9" s="222"/>
      <c r="LAD9" s="222"/>
      <c r="LAE9" s="222"/>
      <c r="LAF9" s="222"/>
      <c r="LAG9" s="222"/>
      <c r="LAH9" s="222"/>
      <c r="LAI9" s="222"/>
      <c r="LAJ9" s="222"/>
      <c r="LAK9" s="222"/>
      <c r="LAL9" s="222"/>
      <c r="LAM9" s="222"/>
      <c r="LAN9" s="222"/>
      <c r="LAO9" s="222"/>
      <c r="LAP9" s="222"/>
      <c r="LAQ9" s="222"/>
      <c r="LAR9" s="222"/>
      <c r="LAS9" s="222"/>
      <c r="LAT9" s="222"/>
      <c r="LAU9" s="222"/>
      <c r="LAV9" s="222"/>
      <c r="LAW9" s="222"/>
      <c r="LAX9" s="222"/>
      <c r="LAY9" s="222"/>
      <c r="LAZ9" s="222"/>
      <c r="LBA9" s="222"/>
      <c r="LBB9" s="222"/>
      <c r="LBC9" s="222"/>
      <c r="LBD9" s="222"/>
      <c r="LBE9" s="222"/>
      <c r="LBF9" s="222"/>
      <c r="LBG9" s="222"/>
      <c r="LBH9" s="222"/>
      <c r="LBI9" s="222"/>
      <c r="LBJ9" s="222"/>
      <c r="LBK9" s="222"/>
      <c r="LBL9" s="222"/>
      <c r="LBM9" s="222"/>
      <c r="LBN9" s="222"/>
      <c r="LBO9" s="222"/>
      <c r="LBP9" s="222"/>
      <c r="LBQ9" s="222"/>
      <c r="LBR9" s="222"/>
      <c r="LBS9" s="222"/>
      <c r="LBT9" s="222"/>
      <c r="LBU9" s="222"/>
      <c r="LBV9" s="222"/>
      <c r="LBW9" s="222"/>
      <c r="LBX9" s="222"/>
      <c r="LBY9" s="222"/>
      <c r="LBZ9" s="222"/>
      <c r="LCA9" s="222"/>
      <c r="LCB9" s="222"/>
      <c r="LCC9" s="222"/>
      <c r="LCD9" s="222"/>
      <c r="LCE9" s="222"/>
      <c r="LCF9" s="222"/>
      <c r="LCG9" s="222"/>
      <c r="LCH9" s="222"/>
      <c r="LCI9" s="222"/>
      <c r="LCJ9" s="222"/>
      <c r="LCK9" s="222"/>
      <c r="LCL9" s="222"/>
      <c r="LCM9" s="222"/>
      <c r="LCN9" s="222"/>
      <c r="LCO9" s="222"/>
      <c r="LCP9" s="222"/>
      <c r="LCQ9" s="222"/>
      <c r="LCR9" s="222"/>
      <c r="LCS9" s="222"/>
      <c r="LCT9" s="222"/>
      <c r="LCU9" s="222"/>
      <c r="LCV9" s="222"/>
      <c r="LCW9" s="222"/>
      <c r="LCX9" s="222"/>
      <c r="LCY9" s="222"/>
      <c r="LCZ9" s="222"/>
      <c r="LDA9" s="222"/>
      <c r="LDB9" s="222"/>
      <c r="LDC9" s="222"/>
      <c r="LDD9" s="222"/>
      <c r="LDE9" s="222"/>
      <c r="LDF9" s="222"/>
      <c r="LDG9" s="222"/>
      <c r="LDH9" s="222"/>
      <c r="LDI9" s="222"/>
      <c r="LDJ9" s="222"/>
      <c r="LDK9" s="222"/>
      <c r="LDL9" s="222"/>
      <c r="LDM9" s="222"/>
      <c r="LDN9" s="222"/>
      <c r="LDO9" s="222"/>
      <c r="LDP9" s="222"/>
      <c r="LDQ9" s="222"/>
      <c r="LDR9" s="222"/>
      <c r="LDS9" s="222"/>
      <c r="LDT9" s="222"/>
      <c r="LDU9" s="222"/>
      <c r="LDV9" s="222"/>
      <c r="LDW9" s="222"/>
      <c r="LDX9" s="222"/>
      <c r="LDY9" s="222"/>
      <c r="LDZ9" s="222"/>
      <c r="LEA9" s="222"/>
      <c r="LEB9" s="222"/>
      <c r="LEC9" s="222"/>
      <c r="LED9" s="222"/>
      <c r="LEE9" s="222"/>
      <c r="LEF9" s="222"/>
      <c r="LEG9" s="222"/>
      <c r="LEH9" s="222"/>
      <c r="LEI9" s="222"/>
      <c r="LEJ9" s="222"/>
      <c r="LEK9" s="222"/>
      <c r="LEL9" s="222"/>
      <c r="LEM9" s="222"/>
      <c r="LEN9" s="222"/>
      <c r="LEO9" s="222"/>
      <c r="LEP9" s="222"/>
      <c r="LEQ9" s="222"/>
      <c r="LER9" s="222"/>
      <c r="LES9" s="222"/>
      <c r="LET9" s="222"/>
      <c r="LEU9" s="222"/>
      <c r="LEV9" s="222"/>
      <c r="LEW9" s="222"/>
      <c r="LEX9" s="222"/>
      <c r="LEY9" s="222"/>
      <c r="LEZ9" s="222"/>
      <c r="LFA9" s="222"/>
      <c r="LFB9" s="222"/>
      <c r="LFC9" s="222"/>
      <c r="LFD9" s="222"/>
      <c r="LFE9" s="222"/>
      <c r="LFF9" s="222"/>
      <c r="LFG9" s="222"/>
      <c r="LFH9" s="222"/>
      <c r="LFI9" s="222"/>
      <c r="LFJ9" s="222"/>
      <c r="LFK9" s="222"/>
      <c r="LFL9" s="222"/>
      <c r="LFM9" s="222"/>
      <c r="LFN9" s="222"/>
      <c r="LFO9" s="222"/>
      <c r="LFP9" s="222"/>
      <c r="LFQ9" s="222"/>
      <c r="LFR9" s="222"/>
      <c r="LFS9" s="222"/>
      <c r="LFT9" s="222"/>
      <c r="LFU9" s="222"/>
      <c r="LFV9" s="222"/>
      <c r="LFW9" s="222"/>
      <c r="LFX9" s="222"/>
      <c r="LFY9" s="222"/>
      <c r="LFZ9" s="222"/>
      <c r="LGA9" s="222"/>
      <c r="LGB9" s="222"/>
      <c r="LGC9" s="222"/>
      <c r="LGD9" s="222"/>
      <c r="LGE9" s="222"/>
      <c r="LGF9" s="222"/>
      <c r="LGG9" s="222"/>
      <c r="LGH9" s="222"/>
      <c r="LGI9" s="222"/>
      <c r="LGJ9" s="222"/>
      <c r="LGK9" s="222"/>
      <c r="LGL9" s="222"/>
      <c r="LGM9" s="222"/>
      <c r="LGN9" s="222"/>
      <c r="LGO9" s="222"/>
      <c r="LGP9" s="222"/>
      <c r="LGQ9" s="222"/>
      <c r="LGR9" s="222"/>
      <c r="LGS9" s="222"/>
      <c r="LGT9" s="222"/>
      <c r="LGU9" s="222"/>
      <c r="LGV9" s="222"/>
      <c r="LGW9" s="222"/>
      <c r="LGX9" s="222"/>
      <c r="LGY9" s="222"/>
      <c r="LGZ9" s="222"/>
      <c r="LHA9" s="222"/>
      <c r="LHB9" s="222"/>
      <c r="LHC9" s="222"/>
      <c r="LHD9" s="222"/>
      <c r="LHE9" s="222"/>
      <c r="LHF9" s="222"/>
      <c r="LHG9" s="222"/>
      <c r="LHH9" s="222"/>
      <c r="LHI9" s="222"/>
      <c r="LHJ9" s="222"/>
      <c r="LHK9" s="222"/>
      <c r="LHL9" s="222"/>
      <c r="LHM9" s="222"/>
      <c r="LHN9" s="222"/>
      <c r="LHO9" s="222"/>
      <c r="LHP9" s="222"/>
      <c r="LHQ9" s="222"/>
      <c r="LHR9" s="222"/>
      <c r="LHS9" s="222"/>
      <c r="LHT9" s="222"/>
      <c r="LHU9" s="222"/>
      <c r="LHV9" s="222"/>
      <c r="LHW9" s="222"/>
      <c r="LHX9" s="222"/>
      <c r="LHY9" s="222"/>
      <c r="LHZ9" s="222"/>
      <c r="LIA9" s="222"/>
      <c r="LIB9" s="222"/>
      <c r="LIC9" s="222"/>
      <c r="LID9" s="222"/>
      <c r="LIE9" s="222"/>
      <c r="LIF9" s="222"/>
      <c r="LIG9" s="222"/>
      <c r="LIH9" s="222"/>
      <c r="LII9" s="222"/>
      <c r="LIJ9" s="222"/>
      <c r="LIK9" s="222"/>
      <c r="LIL9" s="222"/>
      <c r="LIM9" s="222"/>
      <c r="LIN9" s="222"/>
      <c r="LIO9" s="222"/>
      <c r="LIP9" s="222"/>
      <c r="LIQ9" s="222"/>
      <c r="LIR9" s="222"/>
      <c r="LIS9" s="222"/>
      <c r="LIT9" s="222"/>
      <c r="LIU9" s="222"/>
      <c r="LIV9" s="222"/>
      <c r="LIW9" s="222"/>
      <c r="LIX9" s="222"/>
      <c r="LIY9" s="222"/>
      <c r="LIZ9" s="222"/>
      <c r="LJA9" s="222"/>
      <c r="LJB9" s="222"/>
      <c r="LJC9" s="222"/>
      <c r="LJD9" s="222"/>
      <c r="LJE9" s="222"/>
      <c r="LJF9" s="222"/>
      <c r="LJG9" s="222"/>
      <c r="LJH9" s="222"/>
      <c r="LJI9" s="222"/>
      <c r="LJJ9" s="222"/>
      <c r="LJK9" s="222"/>
      <c r="LJL9" s="222"/>
      <c r="LJM9" s="222"/>
      <c r="LJN9" s="222"/>
      <c r="LJO9" s="222"/>
      <c r="LJP9" s="222"/>
      <c r="LJQ9" s="222"/>
      <c r="LJR9" s="222"/>
      <c r="LJS9" s="222"/>
      <c r="LJT9" s="222"/>
      <c r="LJU9" s="222"/>
      <c r="LJV9" s="222"/>
      <c r="LJW9" s="222"/>
      <c r="LJX9" s="222"/>
      <c r="LJY9" s="222"/>
      <c r="LJZ9" s="222"/>
      <c r="LKA9" s="222"/>
      <c r="LKB9" s="222"/>
      <c r="LKC9" s="222"/>
      <c r="LKD9" s="222"/>
      <c r="LKE9" s="222"/>
      <c r="LKF9" s="222"/>
      <c r="LKG9" s="222"/>
      <c r="LKH9" s="222"/>
      <c r="LKI9" s="222"/>
      <c r="LKJ9" s="222"/>
      <c r="LKK9" s="222"/>
      <c r="LKL9" s="222"/>
      <c r="LKM9" s="222"/>
      <c r="LKN9" s="222"/>
      <c r="LKO9" s="222"/>
      <c r="LKP9" s="222"/>
      <c r="LKQ9" s="222"/>
      <c r="LKR9" s="222"/>
      <c r="LKS9" s="222"/>
      <c r="LKT9" s="222"/>
      <c r="LKU9" s="222"/>
      <c r="LKV9" s="222"/>
      <c r="LKW9" s="222"/>
      <c r="LKX9" s="222"/>
      <c r="LKY9" s="222"/>
      <c r="LKZ9" s="222"/>
      <c r="LLA9" s="222"/>
      <c r="LLB9" s="222"/>
      <c r="LLC9" s="222"/>
      <c r="LLD9" s="222"/>
      <c r="LLE9" s="222"/>
      <c r="LLF9" s="222"/>
      <c r="LLG9" s="222"/>
      <c r="LLH9" s="222"/>
      <c r="LLI9" s="222"/>
      <c r="LLJ9" s="222"/>
      <c r="LLK9" s="222"/>
      <c r="LLL9" s="222"/>
      <c r="LLM9" s="222"/>
      <c r="LLN9" s="222"/>
      <c r="LLO9" s="222"/>
      <c r="LLP9" s="222"/>
      <c r="LLQ9" s="222"/>
      <c r="LLR9" s="222"/>
      <c r="LLS9" s="222"/>
      <c r="LLT9" s="222"/>
      <c r="LLU9" s="222"/>
      <c r="LLV9" s="222"/>
      <c r="LLW9" s="222"/>
      <c r="LLX9" s="222"/>
      <c r="LLY9" s="222"/>
      <c r="LLZ9" s="222"/>
      <c r="LMA9" s="222"/>
      <c r="LMB9" s="222"/>
      <c r="LMC9" s="222"/>
      <c r="LMD9" s="222"/>
      <c r="LME9" s="222"/>
      <c r="LMF9" s="222"/>
      <c r="LMG9" s="222"/>
      <c r="LMH9" s="222"/>
      <c r="LMI9" s="222"/>
      <c r="LMJ9" s="222"/>
      <c r="LMK9" s="222"/>
      <c r="LML9" s="222"/>
      <c r="LMM9" s="222"/>
      <c r="LMN9" s="222"/>
      <c r="LMO9" s="222"/>
      <c r="LMP9" s="222"/>
      <c r="LMQ9" s="222"/>
      <c r="LMR9" s="222"/>
      <c r="LMS9" s="222"/>
      <c r="LMT9" s="222"/>
      <c r="LMU9" s="222"/>
      <c r="LMV9" s="222"/>
      <c r="LMW9" s="222"/>
      <c r="LMX9" s="222"/>
      <c r="LMY9" s="222"/>
      <c r="LMZ9" s="222"/>
      <c r="LNA9" s="222"/>
      <c r="LNB9" s="222"/>
      <c r="LNC9" s="222"/>
      <c r="LND9" s="222"/>
      <c r="LNE9" s="222"/>
      <c r="LNF9" s="222"/>
      <c r="LNG9" s="222"/>
      <c r="LNH9" s="222"/>
      <c r="LNI9" s="222"/>
      <c r="LNJ9" s="222"/>
      <c r="LNK9" s="222"/>
      <c r="LNL9" s="222"/>
      <c r="LNM9" s="222"/>
      <c r="LNN9" s="222"/>
      <c r="LNO9" s="222"/>
      <c r="LNP9" s="222"/>
      <c r="LNQ9" s="222"/>
      <c r="LNR9" s="222"/>
      <c r="LNS9" s="222"/>
      <c r="LNT9" s="222"/>
      <c r="LNU9" s="222"/>
      <c r="LNV9" s="222"/>
      <c r="LNW9" s="222"/>
      <c r="LNX9" s="222"/>
      <c r="LNY9" s="222"/>
      <c r="LNZ9" s="222"/>
      <c r="LOA9" s="222"/>
      <c r="LOB9" s="222"/>
      <c r="LOC9" s="222"/>
      <c r="LOD9" s="222"/>
      <c r="LOE9" s="222"/>
      <c r="LOF9" s="222"/>
      <c r="LOG9" s="222"/>
      <c r="LOH9" s="222"/>
      <c r="LOI9" s="222"/>
      <c r="LOJ9" s="222"/>
      <c r="LOK9" s="222"/>
      <c r="LOL9" s="222"/>
      <c r="LOM9" s="222"/>
      <c r="LON9" s="222"/>
      <c r="LOO9" s="222"/>
      <c r="LOP9" s="222"/>
      <c r="LOQ9" s="222"/>
      <c r="LOR9" s="222"/>
      <c r="LOS9" s="222"/>
      <c r="LOT9" s="222"/>
      <c r="LOU9" s="222"/>
      <c r="LOV9" s="222"/>
      <c r="LOW9" s="222"/>
      <c r="LOX9" s="222"/>
      <c r="LOY9" s="222"/>
      <c r="LOZ9" s="222"/>
      <c r="LPA9" s="222"/>
      <c r="LPB9" s="222"/>
      <c r="LPC9" s="222"/>
      <c r="LPD9" s="222"/>
      <c r="LPE9" s="222"/>
      <c r="LPF9" s="222"/>
      <c r="LPG9" s="222"/>
      <c r="LPH9" s="222"/>
      <c r="LPI9" s="222"/>
      <c r="LPJ9" s="222"/>
      <c r="LPK9" s="222"/>
      <c r="LPL9" s="222"/>
      <c r="LPM9" s="222"/>
      <c r="LPN9" s="222"/>
      <c r="LPO9" s="222"/>
      <c r="LPP9" s="222"/>
      <c r="LPQ9" s="222"/>
      <c r="LPR9" s="222"/>
      <c r="LPS9" s="222"/>
      <c r="LPT9" s="222"/>
      <c r="LPU9" s="222"/>
      <c r="LPV9" s="222"/>
      <c r="LPW9" s="222"/>
      <c r="LPX9" s="222"/>
      <c r="LPY9" s="222"/>
      <c r="LPZ9" s="222"/>
      <c r="LQA9" s="222"/>
      <c r="LQB9" s="222"/>
      <c r="LQC9" s="222"/>
      <c r="LQD9" s="222"/>
      <c r="LQE9" s="222"/>
      <c r="LQF9" s="222"/>
      <c r="LQG9" s="222"/>
      <c r="LQH9" s="222"/>
      <c r="LQI9" s="222"/>
      <c r="LQJ9" s="222"/>
      <c r="LQK9" s="222"/>
      <c r="LQL9" s="222"/>
      <c r="LQM9" s="222"/>
      <c r="LQN9" s="222"/>
      <c r="LQO9" s="222"/>
      <c r="LQP9" s="222"/>
      <c r="LQQ9" s="222"/>
      <c r="LQR9" s="222"/>
      <c r="LQS9" s="222"/>
      <c r="LQT9" s="222"/>
      <c r="LQU9" s="222"/>
      <c r="LQV9" s="222"/>
      <c r="LQW9" s="222"/>
      <c r="LQX9" s="222"/>
      <c r="LQY9" s="222"/>
      <c r="LQZ9" s="222"/>
      <c r="LRA9" s="222"/>
      <c r="LRB9" s="222"/>
      <c r="LRC9" s="222"/>
      <c r="LRD9" s="222"/>
      <c r="LRE9" s="222"/>
      <c r="LRF9" s="222"/>
      <c r="LRG9" s="222"/>
      <c r="LRH9" s="222"/>
      <c r="LRI9" s="222"/>
      <c r="LRJ9" s="222"/>
      <c r="LRK9" s="222"/>
      <c r="LRL9" s="222"/>
      <c r="LRM9" s="222"/>
      <c r="LRN9" s="222"/>
      <c r="LRO9" s="222"/>
      <c r="LRP9" s="222"/>
      <c r="LRQ9" s="222"/>
      <c r="LRR9" s="222"/>
      <c r="LRS9" s="222"/>
      <c r="LRT9" s="222"/>
      <c r="LRU9" s="222"/>
      <c r="LRV9" s="222"/>
      <c r="LRW9" s="222"/>
      <c r="LRX9" s="222"/>
      <c r="LRY9" s="222"/>
      <c r="LRZ9" s="222"/>
      <c r="LSA9" s="222"/>
      <c r="LSB9" s="222"/>
      <c r="LSC9" s="222"/>
      <c r="LSD9" s="222"/>
      <c r="LSE9" s="222"/>
      <c r="LSF9" s="222"/>
      <c r="LSG9" s="222"/>
      <c r="LSH9" s="222"/>
      <c r="LSI9" s="222"/>
      <c r="LSJ9" s="222"/>
      <c r="LSK9" s="222"/>
      <c r="LSL9" s="222"/>
      <c r="LSM9" s="222"/>
      <c r="LSN9" s="222"/>
      <c r="LSO9" s="222"/>
      <c r="LSP9" s="222"/>
      <c r="LSQ9" s="222"/>
      <c r="LSR9" s="222"/>
      <c r="LSS9" s="222"/>
      <c r="LST9" s="222"/>
      <c r="LSU9" s="222"/>
      <c r="LSV9" s="222"/>
      <c r="LSW9" s="222"/>
      <c r="LSX9" s="222"/>
      <c r="LSY9" s="222"/>
      <c r="LSZ9" s="222"/>
      <c r="LTA9" s="222"/>
      <c r="LTB9" s="222"/>
      <c r="LTC9" s="222"/>
      <c r="LTD9" s="222"/>
      <c r="LTE9" s="222"/>
      <c r="LTF9" s="222"/>
      <c r="LTG9" s="222"/>
      <c r="LTH9" s="222"/>
      <c r="LTI9" s="222"/>
      <c r="LTJ9" s="222"/>
      <c r="LTK9" s="222"/>
      <c r="LTL9" s="222"/>
      <c r="LTM9" s="222"/>
      <c r="LTN9" s="222"/>
      <c r="LTO9" s="222"/>
      <c r="LTP9" s="222"/>
      <c r="LTQ9" s="222"/>
      <c r="LTR9" s="222"/>
      <c r="LTS9" s="222"/>
      <c r="LTT9" s="222"/>
      <c r="LTU9" s="222"/>
      <c r="LTV9" s="222"/>
      <c r="LTW9" s="222"/>
      <c r="LTX9" s="222"/>
      <c r="LTY9" s="222"/>
      <c r="LTZ9" s="222"/>
      <c r="LUA9" s="222"/>
      <c r="LUB9" s="222"/>
      <c r="LUC9" s="222"/>
      <c r="LUD9" s="222"/>
      <c r="LUE9" s="222"/>
      <c r="LUF9" s="222"/>
      <c r="LUG9" s="222"/>
      <c r="LUH9" s="222"/>
      <c r="LUI9" s="222"/>
      <c r="LUJ9" s="222"/>
      <c r="LUK9" s="222"/>
      <c r="LUL9" s="222"/>
      <c r="LUM9" s="222"/>
      <c r="LUN9" s="222"/>
      <c r="LUO9" s="222"/>
      <c r="LUP9" s="222"/>
      <c r="LUQ9" s="222"/>
      <c r="LUR9" s="222"/>
      <c r="LUS9" s="222"/>
      <c r="LUT9" s="222"/>
      <c r="LUU9" s="222"/>
      <c r="LUV9" s="222"/>
      <c r="LUW9" s="222"/>
      <c r="LUX9" s="222"/>
      <c r="LUY9" s="222"/>
      <c r="LUZ9" s="222"/>
      <c r="LVA9" s="222"/>
      <c r="LVB9" s="222"/>
      <c r="LVC9" s="222"/>
      <c r="LVD9" s="222"/>
      <c r="LVE9" s="222"/>
      <c r="LVF9" s="222"/>
      <c r="LVG9" s="222"/>
      <c r="LVH9" s="222"/>
      <c r="LVI9" s="222"/>
      <c r="LVJ9" s="222"/>
      <c r="LVK9" s="222"/>
      <c r="LVL9" s="222"/>
      <c r="LVM9" s="222"/>
      <c r="LVN9" s="222"/>
      <c r="LVO9" s="222"/>
      <c r="LVP9" s="222"/>
      <c r="LVQ9" s="222"/>
      <c r="LVR9" s="222"/>
      <c r="LVS9" s="222"/>
      <c r="LVT9" s="222"/>
      <c r="LVU9" s="222"/>
      <c r="LVV9" s="222"/>
      <c r="LVW9" s="222"/>
      <c r="LVX9" s="222"/>
      <c r="LVY9" s="222"/>
      <c r="LVZ9" s="222"/>
      <c r="LWA9" s="222"/>
      <c r="LWB9" s="222"/>
      <c r="LWC9" s="222"/>
      <c r="LWD9" s="222"/>
      <c r="LWE9" s="222"/>
      <c r="LWF9" s="222"/>
      <c r="LWG9" s="222"/>
      <c r="LWH9" s="222"/>
      <c r="LWI9" s="222"/>
      <c r="LWJ9" s="222"/>
      <c r="LWK9" s="222"/>
      <c r="LWL9" s="222"/>
      <c r="LWM9" s="222"/>
      <c r="LWN9" s="222"/>
      <c r="LWO9" s="222"/>
      <c r="LWP9" s="222"/>
      <c r="LWQ9" s="222"/>
      <c r="LWR9" s="222"/>
      <c r="LWS9" s="222"/>
      <c r="LWT9" s="222"/>
      <c r="LWU9" s="222"/>
      <c r="LWV9" s="222"/>
      <c r="LWW9" s="222"/>
      <c r="LWX9" s="222"/>
      <c r="LWY9" s="222"/>
      <c r="LWZ9" s="222"/>
      <c r="LXA9" s="222"/>
      <c r="LXB9" s="222"/>
      <c r="LXC9" s="222"/>
      <c r="LXD9" s="222"/>
      <c r="LXE9" s="222"/>
      <c r="LXF9" s="222"/>
      <c r="LXG9" s="222"/>
      <c r="LXH9" s="222"/>
      <c r="LXI9" s="222"/>
      <c r="LXJ9" s="222"/>
      <c r="LXK9" s="222"/>
      <c r="LXL9" s="222"/>
      <c r="LXM9" s="222"/>
      <c r="LXN9" s="222"/>
      <c r="LXO9" s="222"/>
      <c r="LXP9" s="222"/>
      <c r="LXQ9" s="222"/>
      <c r="LXR9" s="222"/>
      <c r="LXS9" s="222"/>
      <c r="LXT9" s="222"/>
      <c r="LXU9" s="222"/>
      <c r="LXV9" s="222"/>
      <c r="LXW9" s="222"/>
      <c r="LXX9" s="222"/>
      <c r="LXY9" s="222"/>
      <c r="LXZ9" s="222"/>
      <c r="LYA9" s="222"/>
      <c r="LYB9" s="222"/>
      <c r="LYC9" s="222"/>
      <c r="LYD9" s="222"/>
      <c r="LYE9" s="222"/>
      <c r="LYF9" s="222"/>
      <c r="LYG9" s="222"/>
      <c r="LYH9" s="222"/>
      <c r="LYI9" s="222"/>
      <c r="LYJ9" s="222"/>
      <c r="LYK9" s="222"/>
      <c r="LYL9" s="222"/>
      <c r="LYM9" s="222"/>
      <c r="LYN9" s="222"/>
      <c r="LYO9" s="222"/>
      <c r="LYP9" s="222"/>
      <c r="LYQ9" s="222"/>
      <c r="LYR9" s="222"/>
      <c r="LYS9" s="222"/>
      <c r="LYT9" s="222"/>
      <c r="LYU9" s="222"/>
      <c r="LYV9" s="222"/>
      <c r="LYW9" s="222"/>
      <c r="LYX9" s="222"/>
      <c r="LYY9" s="222"/>
      <c r="LYZ9" s="222"/>
      <c r="LZA9" s="222"/>
      <c r="LZB9" s="222"/>
      <c r="LZC9" s="222"/>
      <c r="LZD9" s="222"/>
      <c r="LZE9" s="222"/>
      <c r="LZF9" s="222"/>
      <c r="LZG9" s="222"/>
      <c r="LZH9" s="222"/>
      <c r="LZI9" s="222"/>
      <c r="LZJ9" s="222"/>
      <c r="LZK9" s="222"/>
      <c r="LZL9" s="222"/>
      <c r="LZM9" s="222"/>
      <c r="LZN9" s="222"/>
      <c r="LZO9" s="222"/>
      <c r="LZP9" s="222"/>
      <c r="LZQ9" s="222"/>
      <c r="LZR9" s="222"/>
      <c r="LZS9" s="222"/>
      <c r="LZT9" s="222"/>
      <c r="LZU9" s="222"/>
      <c r="LZV9" s="222"/>
      <c r="LZW9" s="222"/>
      <c r="LZX9" s="222"/>
      <c r="LZY9" s="222"/>
      <c r="LZZ9" s="222"/>
      <c r="MAA9" s="222"/>
      <c r="MAB9" s="222"/>
      <c r="MAC9" s="222"/>
      <c r="MAD9" s="222"/>
      <c r="MAE9" s="222"/>
      <c r="MAF9" s="222"/>
      <c r="MAG9" s="222"/>
      <c r="MAH9" s="222"/>
      <c r="MAI9" s="222"/>
      <c r="MAJ9" s="222"/>
      <c r="MAK9" s="222"/>
      <c r="MAL9" s="222"/>
      <c r="MAM9" s="222"/>
      <c r="MAN9" s="222"/>
      <c r="MAO9" s="222"/>
      <c r="MAP9" s="222"/>
      <c r="MAQ9" s="222"/>
      <c r="MAR9" s="222"/>
      <c r="MAS9" s="222"/>
      <c r="MAT9" s="222"/>
      <c r="MAU9" s="222"/>
      <c r="MAV9" s="222"/>
      <c r="MAW9" s="222"/>
      <c r="MAX9" s="222"/>
      <c r="MAY9" s="222"/>
      <c r="MAZ9" s="222"/>
      <c r="MBA9" s="222"/>
      <c r="MBB9" s="222"/>
      <c r="MBC9" s="222"/>
      <c r="MBD9" s="222"/>
      <c r="MBE9" s="222"/>
      <c r="MBF9" s="222"/>
      <c r="MBG9" s="222"/>
      <c r="MBH9" s="222"/>
      <c r="MBI9" s="222"/>
      <c r="MBJ9" s="222"/>
      <c r="MBK9" s="222"/>
      <c r="MBL9" s="222"/>
      <c r="MBM9" s="222"/>
      <c r="MBN9" s="222"/>
      <c r="MBO9" s="222"/>
      <c r="MBP9" s="222"/>
      <c r="MBQ9" s="222"/>
      <c r="MBR9" s="222"/>
      <c r="MBS9" s="222"/>
      <c r="MBT9" s="222"/>
      <c r="MBU9" s="222"/>
      <c r="MBV9" s="222"/>
      <c r="MBW9" s="222"/>
      <c r="MBX9" s="222"/>
      <c r="MBY9" s="222"/>
      <c r="MBZ9" s="222"/>
      <c r="MCA9" s="222"/>
      <c r="MCB9" s="222"/>
      <c r="MCC9" s="222"/>
      <c r="MCD9" s="222"/>
      <c r="MCE9" s="222"/>
      <c r="MCF9" s="222"/>
      <c r="MCG9" s="222"/>
      <c r="MCH9" s="222"/>
      <c r="MCI9" s="222"/>
      <c r="MCJ9" s="222"/>
      <c r="MCK9" s="222"/>
      <c r="MCL9" s="222"/>
      <c r="MCM9" s="222"/>
      <c r="MCN9" s="222"/>
      <c r="MCO9" s="222"/>
      <c r="MCP9" s="222"/>
      <c r="MCQ9" s="222"/>
      <c r="MCR9" s="222"/>
      <c r="MCS9" s="222"/>
      <c r="MCT9" s="222"/>
      <c r="MCU9" s="222"/>
      <c r="MCV9" s="222"/>
      <c r="MCW9" s="222"/>
      <c r="MCX9" s="222"/>
      <c r="MCY9" s="222"/>
      <c r="MCZ9" s="222"/>
      <c r="MDA9" s="222"/>
      <c r="MDB9" s="222"/>
      <c r="MDC9" s="222"/>
      <c r="MDD9" s="222"/>
      <c r="MDE9" s="222"/>
      <c r="MDF9" s="222"/>
      <c r="MDG9" s="222"/>
      <c r="MDH9" s="222"/>
      <c r="MDI9" s="222"/>
      <c r="MDJ9" s="222"/>
      <c r="MDK9" s="222"/>
      <c r="MDL9" s="222"/>
      <c r="MDM9" s="222"/>
      <c r="MDN9" s="222"/>
      <c r="MDO9" s="222"/>
      <c r="MDP9" s="222"/>
      <c r="MDQ9" s="222"/>
      <c r="MDR9" s="222"/>
      <c r="MDS9" s="222"/>
      <c r="MDT9" s="222"/>
      <c r="MDU9" s="222"/>
      <c r="MDV9" s="222"/>
      <c r="MDW9" s="222"/>
      <c r="MDX9" s="222"/>
      <c r="MDY9" s="222"/>
      <c r="MDZ9" s="222"/>
      <c r="MEA9" s="222"/>
      <c r="MEB9" s="222"/>
      <c r="MEC9" s="222"/>
      <c r="MED9" s="222"/>
      <c r="MEE9" s="222"/>
      <c r="MEF9" s="222"/>
      <c r="MEG9" s="222"/>
      <c r="MEH9" s="222"/>
      <c r="MEI9" s="222"/>
      <c r="MEJ9" s="222"/>
      <c r="MEK9" s="222"/>
      <c r="MEL9" s="222"/>
      <c r="MEM9" s="222"/>
      <c r="MEN9" s="222"/>
      <c r="MEO9" s="222"/>
      <c r="MEP9" s="222"/>
      <c r="MEQ9" s="222"/>
      <c r="MER9" s="222"/>
      <c r="MES9" s="222"/>
      <c r="MET9" s="222"/>
      <c r="MEU9" s="222"/>
      <c r="MEV9" s="222"/>
      <c r="MEW9" s="222"/>
      <c r="MEX9" s="222"/>
      <c r="MEY9" s="222"/>
      <c r="MEZ9" s="222"/>
      <c r="MFA9" s="222"/>
      <c r="MFB9" s="222"/>
      <c r="MFC9" s="222"/>
      <c r="MFD9" s="222"/>
      <c r="MFE9" s="222"/>
      <c r="MFF9" s="222"/>
      <c r="MFG9" s="222"/>
      <c r="MFH9" s="222"/>
      <c r="MFI9" s="222"/>
      <c r="MFJ9" s="222"/>
      <c r="MFK9" s="222"/>
      <c r="MFL9" s="222"/>
      <c r="MFM9" s="222"/>
      <c r="MFN9" s="222"/>
      <c r="MFO9" s="222"/>
      <c r="MFP9" s="222"/>
      <c r="MFQ9" s="222"/>
      <c r="MFR9" s="222"/>
      <c r="MFS9" s="222"/>
      <c r="MFT9" s="222"/>
      <c r="MFU9" s="222"/>
      <c r="MFV9" s="222"/>
      <c r="MFW9" s="222"/>
      <c r="MFX9" s="222"/>
      <c r="MFY9" s="222"/>
      <c r="MFZ9" s="222"/>
      <c r="MGA9" s="222"/>
      <c r="MGB9" s="222"/>
      <c r="MGC9" s="222"/>
      <c r="MGD9" s="222"/>
      <c r="MGE9" s="222"/>
      <c r="MGF9" s="222"/>
      <c r="MGG9" s="222"/>
      <c r="MGH9" s="222"/>
      <c r="MGI9" s="222"/>
      <c r="MGJ9" s="222"/>
      <c r="MGK9" s="222"/>
      <c r="MGL9" s="222"/>
      <c r="MGM9" s="222"/>
      <c r="MGN9" s="222"/>
      <c r="MGO9" s="222"/>
      <c r="MGP9" s="222"/>
      <c r="MGQ9" s="222"/>
      <c r="MGR9" s="222"/>
      <c r="MGS9" s="222"/>
      <c r="MGT9" s="222"/>
      <c r="MGU9" s="222"/>
      <c r="MGV9" s="222"/>
      <c r="MGW9" s="222"/>
      <c r="MGX9" s="222"/>
      <c r="MGY9" s="222"/>
      <c r="MGZ9" s="222"/>
      <c r="MHA9" s="222"/>
      <c r="MHB9" s="222"/>
      <c r="MHC9" s="222"/>
      <c r="MHD9" s="222"/>
      <c r="MHE9" s="222"/>
      <c r="MHF9" s="222"/>
      <c r="MHG9" s="222"/>
      <c r="MHH9" s="222"/>
      <c r="MHI9" s="222"/>
      <c r="MHJ9" s="222"/>
      <c r="MHK9" s="222"/>
      <c r="MHL9" s="222"/>
      <c r="MHM9" s="222"/>
      <c r="MHN9" s="222"/>
      <c r="MHO9" s="222"/>
      <c r="MHP9" s="222"/>
      <c r="MHQ9" s="222"/>
      <c r="MHR9" s="222"/>
      <c r="MHS9" s="222"/>
      <c r="MHT9" s="222"/>
      <c r="MHU9" s="222"/>
      <c r="MHV9" s="222"/>
      <c r="MHW9" s="222"/>
      <c r="MHX9" s="222"/>
      <c r="MHY9" s="222"/>
      <c r="MHZ9" s="222"/>
      <c r="MIA9" s="222"/>
      <c r="MIB9" s="222"/>
      <c r="MIC9" s="222"/>
      <c r="MID9" s="222"/>
      <c r="MIE9" s="222"/>
      <c r="MIF9" s="222"/>
      <c r="MIG9" s="222"/>
      <c r="MIH9" s="222"/>
      <c r="MII9" s="222"/>
      <c r="MIJ9" s="222"/>
      <c r="MIK9" s="222"/>
      <c r="MIL9" s="222"/>
      <c r="MIM9" s="222"/>
      <c r="MIN9" s="222"/>
      <c r="MIO9" s="222"/>
      <c r="MIP9" s="222"/>
      <c r="MIQ9" s="222"/>
      <c r="MIR9" s="222"/>
      <c r="MIS9" s="222"/>
      <c r="MIT9" s="222"/>
      <c r="MIU9" s="222"/>
      <c r="MIV9" s="222"/>
      <c r="MIW9" s="222"/>
      <c r="MIX9" s="222"/>
      <c r="MIY9" s="222"/>
      <c r="MIZ9" s="222"/>
      <c r="MJA9" s="222"/>
      <c r="MJB9" s="222"/>
      <c r="MJC9" s="222"/>
      <c r="MJD9" s="222"/>
      <c r="MJE9" s="222"/>
      <c r="MJF9" s="222"/>
      <c r="MJG9" s="222"/>
      <c r="MJH9" s="222"/>
      <c r="MJI9" s="222"/>
      <c r="MJJ9" s="222"/>
      <c r="MJK9" s="222"/>
      <c r="MJL9" s="222"/>
      <c r="MJM9" s="222"/>
      <c r="MJN9" s="222"/>
      <c r="MJO9" s="222"/>
      <c r="MJP9" s="222"/>
      <c r="MJQ9" s="222"/>
      <c r="MJR9" s="222"/>
      <c r="MJS9" s="222"/>
      <c r="MJT9" s="222"/>
      <c r="MJU9" s="222"/>
      <c r="MJV9" s="222"/>
      <c r="MJW9" s="222"/>
      <c r="MJX9" s="222"/>
      <c r="MJY9" s="222"/>
      <c r="MJZ9" s="222"/>
      <c r="MKA9" s="222"/>
      <c r="MKB9" s="222"/>
      <c r="MKC9" s="222"/>
      <c r="MKD9" s="222"/>
      <c r="MKE9" s="222"/>
      <c r="MKF9" s="222"/>
      <c r="MKG9" s="222"/>
      <c r="MKH9" s="222"/>
      <c r="MKI9" s="222"/>
      <c r="MKJ9" s="222"/>
      <c r="MKK9" s="222"/>
      <c r="MKL9" s="222"/>
      <c r="MKM9" s="222"/>
      <c r="MKN9" s="222"/>
      <c r="MKO9" s="222"/>
      <c r="MKP9" s="222"/>
      <c r="MKQ9" s="222"/>
      <c r="MKR9" s="222"/>
      <c r="MKS9" s="222"/>
      <c r="MKT9" s="222"/>
      <c r="MKU9" s="222"/>
      <c r="MKV9" s="222"/>
      <c r="MKW9" s="222"/>
      <c r="MKX9" s="222"/>
      <c r="MKY9" s="222"/>
      <c r="MKZ9" s="222"/>
      <c r="MLA9" s="222"/>
      <c r="MLB9" s="222"/>
      <c r="MLC9" s="222"/>
      <c r="MLD9" s="222"/>
      <c r="MLE9" s="222"/>
      <c r="MLF9" s="222"/>
      <c r="MLG9" s="222"/>
      <c r="MLH9" s="222"/>
      <c r="MLI9" s="222"/>
      <c r="MLJ9" s="222"/>
      <c r="MLK9" s="222"/>
      <c r="MLL9" s="222"/>
      <c r="MLM9" s="222"/>
      <c r="MLN9" s="222"/>
      <c r="MLO9" s="222"/>
      <c r="MLP9" s="222"/>
      <c r="MLQ9" s="222"/>
      <c r="MLR9" s="222"/>
      <c r="MLS9" s="222"/>
      <c r="MLT9" s="222"/>
      <c r="MLU9" s="222"/>
      <c r="MLV9" s="222"/>
      <c r="MLW9" s="222"/>
      <c r="MLX9" s="222"/>
      <c r="MLY9" s="222"/>
      <c r="MLZ9" s="222"/>
      <c r="MMA9" s="222"/>
      <c r="MMB9" s="222"/>
      <c r="MMC9" s="222"/>
      <c r="MMD9" s="222"/>
      <c r="MME9" s="222"/>
      <c r="MMF9" s="222"/>
      <c r="MMG9" s="222"/>
      <c r="MMH9" s="222"/>
      <c r="MMI9" s="222"/>
      <c r="MMJ9" s="222"/>
      <c r="MMK9" s="222"/>
      <c r="MML9" s="222"/>
      <c r="MMM9" s="222"/>
      <c r="MMN9" s="222"/>
      <c r="MMO9" s="222"/>
      <c r="MMP9" s="222"/>
      <c r="MMQ9" s="222"/>
      <c r="MMR9" s="222"/>
      <c r="MMS9" s="222"/>
      <c r="MMT9" s="222"/>
      <c r="MMU9" s="222"/>
      <c r="MMV9" s="222"/>
      <c r="MMW9" s="222"/>
      <c r="MMX9" s="222"/>
      <c r="MMY9" s="222"/>
      <c r="MMZ9" s="222"/>
      <c r="MNA9" s="222"/>
      <c r="MNB9" s="222"/>
      <c r="MNC9" s="222"/>
      <c r="MND9" s="222"/>
      <c r="MNE9" s="222"/>
      <c r="MNF9" s="222"/>
      <c r="MNG9" s="222"/>
      <c r="MNH9" s="222"/>
      <c r="MNI9" s="222"/>
      <c r="MNJ9" s="222"/>
      <c r="MNK9" s="222"/>
      <c r="MNL9" s="222"/>
      <c r="MNM9" s="222"/>
      <c r="MNN9" s="222"/>
      <c r="MNO9" s="222"/>
      <c r="MNP9" s="222"/>
      <c r="MNQ9" s="222"/>
      <c r="MNR9" s="222"/>
      <c r="MNS9" s="222"/>
      <c r="MNT9" s="222"/>
      <c r="MNU9" s="222"/>
      <c r="MNV9" s="222"/>
      <c r="MNW9" s="222"/>
      <c r="MNX9" s="222"/>
      <c r="MNY9" s="222"/>
      <c r="MNZ9" s="222"/>
      <c r="MOA9" s="222"/>
      <c r="MOB9" s="222"/>
      <c r="MOC9" s="222"/>
      <c r="MOD9" s="222"/>
      <c r="MOE9" s="222"/>
      <c r="MOF9" s="222"/>
      <c r="MOG9" s="222"/>
      <c r="MOH9" s="222"/>
      <c r="MOI9" s="222"/>
      <c r="MOJ9" s="222"/>
      <c r="MOK9" s="222"/>
      <c r="MOL9" s="222"/>
      <c r="MOM9" s="222"/>
      <c r="MON9" s="222"/>
      <c r="MOO9" s="222"/>
      <c r="MOP9" s="222"/>
      <c r="MOQ9" s="222"/>
      <c r="MOR9" s="222"/>
      <c r="MOS9" s="222"/>
      <c r="MOT9" s="222"/>
      <c r="MOU9" s="222"/>
      <c r="MOV9" s="222"/>
      <c r="MOW9" s="222"/>
      <c r="MOX9" s="222"/>
      <c r="MOY9" s="222"/>
      <c r="MOZ9" s="222"/>
      <c r="MPA9" s="222"/>
      <c r="MPB9" s="222"/>
      <c r="MPC9" s="222"/>
      <c r="MPD9" s="222"/>
      <c r="MPE9" s="222"/>
      <c r="MPF9" s="222"/>
      <c r="MPG9" s="222"/>
      <c r="MPH9" s="222"/>
      <c r="MPI9" s="222"/>
      <c r="MPJ9" s="222"/>
      <c r="MPK9" s="222"/>
      <c r="MPL9" s="222"/>
      <c r="MPM9" s="222"/>
      <c r="MPN9" s="222"/>
      <c r="MPO9" s="222"/>
      <c r="MPP9" s="222"/>
      <c r="MPQ9" s="222"/>
      <c r="MPR9" s="222"/>
      <c r="MPS9" s="222"/>
      <c r="MPT9" s="222"/>
      <c r="MPU9" s="222"/>
      <c r="MPV9" s="222"/>
      <c r="MPW9" s="222"/>
      <c r="MPX9" s="222"/>
      <c r="MPY9" s="222"/>
      <c r="MPZ9" s="222"/>
      <c r="MQA9" s="222"/>
      <c r="MQB9" s="222"/>
      <c r="MQC9" s="222"/>
      <c r="MQD9" s="222"/>
      <c r="MQE9" s="222"/>
      <c r="MQF9" s="222"/>
      <c r="MQG9" s="222"/>
      <c r="MQH9" s="222"/>
      <c r="MQI9" s="222"/>
      <c r="MQJ9" s="222"/>
      <c r="MQK9" s="222"/>
      <c r="MQL9" s="222"/>
      <c r="MQM9" s="222"/>
      <c r="MQN9" s="222"/>
      <c r="MQO9" s="222"/>
      <c r="MQP9" s="222"/>
      <c r="MQQ9" s="222"/>
      <c r="MQR9" s="222"/>
      <c r="MQS9" s="222"/>
      <c r="MQT9" s="222"/>
      <c r="MQU9" s="222"/>
      <c r="MQV9" s="222"/>
      <c r="MQW9" s="222"/>
      <c r="MQX9" s="222"/>
      <c r="MQY9" s="222"/>
      <c r="MQZ9" s="222"/>
      <c r="MRA9" s="222"/>
      <c r="MRB9" s="222"/>
      <c r="MRC9" s="222"/>
      <c r="MRD9" s="222"/>
      <c r="MRE9" s="222"/>
      <c r="MRF9" s="222"/>
      <c r="MRG9" s="222"/>
      <c r="MRH9" s="222"/>
      <c r="MRI9" s="222"/>
      <c r="MRJ9" s="222"/>
      <c r="MRK9" s="222"/>
      <c r="MRL9" s="222"/>
      <c r="MRM9" s="222"/>
      <c r="MRN9" s="222"/>
      <c r="MRO9" s="222"/>
      <c r="MRP9" s="222"/>
      <c r="MRQ9" s="222"/>
      <c r="MRR9" s="222"/>
      <c r="MRS9" s="222"/>
      <c r="MRT9" s="222"/>
      <c r="MRU9" s="222"/>
      <c r="MRV9" s="222"/>
      <c r="MRW9" s="222"/>
      <c r="MRX9" s="222"/>
      <c r="MRY9" s="222"/>
      <c r="MRZ9" s="222"/>
      <c r="MSA9" s="222"/>
      <c r="MSB9" s="222"/>
      <c r="MSC9" s="222"/>
      <c r="MSD9" s="222"/>
      <c r="MSE9" s="222"/>
      <c r="MSF9" s="222"/>
      <c r="MSG9" s="222"/>
      <c r="MSH9" s="222"/>
      <c r="MSI9" s="222"/>
      <c r="MSJ9" s="222"/>
      <c r="MSK9" s="222"/>
      <c r="MSL9" s="222"/>
      <c r="MSM9" s="222"/>
      <c r="MSN9" s="222"/>
      <c r="MSO9" s="222"/>
      <c r="MSP9" s="222"/>
      <c r="MSQ9" s="222"/>
      <c r="MSR9" s="222"/>
      <c r="MSS9" s="222"/>
      <c r="MST9" s="222"/>
      <c r="MSU9" s="222"/>
      <c r="MSV9" s="222"/>
      <c r="MSW9" s="222"/>
      <c r="MSX9" s="222"/>
      <c r="MSY9" s="222"/>
      <c r="MSZ9" s="222"/>
      <c r="MTA9" s="222"/>
      <c r="MTB9" s="222"/>
      <c r="MTC9" s="222"/>
      <c r="MTD9" s="222"/>
      <c r="MTE9" s="222"/>
      <c r="MTF9" s="222"/>
      <c r="MTG9" s="222"/>
      <c r="MTH9" s="222"/>
      <c r="MTI9" s="222"/>
      <c r="MTJ9" s="222"/>
      <c r="MTK9" s="222"/>
      <c r="MTL9" s="222"/>
      <c r="MTM9" s="222"/>
      <c r="MTN9" s="222"/>
      <c r="MTO9" s="222"/>
      <c r="MTP9" s="222"/>
      <c r="MTQ9" s="222"/>
      <c r="MTR9" s="222"/>
      <c r="MTS9" s="222"/>
      <c r="MTT9" s="222"/>
      <c r="MTU9" s="222"/>
      <c r="MTV9" s="222"/>
      <c r="MTW9" s="222"/>
      <c r="MTX9" s="222"/>
      <c r="MTY9" s="222"/>
      <c r="MTZ9" s="222"/>
      <c r="MUA9" s="222"/>
      <c r="MUB9" s="222"/>
      <c r="MUC9" s="222"/>
      <c r="MUD9" s="222"/>
      <c r="MUE9" s="222"/>
      <c r="MUF9" s="222"/>
      <c r="MUG9" s="222"/>
      <c r="MUH9" s="222"/>
      <c r="MUI9" s="222"/>
      <c r="MUJ9" s="222"/>
      <c r="MUK9" s="222"/>
      <c r="MUL9" s="222"/>
      <c r="MUM9" s="222"/>
      <c r="MUN9" s="222"/>
      <c r="MUO9" s="222"/>
      <c r="MUP9" s="222"/>
      <c r="MUQ9" s="222"/>
      <c r="MUR9" s="222"/>
      <c r="MUS9" s="222"/>
      <c r="MUT9" s="222"/>
      <c r="MUU9" s="222"/>
      <c r="MUV9" s="222"/>
      <c r="MUW9" s="222"/>
      <c r="MUX9" s="222"/>
      <c r="MUY9" s="222"/>
      <c r="MUZ9" s="222"/>
      <c r="MVA9" s="222"/>
      <c r="MVB9" s="222"/>
      <c r="MVC9" s="222"/>
      <c r="MVD9" s="222"/>
      <c r="MVE9" s="222"/>
      <c r="MVF9" s="222"/>
      <c r="MVG9" s="222"/>
      <c r="MVH9" s="222"/>
      <c r="MVI9" s="222"/>
      <c r="MVJ9" s="222"/>
      <c r="MVK9" s="222"/>
      <c r="MVL9" s="222"/>
      <c r="MVM9" s="222"/>
      <c r="MVN9" s="222"/>
      <c r="MVO9" s="222"/>
      <c r="MVP9" s="222"/>
      <c r="MVQ9" s="222"/>
      <c r="MVR9" s="222"/>
      <c r="MVS9" s="222"/>
      <c r="MVT9" s="222"/>
      <c r="MVU9" s="222"/>
      <c r="MVV9" s="222"/>
      <c r="MVW9" s="222"/>
      <c r="MVX9" s="222"/>
      <c r="MVY9" s="222"/>
      <c r="MVZ9" s="222"/>
      <c r="MWA9" s="222"/>
      <c r="MWB9" s="222"/>
      <c r="MWC9" s="222"/>
      <c r="MWD9" s="222"/>
      <c r="MWE9" s="222"/>
      <c r="MWF9" s="222"/>
      <c r="MWG9" s="222"/>
      <c r="MWH9" s="222"/>
      <c r="MWI9" s="222"/>
      <c r="MWJ9" s="222"/>
      <c r="MWK9" s="222"/>
      <c r="MWL9" s="222"/>
      <c r="MWM9" s="222"/>
      <c r="MWN9" s="222"/>
      <c r="MWO9" s="222"/>
      <c r="MWP9" s="222"/>
      <c r="MWQ9" s="222"/>
      <c r="MWR9" s="222"/>
      <c r="MWS9" s="222"/>
      <c r="MWT9" s="222"/>
      <c r="MWU9" s="222"/>
      <c r="MWV9" s="222"/>
      <c r="MWW9" s="222"/>
      <c r="MWX9" s="222"/>
      <c r="MWY9" s="222"/>
      <c r="MWZ9" s="222"/>
      <c r="MXA9" s="222"/>
      <c r="MXB9" s="222"/>
      <c r="MXC9" s="222"/>
      <c r="MXD9" s="222"/>
      <c r="MXE9" s="222"/>
      <c r="MXF9" s="222"/>
      <c r="MXG9" s="222"/>
      <c r="MXH9" s="222"/>
      <c r="MXI9" s="222"/>
      <c r="MXJ9" s="222"/>
      <c r="MXK9" s="222"/>
      <c r="MXL9" s="222"/>
      <c r="MXM9" s="222"/>
      <c r="MXN9" s="222"/>
      <c r="MXO9" s="222"/>
      <c r="MXP9" s="222"/>
      <c r="MXQ9" s="222"/>
      <c r="MXR9" s="222"/>
      <c r="MXS9" s="222"/>
      <c r="MXT9" s="222"/>
      <c r="MXU9" s="222"/>
      <c r="MXV9" s="222"/>
      <c r="MXW9" s="222"/>
      <c r="MXX9" s="222"/>
      <c r="MXY9" s="222"/>
      <c r="MXZ9" s="222"/>
      <c r="MYA9" s="222"/>
      <c r="MYB9" s="222"/>
      <c r="MYC9" s="222"/>
      <c r="MYD9" s="222"/>
      <c r="MYE9" s="222"/>
      <c r="MYF9" s="222"/>
      <c r="MYG9" s="222"/>
      <c r="MYH9" s="222"/>
      <c r="MYI9" s="222"/>
      <c r="MYJ9" s="222"/>
      <c r="MYK9" s="222"/>
      <c r="MYL9" s="222"/>
      <c r="MYM9" s="222"/>
      <c r="MYN9" s="222"/>
      <c r="MYO9" s="222"/>
      <c r="MYP9" s="222"/>
      <c r="MYQ9" s="222"/>
      <c r="MYR9" s="222"/>
      <c r="MYS9" s="222"/>
      <c r="MYT9" s="222"/>
      <c r="MYU9" s="222"/>
      <c r="MYV9" s="222"/>
      <c r="MYW9" s="222"/>
      <c r="MYX9" s="222"/>
      <c r="MYY9" s="222"/>
      <c r="MYZ9" s="222"/>
      <c r="MZA9" s="222"/>
      <c r="MZB9" s="222"/>
      <c r="MZC9" s="222"/>
      <c r="MZD9" s="222"/>
      <c r="MZE9" s="222"/>
      <c r="MZF9" s="222"/>
      <c r="MZG9" s="222"/>
      <c r="MZH9" s="222"/>
      <c r="MZI9" s="222"/>
      <c r="MZJ9" s="222"/>
      <c r="MZK9" s="222"/>
      <c r="MZL9" s="222"/>
      <c r="MZM9" s="222"/>
      <c r="MZN9" s="222"/>
      <c r="MZO9" s="222"/>
      <c r="MZP9" s="222"/>
      <c r="MZQ9" s="222"/>
      <c r="MZR9" s="222"/>
      <c r="MZS9" s="222"/>
      <c r="MZT9" s="222"/>
      <c r="MZU9" s="222"/>
      <c r="MZV9" s="222"/>
      <c r="MZW9" s="222"/>
      <c r="MZX9" s="222"/>
      <c r="MZY9" s="222"/>
      <c r="MZZ9" s="222"/>
      <c r="NAA9" s="222"/>
      <c r="NAB9" s="222"/>
      <c r="NAC9" s="222"/>
      <c r="NAD9" s="222"/>
      <c r="NAE9" s="222"/>
      <c r="NAF9" s="222"/>
      <c r="NAG9" s="222"/>
      <c r="NAH9" s="222"/>
      <c r="NAI9" s="222"/>
      <c r="NAJ9" s="222"/>
      <c r="NAK9" s="222"/>
      <c r="NAL9" s="222"/>
      <c r="NAM9" s="222"/>
      <c r="NAN9" s="222"/>
      <c r="NAO9" s="222"/>
      <c r="NAP9" s="222"/>
      <c r="NAQ9" s="222"/>
      <c r="NAR9" s="222"/>
      <c r="NAS9" s="222"/>
      <c r="NAT9" s="222"/>
      <c r="NAU9" s="222"/>
      <c r="NAV9" s="222"/>
      <c r="NAW9" s="222"/>
      <c r="NAX9" s="222"/>
      <c r="NAY9" s="222"/>
      <c r="NAZ9" s="222"/>
      <c r="NBA9" s="222"/>
      <c r="NBB9" s="222"/>
      <c r="NBC9" s="222"/>
      <c r="NBD9" s="222"/>
      <c r="NBE9" s="222"/>
      <c r="NBF9" s="222"/>
      <c r="NBG9" s="222"/>
      <c r="NBH9" s="222"/>
      <c r="NBI9" s="222"/>
      <c r="NBJ9" s="222"/>
      <c r="NBK9" s="222"/>
      <c r="NBL9" s="222"/>
      <c r="NBM9" s="222"/>
      <c r="NBN9" s="222"/>
      <c r="NBO9" s="222"/>
      <c r="NBP9" s="222"/>
      <c r="NBQ9" s="222"/>
      <c r="NBR9" s="222"/>
      <c r="NBS9" s="222"/>
      <c r="NBT9" s="222"/>
      <c r="NBU9" s="222"/>
      <c r="NBV9" s="222"/>
      <c r="NBW9" s="222"/>
      <c r="NBX9" s="222"/>
      <c r="NBY9" s="222"/>
      <c r="NBZ9" s="222"/>
      <c r="NCA9" s="222"/>
      <c r="NCB9" s="222"/>
      <c r="NCC9" s="222"/>
      <c r="NCD9" s="222"/>
      <c r="NCE9" s="222"/>
      <c r="NCF9" s="222"/>
      <c r="NCG9" s="222"/>
      <c r="NCH9" s="222"/>
      <c r="NCI9" s="222"/>
      <c r="NCJ9" s="222"/>
      <c r="NCK9" s="222"/>
      <c r="NCL9" s="222"/>
      <c r="NCM9" s="222"/>
      <c r="NCN9" s="222"/>
      <c r="NCO9" s="222"/>
      <c r="NCP9" s="222"/>
      <c r="NCQ9" s="222"/>
      <c r="NCR9" s="222"/>
      <c r="NCS9" s="222"/>
      <c r="NCT9" s="222"/>
      <c r="NCU9" s="222"/>
      <c r="NCV9" s="222"/>
      <c r="NCW9" s="222"/>
      <c r="NCX9" s="222"/>
      <c r="NCY9" s="222"/>
      <c r="NCZ9" s="222"/>
      <c r="NDA9" s="222"/>
      <c r="NDB9" s="222"/>
      <c r="NDC9" s="222"/>
      <c r="NDD9" s="222"/>
      <c r="NDE9" s="222"/>
      <c r="NDF9" s="222"/>
      <c r="NDG9" s="222"/>
      <c r="NDH9" s="222"/>
      <c r="NDI9" s="222"/>
      <c r="NDJ9" s="222"/>
      <c r="NDK9" s="222"/>
      <c r="NDL9" s="222"/>
      <c r="NDM9" s="222"/>
      <c r="NDN9" s="222"/>
      <c r="NDO9" s="222"/>
      <c r="NDP9" s="222"/>
      <c r="NDQ9" s="222"/>
      <c r="NDR9" s="222"/>
      <c r="NDS9" s="222"/>
      <c r="NDT9" s="222"/>
      <c r="NDU9" s="222"/>
      <c r="NDV9" s="222"/>
      <c r="NDW9" s="222"/>
      <c r="NDX9" s="222"/>
      <c r="NDY9" s="222"/>
      <c r="NDZ9" s="222"/>
      <c r="NEA9" s="222"/>
      <c r="NEB9" s="222"/>
      <c r="NEC9" s="222"/>
      <c r="NED9" s="222"/>
      <c r="NEE9" s="222"/>
      <c r="NEF9" s="222"/>
      <c r="NEG9" s="222"/>
      <c r="NEH9" s="222"/>
      <c r="NEI9" s="222"/>
      <c r="NEJ9" s="222"/>
      <c r="NEK9" s="222"/>
      <c r="NEL9" s="222"/>
      <c r="NEM9" s="222"/>
      <c r="NEN9" s="222"/>
      <c r="NEO9" s="222"/>
      <c r="NEP9" s="222"/>
      <c r="NEQ9" s="222"/>
      <c r="NER9" s="222"/>
      <c r="NES9" s="222"/>
      <c r="NET9" s="222"/>
      <c r="NEU9" s="222"/>
      <c r="NEV9" s="222"/>
      <c r="NEW9" s="222"/>
      <c r="NEX9" s="222"/>
      <c r="NEY9" s="222"/>
      <c r="NEZ9" s="222"/>
      <c r="NFA9" s="222"/>
      <c r="NFB9" s="222"/>
      <c r="NFC9" s="222"/>
      <c r="NFD9" s="222"/>
      <c r="NFE9" s="222"/>
      <c r="NFF9" s="222"/>
      <c r="NFG9" s="222"/>
      <c r="NFH9" s="222"/>
      <c r="NFI9" s="222"/>
      <c r="NFJ9" s="222"/>
      <c r="NFK9" s="222"/>
      <c r="NFL9" s="222"/>
      <c r="NFM9" s="222"/>
      <c r="NFN9" s="222"/>
      <c r="NFO9" s="222"/>
      <c r="NFP9" s="222"/>
      <c r="NFQ9" s="222"/>
      <c r="NFR9" s="222"/>
      <c r="NFS9" s="222"/>
      <c r="NFT9" s="222"/>
      <c r="NFU9" s="222"/>
      <c r="NFV9" s="222"/>
      <c r="NFW9" s="222"/>
      <c r="NFX9" s="222"/>
      <c r="NFY9" s="222"/>
      <c r="NFZ9" s="222"/>
      <c r="NGA9" s="222"/>
      <c r="NGB9" s="222"/>
      <c r="NGC9" s="222"/>
      <c r="NGD9" s="222"/>
      <c r="NGE9" s="222"/>
      <c r="NGF9" s="222"/>
      <c r="NGG9" s="222"/>
      <c r="NGH9" s="222"/>
      <c r="NGI9" s="222"/>
      <c r="NGJ9" s="222"/>
      <c r="NGK9" s="222"/>
      <c r="NGL9" s="222"/>
      <c r="NGM9" s="222"/>
      <c r="NGN9" s="222"/>
      <c r="NGO9" s="222"/>
      <c r="NGP9" s="222"/>
      <c r="NGQ9" s="222"/>
      <c r="NGR9" s="222"/>
      <c r="NGS9" s="222"/>
      <c r="NGT9" s="222"/>
      <c r="NGU9" s="222"/>
      <c r="NGV9" s="222"/>
      <c r="NGW9" s="222"/>
      <c r="NGX9" s="222"/>
      <c r="NGY9" s="222"/>
      <c r="NGZ9" s="222"/>
      <c r="NHA9" s="222"/>
      <c r="NHB9" s="222"/>
      <c r="NHC9" s="222"/>
      <c r="NHD9" s="222"/>
      <c r="NHE9" s="222"/>
      <c r="NHF9" s="222"/>
      <c r="NHG9" s="222"/>
      <c r="NHH9" s="222"/>
      <c r="NHI9" s="222"/>
      <c r="NHJ9" s="222"/>
      <c r="NHK9" s="222"/>
      <c r="NHL9" s="222"/>
      <c r="NHM9" s="222"/>
      <c r="NHN9" s="222"/>
      <c r="NHO9" s="222"/>
      <c r="NHP9" s="222"/>
      <c r="NHQ9" s="222"/>
      <c r="NHR9" s="222"/>
      <c r="NHS9" s="222"/>
      <c r="NHT9" s="222"/>
      <c r="NHU9" s="222"/>
      <c r="NHV9" s="222"/>
      <c r="NHW9" s="222"/>
      <c r="NHX9" s="222"/>
      <c r="NHY9" s="222"/>
      <c r="NHZ9" s="222"/>
      <c r="NIA9" s="222"/>
      <c r="NIB9" s="222"/>
      <c r="NIC9" s="222"/>
      <c r="NID9" s="222"/>
      <c r="NIE9" s="222"/>
      <c r="NIF9" s="222"/>
      <c r="NIG9" s="222"/>
      <c r="NIH9" s="222"/>
      <c r="NII9" s="222"/>
      <c r="NIJ9" s="222"/>
      <c r="NIK9" s="222"/>
      <c r="NIL9" s="222"/>
      <c r="NIM9" s="222"/>
      <c r="NIN9" s="222"/>
      <c r="NIO9" s="222"/>
      <c r="NIP9" s="222"/>
      <c r="NIQ9" s="222"/>
      <c r="NIR9" s="222"/>
      <c r="NIS9" s="222"/>
      <c r="NIT9" s="222"/>
      <c r="NIU9" s="222"/>
      <c r="NIV9" s="222"/>
      <c r="NIW9" s="222"/>
      <c r="NIX9" s="222"/>
      <c r="NIY9" s="222"/>
      <c r="NIZ9" s="222"/>
      <c r="NJA9" s="222"/>
      <c r="NJB9" s="222"/>
      <c r="NJC9" s="222"/>
      <c r="NJD9" s="222"/>
      <c r="NJE9" s="222"/>
      <c r="NJF9" s="222"/>
      <c r="NJG9" s="222"/>
      <c r="NJH9" s="222"/>
      <c r="NJI9" s="222"/>
      <c r="NJJ9" s="222"/>
      <c r="NJK9" s="222"/>
      <c r="NJL9" s="222"/>
      <c r="NJM9" s="222"/>
      <c r="NJN9" s="222"/>
      <c r="NJO9" s="222"/>
      <c r="NJP9" s="222"/>
      <c r="NJQ9" s="222"/>
      <c r="NJR9" s="222"/>
      <c r="NJS9" s="222"/>
      <c r="NJT9" s="222"/>
      <c r="NJU9" s="222"/>
      <c r="NJV9" s="222"/>
      <c r="NJW9" s="222"/>
      <c r="NJX9" s="222"/>
      <c r="NJY9" s="222"/>
      <c r="NJZ9" s="222"/>
      <c r="NKA9" s="222"/>
      <c r="NKB9" s="222"/>
      <c r="NKC9" s="222"/>
      <c r="NKD9" s="222"/>
      <c r="NKE9" s="222"/>
      <c r="NKF9" s="222"/>
      <c r="NKG9" s="222"/>
      <c r="NKH9" s="222"/>
      <c r="NKI9" s="222"/>
      <c r="NKJ9" s="222"/>
      <c r="NKK9" s="222"/>
      <c r="NKL9" s="222"/>
      <c r="NKM9" s="222"/>
      <c r="NKN9" s="222"/>
      <c r="NKO9" s="222"/>
      <c r="NKP9" s="222"/>
      <c r="NKQ9" s="222"/>
      <c r="NKR9" s="222"/>
      <c r="NKS9" s="222"/>
      <c r="NKT9" s="222"/>
      <c r="NKU9" s="222"/>
      <c r="NKV9" s="222"/>
      <c r="NKW9" s="222"/>
      <c r="NKX9" s="222"/>
      <c r="NKY9" s="222"/>
      <c r="NKZ9" s="222"/>
      <c r="NLA9" s="222"/>
      <c r="NLB9" s="222"/>
      <c r="NLC9" s="222"/>
      <c r="NLD9" s="222"/>
      <c r="NLE9" s="222"/>
      <c r="NLF9" s="222"/>
      <c r="NLG9" s="222"/>
      <c r="NLH9" s="222"/>
      <c r="NLI9" s="222"/>
      <c r="NLJ9" s="222"/>
      <c r="NLK9" s="222"/>
      <c r="NLL9" s="222"/>
      <c r="NLM9" s="222"/>
      <c r="NLN9" s="222"/>
      <c r="NLO9" s="222"/>
      <c r="NLP9" s="222"/>
      <c r="NLQ9" s="222"/>
      <c r="NLR9" s="222"/>
      <c r="NLS9" s="222"/>
      <c r="NLT9" s="222"/>
      <c r="NLU9" s="222"/>
      <c r="NLV9" s="222"/>
      <c r="NLW9" s="222"/>
      <c r="NLX9" s="222"/>
      <c r="NLY9" s="222"/>
      <c r="NLZ9" s="222"/>
      <c r="NMA9" s="222"/>
      <c r="NMB9" s="222"/>
      <c r="NMC9" s="222"/>
      <c r="NMD9" s="222"/>
      <c r="NME9" s="222"/>
      <c r="NMF9" s="222"/>
      <c r="NMG9" s="222"/>
      <c r="NMH9" s="222"/>
      <c r="NMI9" s="222"/>
      <c r="NMJ9" s="222"/>
      <c r="NMK9" s="222"/>
      <c r="NML9" s="222"/>
      <c r="NMM9" s="222"/>
      <c r="NMN9" s="222"/>
      <c r="NMO9" s="222"/>
      <c r="NMP9" s="222"/>
      <c r="NMQ9" s="222"/>
      <c r="NMR9" s="222"/>
      <c r="NMS9" s="222"/>
      <c r="NMT9" s="222"/>
      <c r="NMU9" s="222"/>
      <c r="NMV9" s="222"/>
      <c r="NMW9" s="222"/>
      <c r="NMX9" s="222"/>
      <c r="NMY9" s="222"/>
      <c r="NMZ9" s="222"/>
      <c r="NNA9" s="222"/>
      <c r="NNB9" s="222"/>
      <c r="NNC9" s="222"/>
      <c r="NND9" s="222"/>
      <c r="NNE9" s="222"/>
      <c r="NNF9" s="222"/>
      <c r="NNG9" s="222"/>
      <c r="NNH9" s="222"/>
      <c r="NNI9" s="222"/>
      <c r="NNJ9" s="222"/>
      <c r="NNK9" s="222"/>
      <c r="NNL9" s="222"/>
      <c r="NNM9" s="222"/>
      <c r="NNN9" s="222"/>
      <c r="NNO9" s="222"/>
      <c r="NNP9" s="222"/>
      <c r="NNQ9" s="222"/>
      <c r="NNR9" s="222"/>
      <c r="NNS9" s="222"/>
      <c r="NNT9" s="222"/>
      <c r="NNU9" s="222"/>
      <c r="NNV9" s="222"/>
      <c r="NNW9" s="222"/>
      <c r="NNX9" s="222"/>
      <c r="NNY9" s="222"/>
      <c r="NNZ9" s="222"/>
      <c r="NOA9" s="222"/>
      <c r="NOB9" s="222"/>
      <c r="NOC9" s="222"/>
      <c r="NOD9" s="222"/>
      <c r="NOE9" s="222"/>
      <c r="NOF9" s="222"/>
      <c r="NOG9" s="222"/>
      <c r="NOH9" s="222"/>
      <c r="NOI9" s="222"/>
      <c r="NOJ9" s="222"/>
      <c r="NOK9" s="222"/>
      <c r="NOL9" s="222"/>
      <c r="NOM9" s="222"/>
      <c r="NON9" s="222"/>
      <c r="NOO9" s="222"/>
      <c r="NOP9" s="222"/>
      <c r="NOQ9" s="222"/>
      <c r="NOR9" s="222"/>
      <c r="NOS9" s="222"/>
      <c r="NOT9" s="222"/>
      <c r="NOU9" s="222"/>
      <c r="NOV9" s="222"/>
      <c r="NOW9" s="222"/>
      <c r="NOX9" s="222"/>
      <c r="NOY9" s="222"/>
      <c r="NOZ9" s="222"/>
      <c r="NPA9" s="222"/>
      <c r="NPB9" s="222"/>
      <c r="NPC9" s="222"/>
      <c r="NPD9" s="222"/>
      <c r="NPE9" s="222"/>
      <c r="NPF9" s="222"/>
      <c r="NPG9" s="222"/>
      <c r="NPH9" s="222"/>
      <c r="NPI9" s="222"/>
      <c r="NPJ9" s="222"/>
      <c r="NPK9" s="222"/>
      <c r="NPL9" s="222"/>
      <c r="NPM9" s="222"/>
      <c r="NPN9" s="222"/>
      <c r="NPO9" s="222"/>
      <c r="NPP9" s="222"/>
      <c r="NPQ9" s="222"/>
      <c r="NPR9" s="222"/>
      <c r="NPS9" s="222"/>
      <c r="NPT9" s="222"/>
      <c r="NPU9" s="222"/>
      <c r="NPV9" s="222"/>
      <c r="NPW9" s="222"/>
      <c r="NPX9" s="222"/>
      <c r="NPY9" s="222"/>
      <c r="NPZ9" s="222"/>
      <c r="NQA9" s="222"/>
      <c r="NQB9" s="222"/>
      <c r="NQC9" s="222"/>
      <c r="NQD9" s="222"/>
      <c r="NQE9" s="222"/>
      <c r="NQF9" s="222"/>
      <c r="NQG9" s="222"/>
      <c r="NQH9" s="222"/>
      <c r="NQI9" s="222"/>
      <c r="NQJ9" s="222"/>
      <c r="NQK9" s="222"/>
      <c r="NQL9" s="222"/>
      <c r="NQM9" s="222"/>
      <c r="NQN9" s="222"/>
      <c r="NQO9" s="222"/>
      <c r="NQP9" s="222"/>
      <c r="NQQ9" s="222"/>
      <c r="NQR9" s="222"/>
      <c r="NQS9" s="222"/>
      <c r="NQT9" s="222"/>
      <c r="NQU9" s="222"/>
      <c r="NQV9" s="222"/>
      <c r="NQW9" s="222"/>
      <c r="NQX9" s="222"/>
      <c r="NQY9" s="222"/>
      <c r="NQZ9" s="222"/>
      <c r="NRA9" s="222"/>
      <c r="NRB9" s="222"/>
      <c r="NRC9" s="222"/>
      <c r="NRD9" s="222"/>
      <c r="NRE9" s="222"/>
      <c r="NRF9" s="222"/>
      <c r="NRG9" s="222"/>
      <c r="NRH9" s="222"/>
      <c r="NRI9" s="222"/>
      <c r="NRJ9" s="222"/>
      <c r="NRK9" s="222"/>
      <c r="NRL9" s="222"/>
      <c r="NRM9" s="222"/>
      <c r="NRN9" s="222"/>
      <c r="NRO9" s="222"/>
      <c r="NRP9" s="222"/>
      <c r="NRQ9" s="222"/>
      <c r="NRR9" s="222"/>
      <c r="NRS9" s="222"/>
      <c r="NRT9" s="222"/>
      <c r="NRU9" s="222"/>
      <c r="NRV9" s="222"/>
      <c r="NRW9" s="222"/>
      <c r="NRX9" s="222"/>
      <c r="NRY9" s="222"/>
      <c r="NRZ9" s="222"/>
      <c r="NSA9" s="222"/>
      <c r="NSB9" s="222"/>
      <c r="NSC9" s="222"/>
      <c r="NSD9" s="222"/>
      <c r="NSE9" s="222"/>
      <c r="NSF9" s="222"/>
      <c r="NSG9" s="222"/>
      <c r="NSH9" s="222"/>
      <c r="NSI9" s="222"/>
      <c r="NSJ9" s="222"/>
      <c r="NSK9" s="222"/>
      <c r="NSL9" s="222"/>
      <c r="NSM9" s="222"/>
      <c r="NSN9" s="222"/>
      <c r="NSO9" s="222"/>
      <c r="NSP9" s="222"/>
      <c r="NSQ9" s="222"/>
      <c r="NSR9" s="222"/>
      <c r="NSS9" s="222"/>
      <c r="NST9" s="222"/>
      <c r="NSU9" s="222"/>
      <c r="NSV9" s="222"/>
      <c r="NSW9" s="222"/>
      <c r="NSX9" s="222"/>
      <c r="NSY9" s="222"/>
      <c r="NSZ9" s="222"/>
      <c r="NTA9" s="222"/>
      <c r="NTB9" s="222"/>
      <c r="NTC9" s="222"/>
      <c r="NTD9" s="222"/>
      <c r="NTE9" s="222"/>
      <c r="NTF9" s="222"/>
      <c r="NTG9" s="222"/>
      <c r="NTH9" s="222"/>
      <c r="NTI9" s="222"/>
      <c r="NTJ9" s="222"/>
      <c r="NTK9" s="222"/>
      <c r="NTL9" s="222"/>
      <c r="NTM9" s="222"/>
      <c r="NTN9" s="222"/>
      <c r="NTO9" s="222"/>
      <c r="NTP9" s="222"/>
      <c r="NTQ9" s="222"/>
      <c r="NTR9" s="222"/>
      <c r="NTS9" s="222"/>
      <c r="NTT9" s="222"/>
      <c r="NTU9" s="222"/>
      <c r="NTV9" s="222"/>
      <c r="NTW9" s="222"/>
      <c r="NTX9" s="222"/>
      <c r="NTY9" s="222"/>
      <c r="NTZ9" s="222"/>
      <c r="NUA9" s="222"/>
      <c r="NUB9" s="222"/>
      <c r="NUC9" s="222"/>
      <c r="NUD9" s="222"/>
      <c r="NUE9" s="222"/>
      <c r="NUF9" s="222"/>
      <c r="NUG9" s="222"/>
      <c r="NUH9" s="222"/>
      <c r="NUI9" s="222"/>
      <c r="NUJ9" s="222"/>
      <c r="NUK9" s="222"/>
      <c r="NUL9" s="222"/>
      <c r="NUM9" s="222"/>
      <c r="NUN9" s="222"/>
      <c r="NUO9" s="222"/>
      <c r="NUP9" s="222"/>
      <c r="NUQ9" s="222"/>
      <c r="NUR9" s="222"/>
      <c r="NUS9" s="222"/>
      <c r="NUT9" s="222"/>
      <c r="NUU9" s="222"/>
      <c r="NUV9" s="222"/>
      <c r="NUW9" s="222"/>
      <c r="NUX9" s="222"/>
      <c r="NUY9" s="222"/>
      <c r="NUZ9" s="222"/>
      <c r="NVA9" s="222"/>
      <c r="NVB9" s="222"/>
      <c r="NVC9" s="222"/>
      <c r="NVD9" s="222"/>
      <c r="NVE9" s="222"/>
      <c r="NVF9" s="222"/>
      <c r="NVG9" s="222"/>
      <c r="NVH9" s="222"/>
      <c r="NVI9" s="222"/>
      <c r="NVJ9" s="222"/>
      <c r="NVK9" s="222"/>
      <c r="NVL9" s="222"/>
      <c r="NVM9" s="222"/>
      <c r="NVN9" s="222"/>
      <c r="NVO9" s="222"/>
      <c r="NVP9" s="222"/>
      <c r="NVQ9" s="222"/>
      <c r="NVR9" s="222"/>
      <c r="NVS9" s="222"/>
      <c r="NVT9" s="222"/>
      <c r="NVU9" s="222"/>
      <c r="NVV9" s="222"/>
      <c r="NVW9" s="222"/>
      <c r="NVX9" s="222"/>
      <c r="NVY9" s="222"/>
      <c r="NVZ9" s="222"/>
      <c r="NWA9" s="222"/>
      <c r="NWB9" s="222"/>
      <c r="NWC9" s="222"/>
      <c r="NWD9" s="222"/>
      <c r="NWE9" s="222"/>
      <c r="NWF9" s="222"/>
      <c r="NWG9" s="222"/>
      <c r="NWH9" s="222"/>
      <c r="NWI9" s="222"/>
      <c r="NWJ9" s="222"/>
      <c r="NWK9" s="222"/>
      <c r="NWL9" s="222"/>
      <c r="NWM9" s="222"/>
      <c r="NWN9" s="222"/>
      <c r="NWO9" s="222"/>
      <c r="NWP9" s="222"/>
      <c r="NWQ9" s="222"/>
      <c r="NWR9" s="222"/>
      <c r="NWS9" s="222"/>
      <c r="NWT9" s="222"/>
      <c r="NWU9" s="222"/>
      <c r="NWV9" s="222"/>
      <c r="NWW9" s="222"/>
      <c r="NWX9" s="222"/>
      <c r="NWY9" s="222"/>
      <c r="NWZ9" s="222"/>
      <c r="NXA9" s="222"/>
      <c r="NXB9" s="222"/>
      <c r="NXC9" s="222"/>
      <c r="NXD9" s="222"/>
      <c r="NXE9" s="222"/>
      <c r="NXF9" s="222"/>
      <c r="NXG9" s="222"/>
      <c r="NXH9" s="222"/>
      <c r="NXI9" s="222"/>
      <c r="NXJ9" s="222"/>
      <c r="NXK9" s="222"/>
      <c r="NXL9" s="222"/>
      <c r="NXM9" s="222"/>
      <c r="NXN9" s="222"/>
      <c r="NXO9" s="222"/>
      <c r="NXP9" s="222"/>
      <c r="NXQ9" s="222"/>
      <c r="NXR9" s="222"/>
      <c r="NXS9" s="222"/>
      <c r="NXT9" s="222"/>
      <c r="NXU9" s="222"/>
      <c r="NXV9" s="222"/>
      <c r="NXW9" s="222"/>
      <c r="NXX9" s="222"/>
      <c r="NXY9" s="222"/>
      <c r="NXZ9" s="222"/>
      <c r="NYA9" s="222"/>
      <c r="NYB9" s="222"/>
      <c r="NYC9" s="222"/>
      <c r="NYD9" s="222"/>
      <c r="NYE9" s="222"/>
      <c r="NYF9" s="222"/>
      <c r="NYG9" s="222"/>
      <c r="NYH9" s="222"/>
      <c r="NYI9" s="222"/>
      <c r="NYJ9" s="222"/>
      <c r="NYK9" s="222"/>
      <c r="NYL9" s="222"/>
      <c r="NYM9" s="222"/>
      <c r="NYN9" s="222"/>
      <c r="NYO9" s="222"/>
      <c r="NYP9" s="222"/>
      <c r="NYQ9" s="222"/>
      <c r="NYR9" s="222"/>
      <c r="NYS9" s="222"/>
      <c r="NYT9" s="222"/>
      <c r="NYU9" s="222"/>
      <c r="NYV9" s="222"/>
      <c r="NYW9" s="222"/>
      <c r="NYX9" s="222"/>
      <c r="NYY9" s="222"/>
      <c r="NYZ9" s="222"/>
      <c r="NZA9" s="222"/>
      <c r="NZB9" s="222"/>
      <c r="NZC9" s="222"/>
      <c r="NZD9" s="222"/>
      <c r="NZE9" s="222"/>
      <c r="NZF9" s="222"/>
      <c r="NZG9" s="222"/>
      <c r="NZH9" s="222"/>
      <c r="NZI9" s="222"/>
      <c r="NZJ9" s="222"/>
      <c r="NZK9" s="222"/>
      <c r="NZL9" s="222"/>
      <c r="NZM9" s="222"/>
      <c r="NZN9" s="222"/>
      <c r="NZO9" s="222"/>
      <c r="NZP9" s="222"/>
      <c r="NZQ9" s="222"/>
      <c r="NZR9" s="222"/>
      <c r="NZS9" s="222"/>
      <c r="NZT9" s="222"/>
      <c r="NZU9" s="222"/>
      <c r="NZV9" s="222"/>
      <c r="NZW9" s="222"/>
      <c r="NZX9" s="222"/>
      <c r="NZY9" s="222"/>
      <c r="NZZ9" s="222"/>
      <c r="OAA9" s="222"/>
      <c r="OAB9" s="222"/>
      <c r="OAC9" s="222"/>
      <c r="OAD9" s="222"/>
      <c r="OAE9" s="222"/>
      <c r="OAF9" s="222"/>
      <c r="OAG9" s="222"/>
      <c r="OAH9" s="222"/>
      <c r="OAI9" s="222"/>
      <c r="OAJ9" s="222"/>
      <c r="OAK9" s="222"/>
      <c r="OAL9" s="222"/>
      <c r="OAM9" s="222"/>
      <c r="OAN9" s="222"/>
      <c r="OAO9" s="222"/>
      <c r="OAP9" s="222"/>
      <c r="OAQ9" s="222"/>
      <c r="OAR9" s="222"/>
      <c r="OAS9" s="222"/>
      <c r="OAT9" s="222"/>
      <c r="OAU9" s="222"/>
      <c r="OAV9" s="222"/>
      <c r="OAW9" s="222"/>
      <c r="OAX9" s="222"/>
      <c r="OAY9" s="222"/>
      <c r="OAZ9" s="222"/>
      <c r="OBA9" s="222"/>
      <c r="OBB9" s="222"/>
      <c r="OBC9" s="222"/>
      <c r="OBD9" s="222"/>
      <c r="OBE9" s="222"/>
      <c r="OBF9" s="222"/>
      <c r="OBG9" s="222"/>
      <c r="OBH9" s="222"/>
      <c r="OBI9" s="222"/>
      <c r="OBJ9" s="222"/>
      <c r="OBK9" s="222"/>
      <c r="OBL9" s="222"/>
      <c r="OBM9" s="222"/>
      <c r="OBN9" s="222"/>
      <c r="OBO9" s="222"/>
      <c r="OBP9" s="222"/>
      <c r="OBQ9" s="222"/>
      <c r="OBR9" s="222"/>
      <c r="OBS9" s="222"/>
      <c r="OBT9" s="222"/>
      <c r="OBU9" s="222"/>
      <c r="OBV9" s="222"/>
      <c r="OBW9" s="222"/>
      <c r="OBX9" s="222"/>
      <c r="OBY9" s="222"/>
      <c r="OBZ9" s="222"/>
      <c r="OCA9" s="222"/>
      <c r="OCB9" s="222"/>
      <c r="OCC9" s="222"/>
      <c r="OCD9" s="222"/>
      <c r="OCE9" s="222"/>
      <c r="OCF9" s="222"/>
      <c r="OCG9" s="222"/>
      <c r="OCH9" s="222"/>
      <c r="OCI9" s="222"/>
      <c r="OCJ9" s="222"/>
      <c r="OCK9" s="222"/>
      <c r="OCL9" s="222"/>
      <c r="OCM9" s="222"/>
      <c r="OCN9" s="222"/>
      <c r="OCO9" s="222"/>
      <c r="OCP9" s="222"/>
      <c r="OCQ9" s="222"/>
      <c r="OCR9" s="222"/>
      <c r="OCS9" s="222"/>
      <c r="OCT9" s="222"/>
      <c r="OCU9" s="222"/>
      <c r="OCV9" s="222"/>
      <c r="OCW9" s="222"/>
      <c r="OCX9" s="222"/>
      <c r="OCY9" s="222"/>
      <c r="OCZ9" s="222"/>
      <c r="ODA9" s="222"/>
      <c r="ODB9" s="222"/>
      <c r="ODC9" s="222"/>
      <c r="ODD9" s="222"/>
      <c r="ODE9" s="222"/>
      <c r="ODF9" s="222"/>
      <c r="ODG9" s="222"/>
      <c r="ODH9" s="222"/>
      <c r="ODI9" s="222"/>
      <c r="ODJ9" s="222"/>
      <c r="ODK9" s="222"/>
      <c r="ODL9" s="222"/>
      <c r="ODM9" s="222"/>
      <c r="ODN9" s="222"/>
      <c r="ODO9" s="222"/>
      <c r="ODP9" s="222"/>
      <c r="ODQ9" s="222"/>
      <c r="ODR9" s="222"/>
      <c r="ODS9" s="222"/>
      <c r="ODT9" s="222"/>
      <c r="ODU9" s="222"/>
      <c r="ODV9" s="222"/>
      <c r="ODW9" s="222"/>
      <c r="ODX9" s="222"/>
      <c r="ODY9" s="222"/>
      <c r="ODZ9" s="222"/>
      <c r="OEA9" s="222"/>
      <c r="OEB9" s="222"/>
      <c r="OEC9" s="222"/>
      <c r="OED9" s="222"/>
      <c r="OEE9" s="222"/>
      <c r="OEF9" s="222"/>
      <c r="OEG9" s="222"/>
      <c r="OEH9" s="222"/>
      <c r="OEI9" s="222"/>
      <c r="OEJ9" s="222"/>
      <c r="OEK9" s="222"/>
      <c r="OEL9" s="222"/>
      <c r="OEM9" s="222"/>
      <c r="OEN9" s="222"/>
      <c r="OEO9" s="222"/>
      <c r="OEP9" s="222"/>
      <c r="OEQ9" s="222"/>
      <c r="OER9" s="222"/>
      <c r="OES9" s="222"/>
      <c r="OET9" s="222"/>
      <c r="OEU9" s="222"/>
      <c r="OEV9" s="222"/>
      <c r="OEW9" s="222"/>
      <c r="OEX9" s="222"/>
      <c r="OEY9" s="222"/>
      <c r="OEZ9" s="222"/>
      <c r="OFA9" s="222"/>
      <c r="OFB9" s="222"/>
      <c r="OFC9" s="222"/>
      <c r="OFD9" s="222"/>
      <c r="OFE9" s="222"/>
      <c r="OFF9" s="222"/>
      <c r="OFG9" s="222"/>
      <c r="OFH9" s="222"/>
      <c r="OFI9" s="222"/>
      <c r="OFJ9" s="222"/>
      <c r="OFK9" s="222"/>
      <c r="OFL9" s="222"/>
      <c r="OFM9" s="222"/>
      <c r="OFN9" s="222"/>
      <c r="OFO9" s="222"/>
      <c r="OFP9" s="222"/>
      <c r="OFQ9" s="222"/>
      <c r="OFR9" s="222"/>
      <c r="OFS9" s="222"/>
      <c r="OFT9" s="222"/>
      <c r="OFU9" s="222"/>
      <c r="OFV9" s="222"/>
      <c r="OFW9" s="222"/>
      <c r="OFX9" s="222"/>
      <c r="OFY9" s="222"/>
      <c r="OFZ9" s="222"/>
      <c r="OGA9" s="222"/>
      <c r="OGB9" s="222"/>
      <c r="OGC9" s="222"/>
      <c r="OGD9" s="222"/>
      <c r="OGE9" s="222"/>
      <c r="OGF9" s="222"/>
      <c r="OGG9" s="222"/>
      <c r="OGH9" s="222"/>
      <c r="OGI9" s="222"/>
      <c r="OGJ9" s="222"/>
      <c r="OGK9" s="222"/>
      <c r="OGL9" s="222"/>
      <c r="OGM9" s="222"/>
      <c r="OGN9" s="222"/>
      <c r="OGO9" s="222"/>
      <c r="OGP9" s="222"/>
      <c r="OGQ9" s="222"/>
      <c r="OGR9" s="222"/>
      <c r="OGS9" s="222"/>
      <c r="OGT9" s="222"/>
      <c r="OGU9" s="222"/>
      <c r="OGV9" s="222"/>
      <c r="OGW9" s="222"/>
      <c r="OGX9" s="222"/>
      <c r="OGY9" s="222"/>
      <c r="OGZ9" s="222"/>
      <c r="OHA9" s="222"/>
      <c r="OHB9" s="222"/>
      <c r="OHC9" s="222"/>
      <c r="OHD9" s="222"/>
      <c r="OHE9" s="222"/>
      <c r="OHF9" s="222"/>
      <c r="OHG9" s="222"/>
      <c r="OHH9" s="222"/>
      <c r="OHI9" s="222"/>
      <c r="OHJ9" s="222"/>
      <c r="OHK9" s="222"/>
      <c r="OHL9" s="222"/>
      <c r="OHM9" s="222"/>
      <c r="OHN9" s="222"/>
      <c r="OHO9" s="222"/>
      <c r="OHP9" s="222"/>
      <c r="OHQ9" s="222"/>
      <c r="OHR9" s="222"/>
      <c r="OHS9" s="222"/>
      <c r="OHT9" s="222"/>
      <c r="OHU9" s="222"/>
      <c r="OHV9" s="222"/>
      <c r="OHW9" s="222"/>
      <c r="OHX9" s="222"/>
      <c r="OHY9" s="222"/>
      <c r="OHZ9" s="222"/>
      <c r="OIA9" s="222"/>
      <c r="OIB9" s="222"/>
      <c r="OIC9" s="222"/>
      <c r="OID9" s="222"/>
      <c r="OIE9" s="222"/>
      <c r="OIF9" s="222"/>
      <c r="OIG9" s="222"/>
      <c r="OIH9" s="222"/>
      <c r="OII9" s="222"/>
      <c r="OIJ9" s="222"/>
      <c r="OIK9" s="222"/>
      <c r="OIL9" s="222"/>
      <c r="OIM9" s="222"/>
      <c r="OIN9" s="222"/>
      <c r="OIO9" s="222"/>
      <c r="OIP9" s="222"/>
      <c r="OIQ9" s="222"/>
      <c r="OIR9" s="222"/>
      <c r="OIS9" s="222"/>
      <c r="OIT9" s="222"/>
      <c r="OIU9" s="222"/>
      <c r="OIV9" s="222"/>
      <c r="OIW9" s="222"/>
      <c r="OIX9" s="222"/>
      <c r="OIY9" s="222"/>
      <c r="OIZ9" s="222"/>
      <c r="OJA9" s="222"/>
      <c r="OJB9" s="222"/>
      <c r="OJC9" s="222"/>
      <c r="OJD9" s="222"/>
      <c r="OJE9" s="222"/>
      <c r="OJF9" s="222"/>
      <c r="OJG9" s="222"/>
      <c r="OJH9" s="222"/>
      <c r="OJI9" s="222"/>
      <c r="OJJ9" s="222"/>
      <c r="OJK9" s="222"/>
      <c r="OJL9" s="222"/>
      <c r="OJM9" s="222"/>
      <c r="OJN9" s="222"/>
      <c r="OJO9" s="222"/>
      <c r="OJP9" s="222"/>
      <c r="OJQ9" s="222"/>
      <c r="OJR9" s="222"/>
      <c r="OJS9" s="222"/>
      <c r="OJT9" s="222"/>
      <c r="OJU9" s="222"/>
      <c r="OJV9" s="222"/>
      <c r="OJW9" s="222"/>
      <c r="OJX9" s="222"/>
      <c r="OJY9" s="222"/>
      <c r="OJZ9" s="222"/>
      <c r="OKA9" s="222"/>
      <c r="OKB9" s="222"/>
      <c r="OKC9" s="222"/>
      <c r="OKD9" s="222"/>
      <c r="OKE9" s="222"/>
      <c r="OKF9" s="222"/>
      <c r="OKG9" s="222"/>
      <c r="OKH9" s="222"/>
      <c r="OKI9" s="222"/>
      <c r="OKJ9" s="222"/>
      <c r="OKK9" s="222"/>
      <c r="OKL9" s="222"/>
      <c r="OKM9" s="222"/>
      <c r="OKN9" s="222"/>
      <c r="OKO9" s="222"/>
      <c r="OKP9" s="222"/>
      <c r="OKQ9" s="222"/>
      <c r="OKR9" s="222"/>
      <c r="OKS9" s="222"/>
      <c r="OKT9" s="222"/>
      <c r="OKU9" s="222"/>
      <c r="OKV9" s="222"/>
      <c r="OKW9" s="222"/>
      <c r="OKX9" s="222"/>
      <c r="OKY9" s="222"/>
      <c r="OKZ9" s="222"/>
      <c r="OLA9" s="222"/>
      <c r="OLB9" s="222"/>
      <c r="OLC9" s="222"/>
      <c r="OLD9" s="222"/>
      <c r="OLE9" s="222"/>
      <c r="OLF9" s="222"/>
      <c r="OLG9" s="222"/>
      <c r="OLH9" s="222"/>
      <c r="OLI9" s="222"/>
      <c r="OLJ9" s="222"/>
      <c r="OLK9" s="222"/>
      <c r="OLL9" s="222"/>
      <c r="OLM9" s="222"/>
      <c r="OLN9" s="222"/>
      <c r="OLO9" s="222"/>
      <c r="OLP9" s="222"/>
      <c r="OLQ9" s="222"/>
      <c r="OLR9" s="222"/>
      <c r="OLS9" s="222"/>
      <c r="OLT9" s="222"/>
      <c r="OLU9" s="222"/>
      <c r="OLV9" s="222"/>
      <c r="OLW9" s="222"/>
      <c r="OLX9" s="222"/>
      <c r="OLY9" s="222"/>
      <c r="OLZ9" s="222"/>
      <c r="OMA9" s="222"/>
      <c r="OMB9" s="222"/>
      <c r="OMC9" s="222"/>
      <c r="OMD9" s="222"/>
      <c r="OME9" s="222"/>
      <c r="OMF9" s="222"/>
      <c r="OMG9" s="222"/>
      <c r="OMH9" s="222"/>
      <c r="OMI9" s="222"/>
      <c r="OMJ9" s="222"/>
      <c r="OMK9" s="222"/>
      <c r="OML9" s="222"/>
      <c r="OMM9" s="222"/>
      <c r="OMN9" s="222"/>
      <c r="OMO9" s="222"/>
      <c r="OMP9" s="222"/>
      <c r="OMQ9" s="222"/>
      <c r="OMR9" s="222"/>
      <c r="OMS9" s="222"/>
      <c r="OMT9" s="222"/>
      <c r="OMU9" s="222"/>
      <c r="OMV9" s="222"/>
      <c r="OMW9" s="222"/>
      <c r="OMX9" s="222"/>
      <c r="OMY9" s="222"/>
      <c r="OMZ9" s="222"/>
      <c r="ONA9" s="222"/>
      <c r="ONB9" s="222"/>
      <c r="ONC9" s="222"/>
      <c r="OND9" s="222"/>
      <c r="ONE9" s="222"/>
      <c r="ONF9" s="222"/>
      <c r="ONG9" s="222"/>
      <c r="ONH9" s="222"/>
      <c r="ONI9" s="222"/>
      <c r="ONJ9" s="222"/>
      <c r="ONK9" s="222"/>
      <c r="ONL9" s="222"/>
      <c r="ONM9" s="222"/>
      <c r="ONN9" s="222"/>
      <c r="ONO9" s="222"/>
      <c r="ONP9" s="222"/>
      <c r="ONQ9" s="222"/>
      <c r="ONR9" s="222"/>
      <c r="ONS9" s="222"/>
      <c r="ONT9" s="222"/>
      <c r="ONU9" s="222"/>
      <c r="ONV9" s="222"/>
      <c r="ONW9" s="222"/>
      <c r="ONX9" s="222"/>
      <c r="ONY9" s="222"/>
      <c r="ONZ9" s="222"/>
      <c r="OOA9" s="222"/>
      <c r="OOB9" s="222"/>
      <c r="OOC9" s="222"/>
      <c r="OOD9" s="222"/>
      <c r="OOE9" s="222"/>
      <c r="OOF9" s="222"/>
      <c r="OOG9" s="222"/>
      <c r="OOH9" s="222"/>
      <c r="OOI9" s="222"/>
      <c r="OOJ9" s="222"/>
      <c r="OOK9" s="222"/>
      <c r="OOL9" s="222"/>
      <c r="OOM9" s="222"/>
      <c r="OON9" s="222"/>
      <c r="OOO9" s="222"/>
      <c r="OOP9" s="222"/>
      <c r="OOQ9" s="222"/>
      <c r="OOR9" s="222"/>
      <c r="OOS9" s="222"/>
      <c r="OOT9" s="222"/>
      <c r="OOU9" s="222"/>
      <c r="OOV9" s="222"/>
      <c r="OOW9" s="222"/>
      <c r="OOX9" s="222"/>
      <c r="OOY9" s="222"/>
      <c r="OOZ9" s="222"/>
      <c r="OPA9" s="222"/>
      <c r="OPB9" s="222"/>
      <c r="OPC9" s="222"/>
      <c r="OPD9" s="222"/>
      <c r="OPE9" s="222"/>
      <c r="OPF9" s="222"/>
      <c r="OPG9" s="222"/>
      <c r="OPH9" s="222"/>
      <c r="OPI9" s="222"/>
      <c r="OPJ9" s="222"/>
      <c r="OPK9" s="222"/>
      <c r="OPL9" s="222"/>
      <c r="OPM9" s="222"/>
      <c r="OPN9" s="222"/>
      <c r="OPO9" s="222"/>
      <c r="OPP9" s="222"/>
      <c r="OPQ9" s="222"/>
      <c r="OPR9" s="222"/>
      <c r="OPS9" s="222"/>
      <c r="OPT9" s="222"/>
      <c r="OPU9" s="222"/>
      <c r="OPV9" s="222"/>
      <c r="OPW9" s="222"/>
      <c r="OPX9" s="222"/>
      <c r="OPY9" s="222"/>
      <c r="OPZ9" s="222"/>
      <c r="OQA9" s="222"/>
      <c r="OQB9" s="222"/>
      <c r="OQC9" s="222"/>
      <c r="OQD9" s="222"/>
      <c r="OQE9" s="222"/>
      <c r="OQF9" s="222"/>
      <c r="OQG9" s="222"/>
      <c r="OQH9" s="222"/>
      <c r="OQI9" s="222"/>
      <c r="OQJ9" s="222"/>
      <c r="OQK9" s="222"/>
      <c r="OQL9" s="222"/>
      <c r="OQM9" s="222"/>
      <c r="OQN9" s="222"/>
      <c r="OQO9" s="222"/>
      <c r="OQP9" s="222"/>
      <c r="OQQ9" s="222"/>
      <c r="OQR9" s="222"/>
      <c r="OQS9" s="222"/>
      <c r="OQT9" s="222"/>
      <c r="OQU9" s="222"/>
      <c r="OQV9" s="222"/>
      <c r="OQW9" s="222"/>
      <c r="OQX9" s="222"/>
      <c r="OQY9" s="222"/>
      <c r="OQZ9" s="222"/>
      <c r="ORA9" s="222"/>
      <c r="ORB9" s="222"/>
      <c r="ORC9" s="222"/>
      <c r="ORD9" s="222"/>
      <c r="ORE9" s="222"/>
      <c r="ORF9" s="222"/>
      <c r="ORG9" s="222"/>
      <c r="ORH9" s="222"/>
      <c r="ORI9" s="222"/>
      <c r="ORJ9" s="222"/>
      <c r="ORK9" s="222"/>
      <c r="ORL9" s="222"/>
      <c r="ORM9" s="222"/>
      <c r="ORN9" s="222"/>
      <c r="ORO9" s="222"/>
      <c r="ORP9" s="222"/>
      <c r="ORQ9" s="222"/>
      <c r="ORR9" s="222"/>
      <c r="ORS9" s="222"/>
      <c r="ORT9" s="222"/>
      <c r="ORU9" s="222"/>
      <c r="ORV9" s="222"/>
      <c r="ORW9" s="222"/>
      <c r="ORX9" s="222"/>
      <c r="ORY9" s="222"/>
      <c r="ORZ9" s="222"/>
      <c r="OSA9" s="222"/>
      <c r="OSB9" s="222"/>
      <c r="OSC9" s="222"/>
      <c r="OSD9" s="222"/>
      <c r="OSE9" s="222"/>
      <c r="OSF9" s="222"/>
      <c r="OSG9" s="222"/>
      <c r="OSH9" s="222"/>
      <c r="OSI9" s="222"/>
      <c r="OSJ9" s="222"/>
      <c r="OSK9" s="222"/>
      <c r="OSL9" s="222"/>
      <c r="OSM9" s="222"/>
      <c r="OSN9" s="222"/>
      <c r="OSO9" s="222"/>
      <c r="OSP9" s="222"/>
      <c r="OSQ9" s="222"/>
      <c r="OSR9" s="222"/>
      <c r="OSS9" s="222"/>
      <c r="OST9" s="222"/>
      <c r="OSU9" s="222"/>
      <c r="OSV9" s="222"/>
      <c r="OSW9" s="222"/>
      <c r="OSX9" s="222"/>
      <c r="OSY9" s="222"/>
      <c r="OSZ9" s="222"/>
      <c r="OTA9" s="222"/>
      <c r="OTB9" s="222"/>
      <c r="OTC9" s="222"/>
      <c r="OTD9" s="222"/>
      <c r="OTE9" s="222"/>
      <c r="OTF9" s="222"/>
      <c r="OTG9" s="222"/>
      <c r="OTH9" s="222"/>
      <c r="OTI9" s="222"/>
      <c r="OTJ9" s="222"/>
      <c r="OTK9" s="222"/>
      <c r="OTL9" s="222"/>
      <c r="OTM9" s="222"/>
      <c r="OTN9" s="222"/>
      <c r="OTO9" s="222"/>
      <c r="OTP9" s="222"/>
      <c r="OTQ9" s="222"/>
      <c r="OTR9" s="222"/>
      <c r="OTS9" s="222"/>
      <c r="OTT9" s="222"/>
      <c r="OTU9" s="222"/>
      <c r="OTV9" s="222"/>
      <c r="OTW9" s="222"/>
      <c r="OTX9" s="222"/>
      <c r="OTY9" s="222"/>
      <c r="OTZ9" s="222"/>
      <c r="OUA9" s="222"/>
      <c r="OUB9" s="222"/>
      <c r="OUC9" s="222"/>
      <c r="OUD9" s="222"/>
      <c r="OUE9" s="222"/>
      <c r="OUF9" s="222"/>
      <c r="OUG9" s="222"/>
      <c r="OUH9" s="222"/>
      <c r="OUI9" s="222"/>
      <c r="OUJ9" s="222"/>
      <c r="OUK9" s="222"/>
      <c r="OUL9" s="222"/>
      <c r="OUM9" s="222"/>
      <c r="OUN9" s="222"/>
      <c r="OUO9" s="222"/>
      <c r="OUP9" s="222"/>
      <c r="OUQ9" s="222"/>
      <c r="OUR9" s="222"/>
      <c r="OUS9" s="222"/>
      <c r="OUT9" s="222"/>
      <c r="OUU9" s="222"/>
      <c r="OUV9" s="222"/>
      <c r="OUW9" s="222"/>
      <c r="OUX9" s="222"/>
      <c r="OUY9" s="222"/>
      <c r="OUZ9" s="222"/>
      <c r="OVA9" s="222"/>
      <c r="OVB9" s="222"/>
      <c r="OVC9" s="222"/>
      <c r="OVD9" s="222"/>
      <c r="OVE9" s="222"/>
      <c r="OVF9" s="222"/>
      <c r="OVG9" s="222"/>
      <c r="OVH9" s="222"/>
      <c r="OVI9" s="222"/>
      <c r="OVJ9" s="222"/>
      <c r="OVK9" s="222"/>
      <c r="OVL9" s="222"/>
      <c r="OVM9" s="222"/>
      <c r="OVN9" s="222"/>
      <c r="OVO9" s="222"/>
      <c r="OVP9" s="222"/>
      <c r="OVQ9" s="222"/>
      <c r="OVR9" s="222"/>
      <c r="OVS9" s="222"/>
      <c r="OVT9" s="222"/>
      <c r="OVU9" s="222"/>
      <c r="OVV9" s="222"/>
      <c r="OVW9" s="222"/>
      <c r="OVX9" s="222"/>
      <c r="OVY9" s="222"/>
      <c r="OVZ9" s="222"/>
      <c r="OWA9" s="222"/>
      <c r="OWB9" s="222"/>
      <c r="OWC9" s="222"/>
      <c r="OWD9" s="222"/>
      <c r="OWE9" s="222"/>
      <c r="OWF9" s="222"/>
      <c r="OWG9" s="222"/>
      <c r="OWH9" s="222"/>
      <c r="OWI9" s="222"/>
      <c r="OWJ9" s="222"/>
      <c r="OWK9" s="222"/>
      <c r="OWL9" s="222"/>
      <c r="OWM9" s="222"/>
      <c r="OWN9" s="222"/>
      <c r="OWO9" s="222"/>
      <c r="OWP9" s="222"/>
      <c r="OWQ9" s="222"/>
      <c r="OWR9" s="222"/>
      <c r="OWS9" s="222"/>
      <c r="OWT9" s="222"/>
      <c r="OWU9" s="222"/>
      <c r="OWV9" s="222"/>
      <c r="OWW9" s="222"/>
      <c r="OWX9" s="222"/>
      <c r="OWY9" s="222"/>
      <c r="OWZ9" s="222"/>
      <c r="OXA9" s="222"/>
      <c r="OXB9" s="222"/>
      <c r="OXC9" s="222"/>
      <c r="OXD9" s="222"/>
      <c r="OXE9" s="222"/>
      <c r="OXF9" s="222"/>
      <c r="OXG9" s="222"/>
      <c r="OXH9" s="222"/>
      <c r="OXI9" s="222"/>
      <c r="OXJ9" s="222"/>
      <c r="OXK9" s="222"/>
      <c r="OXL9" s="222"/>
      <c r="OXM9" s="222"/>
      <c r="OXN9" s="222"/>
      <c r="OXO9" s="222"/>
      <c r="OXP9" s="222"/>
      <c r="OXQ9" s="222"/>
      <c r="OXR9" s="222"/>
      <c r="OXS9" s="222"/>
      <c r="OXT9" s="222"/>
      <c r="OXU9" s="222"/>
      <c r="OXV9" s="222"/>
      <c r="OXW9" s="222"/>
      <c r="OXX9" s="222"/>
      <c r="OXY9" s="222"/>
      <c r="OXZ9" s="222"/>
      <c r="OYA9" s="222"/>
      <c r="OYB9" s="222"/>
      <c r="OYC9" s="222"/>
      <c r="OYD9" s="222"/>
      <c r="OYE9" s="222"/>
      <c r="OYF9" s="222"/>
      <c r="OYG9" s="222"/>
      <c r="OYH9" s="222"/>
      <c r="OYI9" s="222"/>
      <c r="OYJ9" s="222"/>
      <c r="OYK9" s="222"/>
      <c r="OYL9" s="222"/>
      <c r="OYM9" s="222"/>
      <c r="OYN9" s="222"/>
      <c r="OYO9" s="222"/>
      <c r="OYP9" s="222"/>
      <c r="OYQ9" s="222"/>
      <c r="OYR9" s="222"/>
      <c r="OYS9" s="222"/>
      <c r="OYT9" s="222"/>
      <c r="OYU9" s="222"/>
      <c r="OYV9" s="222"/>
      <c r="OYW9" s="222"/>
      <c r="OYX9" s="222"/>
      <c r="OYY9" s="222"/>
      <c r="OYZ9" s="222"/>
      <c r="OZA9" s="222"/>
      <c r="OZB9" s="222"/>
      <c r="OZC9" s="222"/>
      <c r="OZD9" s="222"/>
      <c r="OZE9" s="222"/>
      <c r="OZF9" s="222"/>
      <c r="OZG9" s="222"/>
      <c r="OZH9" s="222"/>
      <c r="OZI9" s="222"/>
      <c r="OZJ9" s="222"/>
      <c r="OZK9" s="222"/>
      <c r="OZL9" s="222"/>
      <c r="OZM9" s="222"/>
      <c r="OZN9" s="222"/>
      <c r="OZO9" s="222"/>
      <c r="OZP9" s="222"/>
      <c r="OZQ9" s="222"/>
      <c r="OZR9" s="222"/>
      <c r="OZS9" s="222"/>
      <c r="OZT9" s="222"/>
      <c r="OZU9" s="222"/>
      <c r="OZV9" s="222"/>
      <c r="OZW9" s="222"/>
      <c r="OZX9" s="222"/>
      <c r="OZY9" s="222"/>
      <c r="OZZ9" s="222"/>
      <c r="PAA9" s="222"/>
      <c r="PAB9" s="222"/>
      <c r="PAC9" s="222"/>
      <c r="PAD9" s="222"/>
      <c r="PAE9" s="222"/>
      <c r="PAF9" s="222"/>
      <c r="PAG9" s="222"/>
      <c r="PAH9" s="222"/>
      <c r="PAI9" s="222"/>
      <c r="PAJ9" s="222"/>
      <c r="PAK9" s="222"/>
      <c r="PAL9" s="222"/>
      <c r="PAM9" s="222"/>
      <c r="PAN9" s="222"/>
      <c r="PAO9" s="222"/>
      <c r="PAP9" s="222"/>
      <c r="PAQ9" s="222"/>
      <c r="PAR9" s="222"/>
      <c r="PAS9" s="222"/>
      <c r="PAT9" s="222"/>
      <c r="PAU9" s="222"/>
      <c r="PAV9" s="222"/>
      <c r="PAW9" s="222"/>
      <c r="PAX9" s="222"/>
      <c r="PAY9" s="222"/>
      <c r="PAZ9" s="222"/>
      <c r="PBA9" s="222"/>
      <c r="PBB9" s="222"/>
      <c r="PBC9" s="222"/>
      <c r="PBD9" s="222"/>
      <c r="PBE9" s="222"/>
      <c r="PBF9" s="222"/>
      <c r="PBG9" s="222"/>
      <c r="PBH9" s="222"/>
      <c r="PBI9" s="222"/>
      <c r="PBJ9" s="222"/>
      <c r="PBK9" s="222"/>
      <c r="PBL9" s="222"/>
      <c r="PBM9" s="222"/>
      <c r="PBN9" s="222"/>
      <c r="PBO9" s="222"/>
      <c r="PBP9" s="222"/>
      <c r="PBQ9" s="222"/>
      <c r="PBR9" s="222"/>
      <c r="PBS9" s="222"/>
      <c r="PBT9" s="222"/>
      <c r="PBU9" s="222"/>
      <c r="PBV9" s="222"/>
      <c r="PBW9" s="222"/>
      <c r="PBX9" s="222"/>
      <c r="PBY9" s="222"/>
      <c r="PBZ9" s="222"/>
      <c r="PCA9" s="222"/>
      <c r="PCB9" s="222"/>
      <c r="PCC9" s="222"/>
      <c r="PCD9" s="222"/>
      <c r="PCE9" s="222"/>
      <c r="PCF9" s="222"/>
      <c r="PCG9" s="222"/>
      <c r="PCH9" s="222"/>
      <c r="PCI9" s="222"/>
      <c r="PCJ9" s="222"/>
      <c r="PCK9" s="222"/>
      <c r="PCL9" s="222"/>
      <c r="PCM9" s="222"/>
      <c r="PCN9" s="222"/>
      <c r="PCO9" s="222"/>
      <c r="PCP9" s="222"/>
      <c r="PCQ9" s="222"/>
      <c r="PCR9" s="222"/>
      <c r="PCS9" s="222"/>
      <c r="PCT9" s="222"/>
      <c r="PCU9" s="222"/>
      <c r="PCV9" s="222"/>
      <c r="PCW9" s="222"/>
      <c r="PCX9" s="222"/>
      <c r="PCY9" s="222"/>
      <c r="PCZ9" s="222"/>
      <c r="PDA9" s="222"/>
      <c r="PDB9" s="222"/>
      <c r="PDC9" s="222"/>
      <c r="PDD9" s="222"/>
      <c r="PDE9" s="222"/>
      <c r="PDF9" s="222"/>
      <c r="PDG9" s="222"/>
      <c r="PDH9" s="222"/>
      <c r="PDI9" s="222"/>
      <c r="PDJ9" s="222"/>
      <c r="PDK9" s="222"/>
      <c r="PDL9" s="222"/>
      <c r="PDM9" s="222"/>
      <c r="PDN9" s="222"/>
      <c r="PDO9" s="222"/>
      <c r="PDP9" s="222"/>
      <c r="PDQ9" s="222"/>
      <c r="PDR9" s="222"/>
      <c r="PDS9" s="222"/>
      <c r="PDT9" s="222"/>
      <c r="PDU9" s="222"/>
      <c r="PDV9" s="222"/>
      <c r="PDW9" s="222"/>
      <c r="PDX9" s="222"/>
      <c r="PDY9" s="222"/>
      <c r="PDZ9" s="222"/>
      <c r="PEA9" s="222"/>
      <c r="PEB9" s="222"/>
      <c r="PEC9" s="222"/>
      <c r="PED9" s="222"/>
      <c r="PEE9" s="222"/>
      <c r="PEF9" s="222"/>
      <c r="PEG9" s="222"/>
      <c r="PEH9" s="222"/>
      <c r="PEI9" s="222"/>
      <c r="PEJ9" s="222"/>
      <c r="PEK9" s="222"/>
      <c r="PEL9" s="222"/>
      <c r="PEM9" s="222"/>
      <c r="PEN9" s="222"/>
      <c r="PEO9" s="222"/>
      <c r="PEP9" s="222"/>
      <c r="PEQ9" s="222"/>
      <c r="PER9" s="222"/>
      <c r="PES9" s="222"/>
      <c r="PET9" s="222"/>
      <c r="PEU9" s="222"/>
      <c r="PEV9" s="222"/>
      <c r="PEW9" s="222"/>
      <c r="PEX9" s="222"/>
      <c r="PEY9" s="222"/>
      <c r="PEZ9" s="222"/>
      <c r="PFA9" s="222"/>
      <c r="PFB9" s="222"/>
      <c r="PFC9" s="222"/>
      <c r="PFD9" s="222"/>
      <c r="PFE9" s="222"/>
      <c r="PFF9" s="222"/>
      <c r="PFG9" s="222"/>
      <c r="PFH9" s="222"/>
      <c r="PFI9" s="222"/>
      <c r="PFJ9" s="222"/>
      <c r="PFK9" s="222"/>
      <c r="PFL9" s="222"/>
      <c r="PFM9" s="222"/>
      <c r="PFN9" s="222"/>
      <c r="PFO9" s="222"/>
      <c r="PFP9" s="222"/>
      <c r="PFQ9" s="222"/>
      <c r="PFR9" s="222"/>
      <c r="PFS9" s="222"/>
      <c r="PFT9" s="222"/>
      <c r="PFU9" s="222"/>
      <c r="PFV9" s="222"/>
      <c r="PFW9" s="222"/>
      <c r="PFX9" s="222"/>
      <c r="PFY9" s="222"/>
      <c r="PFZ9" s="222"/>
      <c r="PGA9" s="222"/>
      <c r="PGB9" s="222"/>
      <c r="PGC9" s="222"/>
      <c r="PGD9" s="222"/>
      <c r="PGE9" s="222"/>
      <c r="PGF9" s="222"/>
      <c r="PGG9" s="222"/>
      <c r="PGH9" s="222"/>
      <c r="PGI9" s="222"/>
      <c r="PGJ9" s="222"/>
      <c r="PGK9" s="222"/>
      <c r="PGL9" s="222"/>
      <c r="PGM9" s="222"/>
      <c r="PGN9" s="222"/>
      <c r="PGO9" s="222"/>
      <c r="PGP9" s="222"/>
      <c r="PGQ9" s="222"/>
      <c r="PGR9" s="222"/>
      <c r="PGS9" s="222"/>
      <c r="PGT9" s="222"/>
      <c r="PGU9" s="222"/>
      <c r="PGV9" s="222"/>
      <c r="PGW9" s="222"/>
      <c r="PGX9" s="222"/>
      <c r="PGY9" s="222"/>
      <c r="PGZ9" s="222"/>
      <c r="PHA9" s="222"/>
      <c r="PHB9" s="222"/>
      <c r="PHC9" s="222"/>
      <c r="PHD9" s="222"/>
      <c r="PHE9" s="222"/>
      <c r="PHF9" s="222"/>
      <c r="PHG9" s="222"/>
      <c r="PHH9" s="222"/>
      <c r="PHI9" s="222"/>
      <c r="PHJ9" s="222"/>
      <c r="PHK9" s="222"/>
      <c r="PHL9" s="222"/>
      <c r="PHM9" s="222"/>
      <c r="PHN9" s="222"/>
      <c r="PHO9" s="222"/>
      <c r="PHP9" s="222"/>
      <c r="PHQ9" s="222"/>
      <c r="PHR9" s="222"/>
      <c r="PHS9" s="222"/>
      <c r="PHT9" s="222"/>
      <c r="PHU9" s="222"/>
      <c r="PHV9" s="222"/>
      <c r="PHW9" s="222"/>
      <c r="PHX9" s="222"/>
      <c r="PHY9" s="222"/>
      <c r="PHZ9" s="222"/>
      <c r="PIA9" s="222"/>
      <c r="PIB9" s="222"/>
      <c r="PIC9" s="222"/>
      <c r="PID9" s="222"/>
      <c r="PIE9" s="222"/>
      <c r="PIF9" s="222"/>
      <c r="PIG9" s="222"/>
      <c r="PIH9" s="222"/>
      <c r="PII9" s="222"/>
      <c r="PIJ9" s="222"/>
      <c r="PIK9" s="222"/>
      <c r="PIL9" s="222"/>
      <c r="PIM9" s="222"/>
      <c r="PIN9" s="222"/>
      <c r="PIO9" s="222"/>
      <c r="PIP9" s="222"/>
      <c r="PIQ9" s="222"/>
      <c r="PIR9" s="222"/>
      <c r="PIS9" s="222"/>
      <c r="PIT9" s="222"/>
      <c r="PIU9" s="222"/>
      <c r="PIV9" s="222"/>
      <c r="PIW9" s="222"/>
      <c r="PIX9" s="222"/>
      <c r="PIY9" s="222"/>
      <c r="PIZ9" s="222"/>
      <c r="PJA9" s="222"/>
      <c r="PJB9" s="222"/>
      <c r="PJC9" s="222"/>
      <c r="PJD9" s="222"/>
      <c r="PJE9" s="222"/>
      <c r="PJF9" s="222"/>
      <c r="PJG9" s="222"/>
      <c r="PJH9" s="222"/>
      <c r="PJI9" s="222"/>
      <c r="PJJ9" s="222"/>
      <c r="PJK9" s="222"/>
      <c r="PJL9" s="222"/>
      <c r="PJM9" s="222"/>
      <c r="PJN9" s="222"/>
      <c r="PJO9" s="222"/>
      <c r="PJP9" s="222"/>
      <c r="PJQ9" s="222"/>
      <c r="PJR9" s="222"/>
      <c r="PJS9" s="222"/>
      <c r="PJT9" s="222"/>
      <c r="PJU9" s="222"/>
      <c r="PJV9" s="222"/>
      <c r="PJW9" s="222"/>
      <c r="PJX9" s="222"/>
      <c r="PJY9" s="222"/>
      <c r="PJZ9" s="222"/>
      <c r="PKA9" s="222"/>
      <c r="PKB9" s="222"/>
      <c r="PKC9" s="222"/>
      <c r="PKD9" s="222"/>
      <c r="PKE9" s="222"/>
      <c r="PKF9" s="222"/>
      <c r="PKG9" s="222"/>
      <c r="PKH9" s="222"/>
      <c r="PKI9" s="222"/>
      <c r="PKJ9" s="222"/>
      <c r="PKK9" s="222"/>
      <c r="PKL9" s="222"/>
      <c r="PKM9" s="222"/>
      <c r="PKN9" s="222"/>
      <c r="PKO9" s="222"/>
      <c r="PKP9" s="222"/>
      <c r="PKQ9" s="222"/>
      <c r="PKR9" s="222"/>
      <c r="PKS9" s="222"/>
      <c r="PKT9" s="222"/>
      <c r="PKU9" s="222"/>
      <c r="PKV9" s="222"/>
      <c r="PKW9" s="222"/>
      <c r="PKX9" s="222"/>
      <c r="PKY9" s="222"/>
      <c r="PKZ9" s="222"/>
      <c r="PLA9" s="222"/>
      <c r="PLB9" s="222"/>
      <c r="PLC9" s="222"/>
      <c r="PLD9" s="222"/>
      <c r="PLE9" s="222"/>
      <c r="PLF9" s="222"/>
      <c r="PLG9" s="222"/>
      <c r="PLH9" s="222"/>
      <c r="PLI9" s="222"/>
      <c r="PLJ9" s="222"/>
      <c r="PLK9" s="222"/>
      <c r="PLL9" s="222"/>
      <c r="PLM9" s="222"/>
      <c r="PLN9" s="222"/>
      <c r="PLO9" s="222"/>
      <c r="PLP9" s="222"/>
      <c r="PLQ9" s="222"/>
      <c r="PLR9" s="222"/>
      <c r="PLS9" s="222"/>
      <c r="PLT9" s="222"/>
      <c r="PLU9" s="222"/>
      <c r="PLV9" s="222"/>
      <c r="PLW9" s="222"/>
      <c r="PLX9" s="222"/>
      <c r="PLY9" s="222"/>
      <c r="PLZ9" s="222"/>
      <c r="PMA9" s="222"/>
      <c r="PMB9" s="222"/>
      <c r="PMC9" s="222"/>
      <c r="PMD9" s="222"/>
      <c r="PME9" s="222"/>
      <c r="PMF9" s="222"/>
      <c r="PMG9" s="222"/>
      <c r="PMH9" s="222"/>
      <c r="PMI9" s="222"/>
      <c r="PMJ9" s="222"/>
      <c r="PMK9" s="222"/>
      <c r="PML9" s="222"/>
      <c r="PMM9" s="222"/>
      <c r="PMN9" s="222"/>
      <c r="PMO9" s="222"/>
      <c r="PMP9" s="222"/>
      <c r="PMQ9" s="222"/>
      <c r="PMR9" s="222"/>
      <c r="PMS9" s="222"/>
      <c r="PMT9" s="222"/>
      <c r="PMU9" s="222"/>
      <c r="PMV9" s="222"/>
      <c r="PMW9" s="222"/>
      <c r="PMX9" s="222"/>
      <c r="PMY9" s="222"/>
      <c r="PMZ9" s="222"/>
      <c r="PNA9" s="222"/>
      <c r="PNB9" s="222"/>
      <c r="PNC9" s="222"/>
      <c r="PND9" s="222"/>
      <c r="PNE9" s="222"/>
      <c r="PNF9" s="222"/>
      <c r="PNG9" s="222"/>
      <c r="PNH9" s="222"/>
      <c r="PNI9" s="222"/>
      <c r="PNJ9" s="222"/>
      <c r="PNK9" s="222"/>
      <c r="PNL9" s="222"/>
      <c r="PNM9" s="222"/>
      <c r="PNN9" s="222"/>
      <c r="PNO9" s="222"/>
      <c r="PNP9" s="222"/>
      <c r="PNQ9" s="222"/>
      <c r="PNR9" s="222"/>
      <c r="PNS9" s="222"/>
      <c r="PNT9" s="222"/>
      <c r="PNU9" s="222"/>
      <c r="PNV9" s="222"/>
      <c r="PNW9" s="222"/>
      <c r="PNX9" s="222"/>
      <c r="PNY9" s="222"/>
      <c r="PNZ9" s="222"/>
      <c r="POA9" s="222"/>
      <c r="POB9" s="222"/>
      <c r="POC9" s="222"/>
      <c r="POD9" s="222"/>
      <c r="POE9" s="222"/>
      <c r="POF9" s="222"/>
      <c r="POG9" s="222"/>
      <c r="POH9" s="222"/>
      <c r="POI9" s="222"/>
      <c r="POJ9" s="222"/>
      <c r="POK9" s="222"/>
      <c r="POL9" s="222"/>
      <c r="POM9" s="222"/>
      <c r="PON9" s="222"/>
      <c r="POO9" s="222"/>
      <c r="POP9" s="222"/>
      <c r="POQ9" s="222"/>
      <c r="POR9" s="222"/>
      <c r="POS9" s="222"/>
      <c r="POT9" s="222"/>
      <c r="POU9" s="222"/>
      <c r="POV9" s="222"/>
      <c r="POW9" s="222"/>
      <c r="POX9" s="222"/>
      <c r="POY9" s="222"/>
      <c r="POZ9" s="222"/>
      <c r="PPA9" s="222"/>
      <c r="PPB9" s="222"/>
      <c r="PPC9" s="222"/>
      <c r="PPD9" s="222"/>
      <c r="PPE9" s="222"/>
      <c r="PPF9" s="222"/>
      <c r="PPG9" s="222"/>
      <c r="PPH9" s="222"/>
      <c r="PPI9" s="222"/>
      <c r="PPJ9" s="222"/>
      <c r="PPK9" s="222"/>
      <c r="PPL9" s="222"/>
      <c r="PPM9" s="222"/>
      <c r="PPN9" s="222"/>
      <c r="PPO9" s="222"/>
      <c r="PPP9" s="222"/>
      <c r="PPQ9" s="222"/>
      <c r="PPR9" s="222"/>
      <c r="PPS9" s="222"/>
      <c r="PPT9" s="222"/>
      <c r="PPU9" s="222"/>
      <c r="PPV9" s="222"/>
      <c r="PPW9" s="222"/>
      <c r="PPX9" s="222"/>
      <c r="PPY9" s="222"/>
      <c r="PPZ9" s="222"/>
      <c r="PQA9" s="222"/>
      <c r="PQB9" s="222"/>
      <c r="PQC9" s="222"/>
      <c r="PQD9" s="222"/>
      <c r="PQE9" s="222"/>
      <c r="PQF9" s="222"/>
      <c r="PQG9" s="222"/>
      <c r="PQH9" s="222"/>
      <c r="PQI9" s="222"/>
      <c r="PQJ9" s="222"/>
      <c r="PQK9" s="222"/>
      <c r="PQL9" s="222"/>
      <c r="PQM9" s="222"/>
      <c r="PQN9" s="222"/>
      <c r="PQO9" s="222"/>
      <c r="PQP9" s="222"/>
      <c r="PQQ9" s="222"/>
      <c r="PQR9" s="222"/>
      <c r="PQS9" s="222"/>
      <c r="PQT9" s="222"/>
      <c r="PQU9" s="222"/>
      <c r="PQV9" s="222"/>
      <c r="PQW9" s="222"/>
      <c r="PQX9" s="222"/>
      <c r="PQY9" s="222"/>
      <c r="PQZ9" s="222"/>
      <c r="PRA9" s="222"/>
      <c r="PRB9" s="222"/>
      <c r="PRC9" s="222"/>
      <c r="PRD9" s="222"/>
      <c r="PRE9" s="222"/>
      <c r="PRF9" s="222"/>
      <c r="PRG9" s="222"/>
      <c r="PRH9" s="222"/>
      <c r="PRI9" s="222"/>
      <c r="PRJ9" s="222"/>
      <c r="PRK9" s="222"/>
      <c r="PRL9" s="222"/>
      <c r="PRM9" s="222"/>
      <c r="PRN9" s="222"/>
      <c r="PRO9" s="222"/>
      <c r="PRP9" s="222"/>
      <c r="PRQ9" s="222"/>
      <c r="PRR9" s="222"/>
      <c r="PRS9" s="222"/>
      <c r="PRT9" s="222"/>
      <c r="PRU9" s="222"/>
      <c r="PRV9" s="222"/>
      <c r="PRW9" s="222"/>
      <c r="PRX9" s="222"/>
      <c r="PRY9" s="222"/>
      <c r="PRZ9" s="222"/>
      <c r="PSA9" s="222"/>
      <c r="PSB9" s="222"/>
      <c r="PSC9" s="222"/>
      <c r="PSD9" s="222"/>
      <c r="PSE9" s="222"/>
      <c r="PSF9" s="222"/>
      <c r="PSG9" s="222"/>
      <c r="PSH9" s="222"/>
      <c r="PSI9" s="222"/>
      <c r="PSJ9" s="222"/>
      <c r="PSK9" s="222"/>
      <c r="PSL9" s="222"/>
      <c r="PSM9" s="222"/>
      <c r="PSN9" s="222"/>
      <c r="PSO9" s="222"/>
      <c r="PSP9" s="222"/>
      <c r="PSQ9" s="222"/>
      <c r="PSR9" s="222"/>
      <c r="PSS9" s="222"/>
      <c r="PST9" s="222"/>
      <c r="PSU9" s="222"/>
      <c r="PSV9" s="222"/>
      <c r="PSW9" s="222"/>
      <c r="PSX9" s="222"/>
      <c r="PSY9" s="222"/>
      <c r="PSZ9" s="222"/>
      <c r="PTA9" s="222"/>
      <c r="PTB9" s="222"/>
      <c r="PTC9" s="222"/>
      <c r="PTD9" s="222"/>
      <c r="PTE9" s="222"/>
      <c r="PTF9" s="222"/>
      <c r="PTG9" s="222"/>
      <c r="PTH9" s="222"/>
      <c r="PTI9" s="222"/>
      <c r="PTJ9" s="222"/>
      <c r="PTK9" s="222"/>
      <c r="PTL9" s="222"/>
      <c r="PTM9" s="222"/>
      <c r="PTN9" s="222"/>
      <c r="PTO9" s="222"/>
      <c r="PTP9" s="222"/>
      <c r="PTQ9" s="222"/>
      <c r="PTR9" s="222"/>
      <c r="PTS9" s="222"/>
      <c r="PTT9" s="222"/>
      <c r="PTU9" s="222"/>
      <c r="PTV9" s="222"/>
      <c r="PTW9" s="222"/>
      <c r="PTX9" s="222"/>
      <c r="PTY9" s="222"/>
      <c r="PTZ9" s="222"/>
      <c r="PUA9" s="222"/>
      <c r="PUB9" s="222"/>
      <c r="PUC9" s="222"/>
      <c r="PUD9" s="222"/>
      <c r="PUE9" s="222"/>
      <c r="PUF9" s="222"/>
      <c r="PUG9" s="222"/>
      <c r="PUH9" s="222"/>
      <c r="PUI9" s="222"/>
      <c r="PUJ9" s="222"/>
      <c r="PUK9" s="222"/>
      <c r="PUL9" s="222"/>
      <c r="PUM9" s="222"/>
      <c r="PUN9" s="222"/>
      <c r="PUO9" s="222"/>
      <c r="PUP9" s="222"/>
      <c r="PUQ9" s="222"/>
      <c r="PUR9" s="222"/>
      <c r="PUS9" s="222"/>
      <c r="PUT9" s="222"/>
      <c r="PUU9" s="222"/>
      <c r="PUV9" s="222"/>
      <c r="PUW9" s="222"/>
      <c r="PUX9" s="222"/>
      <c r="PUY9" s="222"/>
      <c r="PUZ9" s="222"/>
      <c r="PVA9" s="222"/>
      <c r="PVB9" s="222"/>
      <c r="PVC9" s="222"/>
      <c r="PVD9" s="222"/>
      <c r="PVE9" s="222"/>
      <c r="PVF9" s="222"/>
      <c r="PVG9" s="222"/>
      <c r="PVH9" s="222"/>
      <c r="PVI9" s="222"/>
      <c r="PVJ9" s="222"/>
      <c r="PVK9" s="222"/>
      <c r="PVL9" s="222"/>
      <c r="PVM9" s="222"/>
      <c r="PVN9" s="222"/>
      <c r="PVO9" s="222"/>
      <c r="PVP9" s="222"/>
      <c r="PVQ9" s="222"/>
      <c r="PVR9" s="222"/>
      <c r="PVS9" s="222"/>
      <c r="PVT9" s="222"/>
      <c r="PVU9" s="222"/>
      <c r="PVV9" s="222"/>
      <c r="PVW9" s="222"/>
      <c r="PVX9" s="222"/>
      <c r="PVY9" s="222"/>
      <c r="PVZ9" s="222"/>
      <c r="PWA9" s="222"/>
      <c r="PWB9" s="222"/>
      <c r="PWC9" s="222"/>
      <c r="PWD9" s="222"/>
      <c r="PWE9" s="222"/>
      <c r="PWF9" s="222"/>
      <c r="PWG9" s="222"/>
      <c r="PWH9" s="222"/>
      <c r="PWI9" s="222"/>
      <c r="PWJ9" s="222"/>
      <c r="PWK9" s="222"/>
      <c r="PWL9" s="222"/>
      <c r="PWM9" s="222"/>
      <c r="PWN9" s="222"/>
      <c r="PWO9" s="222"/>
      <c r="PWP9" s="222"/>
      <c r="PWQ9" s="222"/>
      <c r="PWR9" s="222"/>
      <c r="PWS9" s="222"/>
      <c r="PWT9" s="222"/>
      <c r="PWU9" s="222"/>
      <c r="PWV9" s="222"/>
      <c r="PWW9" s="222"/>
      <c r="PWX9" s="222"/>
      <c r="PWY9" s="222"/>
      <c r="PWZ9" s="222"/>
      <c r="PXA9" s="222"/>
      <c r="PXB9" s="222"/>
      <c r="PXC9" s="222"/>
      <c r="PXD9" s="222"/>
      <c r="PXE9" s="222"/>
      <c r="PXF9" s="222"/>
      <c r="PXG9" s="222"/>
      <c r="PXH9" s="222"/>
      <c r="PXI9" s="222"/>
      <c r="PXJ9" s="222"/>
      <c r="PXK9" s="222"/>
      <c r="PXL9" s="222"/>
      <c r="PXM9" s="222"/>
      <c r="PXN9" s="222"/>
      <c r="PXO9" s="222"/>
      <c r="PXP9" s="222"/>
      <c r="PXQ9" s="222"/>
      <c r="PXR9" s="222"/>
      <c r="PXS9" s="222"/>
      <c r="PXT9" s="222"/>
      <c r="PXU9" s="222"/>
      <c r="PXV9" s="222"/>
      <c r="PXW9" s="222"/>
      <c r="PXX9" s="222"/>
      <c r="PXY9" s="222"/>
      <c r="PXZ9" s="222"/>
      <c r="PYA9" s="222"/>
      <c r="PYB9" s="222"/>
      <c r="PYC9" s="222"/>
      <c r="PYD9" s="222"/>
      <c r="PYE9" s="222"/>
      <c r="PYF9" s="222"/>
      <c r="PYG9" s="222"/>
      <c r="PYH9" s="222"/>
      <c r="PYI9" s="222"/>
      <c r="PYJ9" s="222"/>
      <c r="PYK9" s="222"/>
      <c r="PYL9" s="222"/>
      <c r="PYM9" s="222"/>
      <c r="PYN9" s="222"/>
      <c r="PYO9" s="222"/>
      <c r="PYP9" s="222"/>
      <c r="PYQ9" s="222"/>
      <c r="PYR9" s="222"/>
      <c r="PYS9" s="222"/>
      <c r="PYT9" s="222"/>
      <c r="PYU9" s="222"/>
      <c r="PYV9" s="222"/>
      <c r="PYW9" s="222"/>
      <c r="PYX9" s="222"/>
      <c r="PYY9" s="222"/>
      <c r="PYZ9" s="222"/>
      <c r="PZA9" s="222"/>
      <c r="PZB9" s="222"/>
      <c r="PZC9" s="222"/>
      <c r="PZD9" s="222"/>
      <c r="PZE9" s="222"/>
      <c r="PZF9" s="222"/>
      <c r="PZG9" s="222"/>
      <c r="PZH9" s="222"/>
      <c r="PZI9" s="222"/>
      <c r="PZJ9" s="222"/>
      <c r="PZK9" s="222"/>
      <c r="PZL9" s="222"/>
      <c r="PZM9" s="222"/>
      <c r="PZN9" s="222"/>
      <c r="PZO9" s="222"/>
      <c r="PZP9" s="222"/>
      <c r="PZQ9" s="222"/>
      <c r="PZR9" s="222"/>
      <c r="PZS9" s="222"/>
      <c r="PZT9" s="222"/>
      <c r="PZU9" s="222"/>
      <c r="PZV9" s="222"/>
      <c r="PZW9" s="222"/>
      <c r="PZX9" s="222"/>
      <c r="PZY9" s="222"/>
      <c r="PZZ9" s="222"/>
      <c r="QAA9" s="222"/>
      <c r="QAB9" s="222"/>
      <c r="QAC9" s="222"/>
      <c r="QAD9" s="222"/>
      <c r="QAE9" s="222"/>
      <c r="QAF9" s="222"/>
      <c r="QAG9" s="222"/>
      <c r="QAH9" s="222"/>
      <c r="QAI9" s="222"/>
      <c r="QAJ9" s="222"/>
      <c r="QAK9" s="222"/>
      <c r="QAL9" s="222"/>
      <c r="QAM9" s="222"/>
      <c r="QAN9" s="222"/>
      <c r="QAO9" s="222"/>
      <c r="QAP9" s="222"/>
      <c r="QAQ9" s="222"/>
      <c r="QAR9" s="222"/>
      <c r="QAS9" s="222"/>
      <c r="QAT9" s="222"/>
      <c r="QAU9" s="222"/>
      <c r="QAV9" s="222"/>
      <c r="QAW9" s="222"/>
      <c r="QAX9" s="222"/>
      <c r="QAY9" s="222"/>
      <c r="QAZ9" s="222"/>
      <c r="QBA9" s="222"/>
      <c r="QBB9" s="222"/>
      <c r="QBC9" s="222"/>
      <c r="QBD9" s="222"/>
      <c r="QBE9" s="222"/>
      <c r="QBF9" s="222"/>
      <c r="QBG9" s="222"/>
      <c r="QBH9" s="222"/>
      <c r="QBI9" s="222"/>
      <c r="QBJ9" s="222"/>
      <c r="QBK9" s="222"/>
      <c r="QBL9" s="222"/>
      <c r="QBM9" s="222"/>
      <c r="QBN9" s="222"/>
      <c r="QBO9" s="222"/>
      <c r="QBP9" s="222"/>
      <c r="QBQ9" s="222"/>
      <c r="QBR9" s="222"/>
      <c r="QBS9" s="222"/>
      <c r="QBT9" s="222"/>
      <c r="QBU9" s="222"/>
      <c r="QBV9" s="222"/>
      <c r="QBW9" s="222"/>
      <c r="QBX9" s="222"/>
      <c r="QBY9" s="222"/>
      <c r="QBZ9" s="222"/>
      <c r="QCA9" s="222"/>
      <c r="QCB9" s="222"/>
      <c r="QCC9" s="222"/>
      <c r="QCD9" s="222"/>
      <c r="QCE9" s="222"/>
      <c r="QCF9" s="222"/>
      <c r="QCG9" s="222"/>
      <c r="QCH9" s="222"/>
      <c r="QCI9" s="222"/>
      <c r="QCJ9" s="222"/>
      <c r="QCK9" s="222"/>
      <c r="QCL9" s="222"/>
      <c r="QCM9" s="222"/>
      <c r="QCN9" s="222"/>
      <c r="QCO9" s="222"/>
      <c r="QCP9" s="222"/>
      <c r="QCQ9" s="222"/>
      <c r="QCR9" s="222"/>
      <c r="QCS9" s="222"/>
      <c r="QCT9" s="222"/>
      <c r="QCU9" s="222"/>
      <c r="QCV9" s="222"/>
      <c r="QCW9" s="222"/>
      <c r="QCX9" s="222"/>
      <c r="QCY9" s="222"/>
      <c r="QCZ9" s="222"/>
      <c r="QDA9" s="222"/>
      <c r="QDB9" s="222"/>
      <c r="QDC9" s="222"/>
      <c r="QDD9" s="222"/>
      <c r="QDE9" s="222"/>
      <c r="QDF9" s="222"/>
      <c r="QDG9" s="222"/>
      <c r="QDH9" s="222"/>
      <c r="QDI9" s="222"/>
      <c r="QDJ9" s="222"/>
      <c r="QDK9" s="222"/>
      <c r="QDL9" s="222"/>
      <c r="QDM9" s="222"/>
      <c r="QDN9" s="222"/>
      <c r="QDO9" s="222"/>
      <c r="QDP9" s="222"/>
      <c r="QDQ9" s="222"/>
      <c r="QDR9" s="222"/>
      <c r="QDS9" s="222"/>
      <c r="QDT9" s="222"/>
      <c r="QDU9" s="222"/>
      <c r="QDV9" s="222"/>
      <c r="QDW9" s="222"/>
      <c r="QDX9" s="222"/>
      <c r="QDY9" s="222"/>
      <c r="QDZ9" s="222"/>
      <c r="QEA9" s="222"/>
      <c r="QEB9" s="222"/>
      <c r="QEC9" s="222"/>
      <c r="QED9" s="222"/>
      <c r="QEE9" s="222"/>
      <c r="QEF9" s="222"/>
      <c r="QEG9" s="222"/>
      <c r="QEH9" s="222"/>
      <c r="QEI9" s="222"/>
      <c r="QEJ9" s="222"/>
      <c r="QEK9" s="222"/>
      <c r="QEL9" s="222"/>
      <c r="QEM9" s="222"/>
      <c r="QEN9" s="222"/>
      <c r="QEO9" s="222"/>
      <c r="QEP9" s="222"/>
      <c r="QEQ9" s="222"/>
      <c r="QER9" s="222"/>
      <c r="QES9" s="222"/>
      <c r="QET9" s="222"/>
      <c r="QEU9" s="222"/>
      <c r="QEV9" s="222"/>
      <c r="QEW9" s="222"/>
      <c r="QEX9" s="222"/>
      <c r="QEY9" s="222"/>
      <c r="QEZ9" s="222"/>
      <c r="QFA9" s="222"/>
      <c r="QFB9" s="222"/>
      <c r="QFC9" s="222"/>
      <c r="QFD9" s="222"/>
      <c r="QFE9" s="222"/>
      <c r="QFF9" s="222"/>
      <c r="QFG9" s="222"/>
      <c r="QFH9" s="222"/>
      <c r="QFI9" s="222"/>
      <c r="QFJ9" s="222"/>
      <c r="QFK9" s="222"/>
      <c r="QFL9" s="222"/>
      <c r="QFM9" s="222"/>
      <c r="QFN9" s="222"/>
      <c r="QFO9" s="222"/>
      <c r="QFP9" s="222"/>
      <c r="QFQ9" s="222"/>
      <c r="QFR9" s="222"/>
      <c r="QFS9" s="222"/>
      <c r="QFT9" s="222"/>
      <c r="QFU9" s="222"/>
      <c r="QFV9" s="222"/>
      <c r="QFW9" s="222"/>
      <c r="QFX9" s="222"/>
      <c r="QFY9" s="222"/>
      <c r="QFZ9" s="222"/>
      <c r="QGA9" s="222"/>
      <c r="QGB9" s="222"/>
      <c r="QGC9" s="222"/>
      <c r="QGD9" s="222"/>
      <c r="QGE9" s="222"/>
      <c r="QGF9" s="222"/>
      <c r="QGG9" s="222"/>
      <c r="QGH9" s="222"/>
      <c r="QGI9" s="222"/>
      <c r="QGJ9" s="222"/>
      <c r="QGK9" s="222"/>
      <c r="QGL9" s="222"/>
      <c r="QGM9" s="222"/>
      <c r="QGN9" s="222"/>
      <c r="QGO9" s="222"/>
      <c r="QGP9" s="222"/>
      <c r="QGQ9" s="222"/>
      <c r="QGR9" s="222"/>
      <c r="QGS9" s="222"/>
      <c r="QGT9" s="222"/>
      <c r="QGU9" s="222"/>
      <c r="QGV9" s="222"/>
      <c r="QGW9" s="222"/>
      <c r="QGX9" s="222"/>
      <c r="QGY9" s="222"/>
      <c r="QGZ9" s="222"/>
      <c r="QHA9" s="222"/>
      <c r="QHB9" s="222"/>
      <c r="QHC9" s="222"/>
      <c r="QHD9" s="222"/>
      <c r="QHE9" s="222"/>
      <c r="QHF9" s="222"/>
      <c r="QHG9" s="222"/>
      <c r="QHH9" s="222"/>
      <c r="QHI9" s="222"/>
      <c r="QHJ9" s="222"/>
      <c r="QHK9" s="222"/>
      <c r="QHL9" s="222"/>
      <c r="QHM9" s="222"/>
      <c r="QHN9" s="222"/>
      <c r="QHO9" s="222"/>
      <c r="QHP9" s="222"/>
      <c r="QHQ9" s="222"/>
      <c r="QHR9" s="222"/>
      <c r="QHS9" s="222"/>
      <c r="QHT9" s="222"/>
      <c r="QHU9" s="222"/>
      <c r="QHV9" s="222"/>
      <c r="QHW9" s="222"/>
      <c r="QHX9" s="222"/>
      <c r="QHY9" s="222"/>
      <c r="QHZ9" s="222"/>
      <c r="QIA9" s="222"/>
      <c r="QIB9" s="222"/>
      <c r="QIC9" s="222"/>
      <c r="QID9" s="222"/>
      <c r="QIE9" s="222"/>
      <c r="QIF9" s="222"/>
      <c r="QIG9" s="222"/>
      <c r="QIH9" s="222"/>
      <c r="QII9" s="222"/>
      <c r="QIJ9" s="222"/>
      <c r="QIK9" s="222"/>
      <c r="QIL9" s="222"/>
      <c r="QIM9" s="222"/>
      <c r="QIN9" s="222"/>
      <c r="QIO9" s="222"/>
      <c r="QIP9" s="222"/>
      <c r="QIQ9" s="222"/>
      <c r="QIR9" s="222"/>
      <c r="QIS9" s="222"/>
      <c r="QIT9" s="222"/>
      <c r="QIU9" s="222"/>
      <c r="QIV9" s="222"/>
      <c r="QIW9" s="222"/>
      <c r="QIX9" s="222"/>
      <c r="QIY9" s="222"/>
      <c r="QIZ9" s="222"/>
      <c r="QJA9" s="222"/>
      <c r="QJB9" s="222"/>
      <c r="QJC9" s="222"/>
      <c r="QJD9" s="222"/>
      <c r="QJE9" s="222"/>
      <c r="QJF9" s="222"/>
      <c r="QJG9" s="222"/>
      <c r="QJH9" s="222"/>
      <c r="QJI9" s="222"/>
      <c r="QJJ9" s="222"/>
      <c r="QJK9" s="222"/>
      <c r="QJL9" s="222"/>
      <c r="QJM9" s="222"/>
      <c r="QJN9" s="222"/>
      <c r="QJO9" s="222"/>
      <c r="QJP9" s="222"/>
      <c r="QJQ9" s="222"/>
      <c r="QJR9" s="222"/>
      <c r="QJS9" s="222"/>
      <c r="QJT9" s="222"/>
      <c r="QJU9" s="222"/>
      <c r="QJV9" s="222"/>
      <c r="QJW9" s="222"/>
      <c r="QJX9" s="222"/>
      <c r="QJY9" s="222"/>
      <c r="QJZ9" s="222"/>
      <c r="QKA9" s="222"/>
      <c r="QKB9" s="222"/>
      <c r="QKC9" s="222"/>
      <c r="QKD9" s="222"/>
      <c r="QKE9" s="222"/>
      <c r="QKF9" s="222"/>
      <c r="QKG9" s="222"/>
      <c r="QKH9" s="222"/>
      <c r="QKI9" s="222"/>
      <c r="QKJ9" s="222"/>
      <c r="QKK9" s="222"/>
      <c r="QKL9" s="222"/>
      <c r="QKM9" s="222"/>
      <c r="QKN9" s="222"/>
      <c r="QKO9" s="222"/>
      <c r="QKP9" s="222"/>
      <c r="QKQ9" s="222"/>
      <c r="QKR9" s="222"/>
      <c r="QKS9" s="222"/>
      <c r="QKT9" s="222"/>
      <c r="QKU9" s="222"/>
      <c r="QKV9" s="222"/>
      <c r="QKW9" s="222"/>
      <c r="QKX9" s="222"/>
      <c r="QKY9" s="222"/>
      <c r="QKZ9" s="222"/>
      <c r="QLA9" s="222"/>
      <c r="QLB9" s="222"/>
      <c r="QLC9" s="222"/>
      <c r="QLD9" s="222"/>
      <c r="QLE9" s="222"/>
      <c r="QLF9" s="222"/>
      <c r="QLG9" s="222"/>
      <c r="QLH9" s="222"/>
      <c r="QLI9" s="222"/>
      <c r="QLJ9" s="222"/>
      <c r="QLK9" s="222"/>
      <c r="QLL9" s="222"/>
      <c r="QLM9" s="222"/>
      <c r="QLN9" s="222"/>
      <c r="QLO9" s="222"/>
      <c r="QLP9" s="222"/>
      <c r="QLQ9" s="222"/>
      <c r="QLR9" s="222"/>
      <c r="QLS9" s="222"/>
      <c r="QLT9" s="222"/>
      <c r="QLU9" s="222"/>
      <c r="QLV9" s="222"/>
      <c r="QLW9" s="222"/>
      <c r="QLX9" s="222"/>
      <c r="QLY9" s="222"/>
      <c r="QLZ9" s="222"/>
      <c r="QMA9" s="222"/>
      <c r="QMB9" s="222"/>
      <c r="QMC9" s="222"/>
      <c r="QMD9" s="222"/>
      <c r="QME9" s="222"/>
      <c r="QMF9" s="222"/>
      <c r="QMG9" s="222"/>
      <c r="QMH9" s="222"/>
      <c r="QMI9" s="222"/>
      <c r="QMJ9" s="222"/>
      <c r="QMK9" s="222"/>
      <c r="QML9" s="222"/>
      <c r="QMM9" s="222"/>
      <c r="QMN9" s="222"/>
      <c r="QMO9" s="222"/>
      <c r="QMP9" s="222"/>
      <c r="QMQ9" s="222"/>
      <c r="QMR9" s="222"/>
      <c r="QMS9" s="222"/>
      <c r="QMT9" s="222"/>
      <c r="QMU9" s="222"/>
      <c r="QMV9" s="222"/>
      <c r="QMW9" s="222"/>
      <c r="QMX9" s="222"/>
      <c r="QMY9" s="222"/>
      <c r="QMZ9" s="222"/>
      <c r="QNA9" s="222"/>
      <c r="QNB9" s="222"/>
      <c r="QNC9" s="222"/>
      <c r="QND9" s="222"/>
      <c r="QNE9" s="222"/>
      <c r="QNF9" s="222"/>
      <c r="QNG9" s="222"/>
      <c r="QNH9" s="222"/>
      <c r="QNI9" s="222"/>
      <c r="QNJ9" s="222"/>
      <c r="QNK9" s="222"/>
      <c r="QNL9" s="222"/>
      <c r="QNM9" s="222"/>
      <c r="QNN9" s="222"/>
      <c r="QNO9" s="222"/>
      <c r="QNP9" s="222"/>
      <c r="QNQ9" s="222"/>
      <c r="QNR9" s="222"/>
      <c r="QNS9" s="222"/>
      <c r="QNT9" s="222"/>
      <c r="QNU9" s="222"/>
      <c r="QNV9" s="222"/>
      <c r="QNW9" s="222"/>
      <c r="QNX9" s="222"/>
      <c r="QNY9" s="222"/>
      <c r="QNZ9" s="222"/>
      <c r="QOA9" s="222"/>
      <c r="QOB9" s="222"/>
      <c r="QOC9" s="222"/>
      <c r="QOD9" s="222"/>
      <c r="QOE9" s="222"/>
      <c r="QOF9" s="222"/>
      <c r="QOG9" s="222"/>
      <c r="QOH9" s="222"/>
      <c r="QOI9" s="222"/>
      <c r="QOJ9" s="222"/>
      <c r="QOK9" s="222"/>
      <c r="QOL9" s="222"/>
      <c r="QOM9" s="222"/>
      <c r="QON9" s="222"/>
      <c r="QOO9" s="222"/>
      <c r="QOP9" s="222"/>
      <c r="QOQ9" s="222"/>
      <c r="QOR9" s="222"/>
      <c r="QOS9" s="222"/>
      <c r="QOT9" s="222"/>
      <c r="QOU9" s="222"/>
      <c r="QOV9" s="222"/>
      <c r="QOW9" s="222"/>
      <c r="QOX9" s="222"/>
      <c r="QOY9" s="222"/>
      <c r="QOZ9" s="222"/>
      <c r="QPA9" s="222"/>
      <c r="QPB9" s="222"/>
      <c r="QPC9" s="222"/>
      <c r="QPD9" s="222"/>
      <c r="QPE9" s="222"/>
      <c r="QPF9" s="222"/>
      <c r="QPG9" s="222"/>
      <c r="QPH9" s="222"/>
      <c r="QPI9" s="222"/>
      <c r="QPJ9" s="222"/>
      <c r="QPK9" s="222"/>
      <c r="QPL9" s="222"/>
      <c r="QPM9" s="222"/>
      <c r="QPN9" s="222"/>
      <c r="QPO9" s="222"/>
      <c r="QPP9" s="222"/>
      <c r="QPQ9" s="222"/>
      <c r="QPR9" s="222"/>
      <c r="QPS9" s="222"/>
      <c r="QPT9" s="222"/>
      <c r="QPU9" s="222"/>
      <c r="QPV9" s="222"/>
      <c r="QPW9" s="222"/>
      <c r="QPX9" s="222"/>
      <c r="QPY9" s="222"/>
      <c r="QPZ9" s="222"/>
      <c r="QQA9" s="222"/>
      <c r="QQB9" s="222"/>
      <c r="QQC9" s="222"/>
      <c r="QQD9" s="222"/>
      <c r="QQE9" s="222"/>
      <c r="QQF9" s="222"/>
      <c r="QQG9" s="222"/>
      <c r="QQH9" s="222"/>
      <c r="QQI9" s="222"/>
      <c r="QQJ9" s="222"/>
      <c r="QQK9" s="222"/>
      <c r="QQL9" s="222"/>
      <c r="QQM9" s="222"/>
      <c r="QQN9" s="222"/>
      <c r="QQO9" s="222"/>
      <c r="QQP9" s="222"/>
      <c r="QQQ9" s="222"/>
      <c r="QQR9" s="222"/>
      <c r="QQS9" s="222"/>
      <c r="QQT9" s="222"/>
      <c r="QQU9" s="222"/>
      <c r="QQV9" s="222"/>
      <c r="QQW9" s="222"/>
      <c r="QQX9" s="222"/>
      <c r="QQY9" s="222"/>
      <c r="QQZ9" s="222"/>
      <c r="QRA9" s="222"/>
      <c r="QRB9" s="222"/>
      <c r="QRC9" s="222"/>
      <c r="QRD9" s="222"/>
      <c r="QRE9" s="222"/>
      <c r="QRF9" s="222"/>
      <c r="QRG9" s="222"/>
      <c r="QRH9" s="222"/>
      <c r="QRI9" s="222"/>
      <c r="QRJ9" s="222"/>
      <c r="QRK9" s="222"/>
      <c r="QRL9" s="222"/>
      <c r="QRM9" s="222"/>
      <c r="QRN9" s="222"/>
      <c r="QRO9" s="222"/>
      <c r="QRP9" s="222"/>
      <c r="QRQ9" s="222"/>
      <c r="QRR9" s="222"/>
      <c r="QRS9" s="222"/>
      <c r="QRT9" s="222"/>
      <c r="QRU9" s="222"/>
      <c r="QRV9" s="222"/>
      <c r="QRW9" s="222"/>
      <c r="QRX9" s="222"/>
      <c r="QRY9" s="222"/>
      <c r="QRZ9" s="222"/>
      <c r="QSA9" s="222"/>
      <c r="QSB9" s="222"/>
      <c r="QSC9" s="222"/>
      <c r="QSD9" s="222"/>
      <c r="QSE9" s="222"/>
      <c r="QSF9" s="222"/>
      <c r="QSG9" s="222"/>
      <c r="QSH9" s="222"/>
      <c r="QSI9" s="222"/>
      <c r="QSJ9" s="222"/>
      <c r="QSK9" s="222"/>
      <c r="QSL9" s="222"/>
      <c r="QSM9" s="222"/>
      <c r="QSN9" s="222"/>
      <c r="QSO9" s="222"/>
      <c r="QSP9" s="222"/>
      <c r="QSQ9" s="222"/>
      <c r="QSR9" s="222"/>
      <c r="QSS9" s="222"/>
      <c r="QST9" s="222"/>
      <c r="QSU9" s="222"/>
      <c r="QSV9" s="222"/>
      <c r="QSW9" s="222"/>
      <c r="QSX9" s="222"/>
      <c r="QSY9" s="222"/>
      <c r="QSZ9" s="222"/>
      <c r="QTA9" s="222"/>
      <c r="QTB9" s="222"/>
      <c r="QTC9" s="222"/>
      <c r="QTD9" s="222"/>
      <c r="QTE9" s="222"/>
      <c r="QTF9" s="222"/>
      <c r="QTG9" s="222"/>
      <c r="QTH9" s="222"/>
      <c r="QTI9" s="222"/>
      <c r="QTJ9" s="222"/>
      <c r="QTK9" s="222"/>
      <c r="QTL9" s="222"/>
      <c r="QTM9" s="222"/>
      <c r="QTN9" s="222"/>
      <c r="QTO9" s="222"/>
      <c r="QTP9" s="222"/>
      <c r="QTQ9" s="222"/>
      <c r="QTR9" s="222"/>
      <c r="QTS9" s="222"/>
      <c r="QTT9" s="222"/>
      <c r="QTU9" s="222"/>
      <c r="QTV9" s="222"/>
      <c r="QTW9" s="222"/>
      <c r="QTX9" s="222"/>
      <c r="QTY9" s="222"/>
      <c r="QTZ9" s="222"/>
      <c r="QUA9" s="222"/>
      <c r="QUB9" s="222"/>
      <c r="QUC9" s="222"/>
      <c r="QUD9" s="222"/>
      <c r="QUE9" s="222"/>
      <c r="QUF9" s="222"/>
      <c r="QUG9" s="222"/>
      <c r="QUH9" s="222"/>
      <c r="QUI9" s="222"/>
      <c r="QUJ9" s="222"/>
      <c r="QUK9" s="222"/>
      <c r="QUL9" s="222"/>
      <c r="QUM9" s="222"/>
      <c r="QUN9" s="222"/>
      <c r="QUO9" s="222"/>
      <c r="QUP9" s="222"/>
      <c r="QUQ9" s="222"/>
      <c r="QUR9" s="222"/>
      <c r="QUS9" s="222"/>
      <c r="QUT9" s="222"/>
      <c r="QUU9" s="222"/>
      <c r="QUV9" s="222"/>
      <c r="QUW9" s="222"/>
      <c r="QUX9" s="222"/>
      <c r="QUY9" s="222"/>
      <c r="QUZ9" s="222"/>
      <c r="QVA9" s="222"/>
      <c r="QVB9" s="222"/>
      <c r="QVC9" s="222"/>
      <c r="QVD9" s="222"/>
      <c r="QVE9" s="222"/>
      <c r="QVF9" s="222"/>
      <c r="QVG9" s="222"/>
      <c r="QVH9" s="222"/>
      <c r="QVI9" s="222"/>
      <c r="QVJ9" s="222"/>
      <c r="QVK9" s="222"/>
      <c r="QVL9" s="222"/>
      <c r="QVM9" s="222"/>
      <c r="QVN9" s="222"/>
      <c r="QVO9" s="222"/>
      <c r="QVP9" s="222"/>
      <c r="QVQ9" s="222"/>
      <c r="QVR9" s="222"/>
      <c r="QVS9" s="222"/>
      <c r="QVT9" s="222"/>
      <c r="QVU9" s="222"/>
      <c r="QVV9" s="222"/>
      <c r="QVW9" s="222"/>
      <c r="QVX9" s="222"/>
      <c r="QVY9" s="222"/>
      <c r="QVZ9" s="222"/>
      <c r="QWA9" s="222"/>
      <c r="QWB9" s="222"/>
      <c r="QWC9" s="222"/>
      <c r="QWD9" s="222"/>
      <c r="QWE9" s="222"/>
      <c r="QWF9" s="222"/>
      <c r="QWG9" s="222"/>
      <c r="QWH9" s="222"/>
      <c r="QWI9" s="222"/>
      <c r="QWJ9" s="222"/>
      <c r="QWK9" s="222"/>
      <c r="QWL9" s="222"/>
      <c r="QWM9" s="222"/>
      <c r="QWN9" s="222"/>
      <c r="QWO9" s="222"/>
      <c r="QWP9" s="222"/>
      <c r="QWQ9" s="222"/>
      <c r="QWR9" s="222"/>
      <c r="QWS9" s="222"/>
      <c r="QWT9" s="222"/>
      <c r="QWU9" s="222"/>
      <c r="QWV9" s="222"/>
      <c r="QWW9" s="222"/>
      <c r="QWX9" s="222"/>
      <c r="QWY9" s="222"/>
      <c r="QWZ9" s="222"/>
      <c r="QXA9" s="222"/>
      <c r="QXB9" s="222"/>
      <c r="QXC9" s="222"/>
      <c r="QXD9" s="222"/>
      <c r="QXE9" s="222"/>
      <c r="QXF9" s="222"/>
      <c r="QXG9" s="222"/>
      <c r="QXH9" s="222"/>
      <c r="QXI9" s="222"/>
      <c r="QXJ9" s="222"/>
      <c r="QXK9" s="222"/>
      <c r="QXL9" s="222"/>
      <c r="QXM9" s="222"/>
      <c r="QXN9" s="222"/>
      <c r="QXO9" s="222"/>
      <c r="QXP9" s="222"/>
      <c r="QXQ9" s="222"/>
      <c r="QXR9" s="222"/>
      <c r="QXS9" s="222"/>
      <c r="QXT9" s="222"/>
      <c r="QXU9" s="222"/>
      <c r="QXV9" s="222"/>
      <c r="QXW9" s="222"/>
      <c r="QXX9" s="222"/>
      <c r="QXY9" s="222"/>
      <c r="QXZ9" s="222"/>
      <c r="QYA9" s="222"/>
      <c r="QYB9" s="222"/>
      <c r="QYC9" s="222"/>
      <c r="QYD9" s="222"/>
      <c r="QYE9" s="222"/>
      <c r="QYF9" s="222"/>
      <c r="QYG9" s="222"/>
      <c r="QYH9" s="222"/>
      <c r="QYI9" s="222"/>
      <c r="QYJ9" s="222"/>
      <c r="QYK9" s="222"/>
      <c r="QYL9" s="222"/>
      <c r="QYM9" s="222"/>
      <c r="QYN9" s="222"/>
      <c r="QYO9" s="222"/>
      <c r="QYP9" s="222"/>
      <c r="QYQ9" s="222"/>
      <c r="QYR9" s="222"/>
      <c r="QYS9" s="222"/>
      <c r="QYT9" s="222"/>
      <c r="QYU9" s="222"/>
      <c r="QYV9" s="222"/>
      <c r="QYW9" s="222"/>
      <c r="QYX9" s="222"/>
      <c r="QYY9" s="222"/>
      <c r="QYZ9" s="222"/>
      <c r="QZA9" s="222"/>
      <c r="QZB9" s="222"/>
      <c r="QZC9" s="222"/>
      <c r="QZD9" s="222"/>
      <c r="QZE9" s="222"/>
      <c r="QZF9" s="222"/>
      <c r="QZG9" s="222"/>
      <c r="QZH9" s="222"/>
      <c r="QZI9" s="222"/>
      <c r="QZJ9" s="222"/>
      <c r="QZK9" s="222"/>
      <c r="QZL9" s="222"/>
      <c r="QZM9" s="222"/>
      <c r="QZN9" s="222"/>
      <c r="QZO9" s="222"/>
      <c r="QZP9" s="222"/>
      <c r="QZQ9" s="222"/>
      <c r="QZR9" s="222"/>
      <c r="QZS9" s="222"/>
      <c r="QZT9" s="222"/>
      <c r="QZU9" s="222"/>
      <c r="QZV9" s="222"/>
      <c r="QZW9" s="222"/>
      <c r="QZX9" s="222"/>
      <c r="QZY9" s="222"/>
      <c r="QZZ9" s="222"/>
      <c r="RAA9" s="222"/>
      <c r="RAB9" s="222"/>
      <c r="RAC9" s="222"/>
      <c r="RAD9" s="222"/>
      <c r="RAE9" s="222"/>
      <c r="RAF9" s="222"/>
      <c r="RAG9" s="222"/>
      <c r="RAH9" s="222"/>
      <c r="RAI9" s="222"/>
      <c r="RAJ9" s="222"/>
      <c r="RAK9" s="222"/>
      <c r="RAL9" s="222"/>
      <c r="RAM9" s="222"/>
      <c r="RAN9" s="222"/>
      <c r="RAO9" s="222"/>
      <c r="RAP9" s="222"/>
      <c r="RAQ9" s="222"/>
      <c r="RAR9" s="222"/>
      <c r="RAS9" s="222"/>
      <c r="RAT9" s="222"/>
      <c r="RAU9" s="222"/>
      <c r="RAV9" s="222"/>
      <c r="RAW9" s="222"/>
      <c r="RAX9" s="222"/>
      <c r="RAY9" s="222"/>
      <c r="RAZ9" s="222"/>
      <c r="RBA9" s="222"/>
      <c r="RBB9" s="222"/>
      <c r="RBC9" s="222"/>
      <c r="RBD9" s="222"/>
      <c r="RBE9" s="222"/>
      <c r="RBF9" s="222"/>
      <c r="RBG9" s="222"/>
      <c r="RBH9" s="222"/>
      <c r="RBI9" s="222"/>
      <c r="RBJ9" s="222"/>
      <c r="RBK9" s="222"/>
      <c r="RBL9" s="222"/>
      <c r="RBM9" s="222"/>
      <c r="RBN9" s="222"/>
      <c r="RBO9" s="222"/>
      <c r="RBP9" s="222"/>
      <c r="RBQ9" s="222"/>
      <c r="RBR9" s="222"/>
      <c r="RBS9" s="222"/>
      <c r="RBT9" s="222"/>
      <c r="RBU9" s="222"/>
      <c r="RBV9" s="222"/>
      <c r="RBW9" s="222"/>
      <c r="RBX9" s="222"/>
      <c r="RBY9" s="222"/>
      <c r="RBZ9" s="222"/>
      <c r="RCA9" s="222"/>
      <c r="RCB9" s="222"/>
      <c r="RCC9" s="222"/>
      <c r="RCD9" s="222"/>
      <c r="RCE9" s="222"/>
      <c r="RCF9" s="222"/>
      <c r="RCG9" s="222"/>
      <c r="RCH9" s="222"/>
      <c r="RCI9" s="222"/>
      <c r="RCJ9" s="222"/>
      <c r="RCK9" s="222"/>
      <c r="RCL9" s="222"/>
      <c r="RCM9" s="222"/>
      <c r="RCN9" s="222"/>
      <c r="RCO9" s="222"/>
      <c r="RCP9" s="222"/>
      <c r="RCQ9" s="222"/>
      <c r="RCR9" s="222"/>
      <c r="RCS9" s="222"/>
      <c r="RCT9" s="222"/>
      <c r="RCU9" s="222"/>
      <c r="RCV9" s="222"/>
      <c r="RCW9" s="222"/>
      <c r="RCX9" s="222"/>
      <c r="RCY9" s="222"/>
      <c r="RCZ9" s="222"/>
      <c r="RDA9" s="222"/>
      <c r="RDB9" s="222"/>
      <c r="RDC9" s="222"/>
      <c r="RDD9" s="222"/>
      <c r="RDE9" s="222"/>
      <c r="RDF9" s="222"/>
      <c r="RDG9" s="222"/>
      <c r="RDH9" s="222"/>
      <c r="RDI9" s="222"/>
      <c r="RDJ9" s="222"/>
      <c r="RDK9" s="222"/>
      <c r="RDL9" s="222"/>
      <c r="RDM9" s="222"/>
      <c r="RDN9" s="222"/>
      <c r="RDO9" s="222"/>
      <c r="RDP9" s="222"/>
      <c r="RDQ9" s="222"/>
      <c r="RDR9" s="222"/>
      <c r="RDS9" s="222"/>
      <c r="RDT9" s="222"/>
      <c r="RDU9" s="222"/>
      <c r="RDV9" s="222"/>
      <c r="RDW9" s="222"/>
      <c r="RDX9" s="222"/>
      <c r="RDY9" s="222"/>
      <c r="RDZ9" s="222"/>
      <c r="REA9" s="222"/>
      <c r="REB9" s="222"/>
      <c r="REC9" s="222"/>
      <c r="RED9" s="222"/>
      <c r="REE9" s="222"/>
      <c r="REF9" s="222"/>
      <c r="REG9" s="222"/>
      <c r="REH9" s="222"/>
      <c r="REI9" s="222"/>
      <c r="REJ9" s="222"/>
      <c r="REK9" s="222"/>
      <c r="REL9" s="222"/>
      <c r="REM9" s="222"/>
      <c r="REN9" s="222"/>
      <c r="REO9" s="222"/>
      <c r="REP9" s="222"/>
      <c r="REQ9" s="222"/>
      <c r="RER9" s="222"/>
      <c r="RES9" s="222"/>
      <c r="RET9" s="222"/>
      <c r="REU9" s="222"/>
      <c r="REV9" s="222"/>
      <c r="REW9" s="222"/>
      <c r="REX9" s="222"/>
      <c r="REY9" s="222"/>
      <c r="REZ9" s="222"/>
      <c r="RFA9" s="222"/>
      <c r="RFB9" s="222"/>
      <c r="RFC9" s="222"/>
      <c r="RFD9" s="222"/>
      <c r="RFE9" s="222"/>
      <c r="RFF9" s="222"/>
      <c r="RFG9" s="222"/>
      <c r="RFH9" s="222"/>
      <c r="RFI9" s="222"/>
      <c r="RFJ9" s="222"/>
      <c r="RFK9" s="222"/>
      <c r="RFL9" s="222"/>
      <c r="RFM9" s="222"/>
      <c r="RFN9" s="222"/>
      <c r="RFO9" s="222"/>
      <c r="RFP9" s="222"/>
      <c r="RFQ9" s="222"/>
      <c r="RFR9" s="222"/>
      <c r="RFS9" s="222"/>
      <c r="RFT9" s="222"/>
      <c r="RFU9" s="222"/>
      <c r="RFV9" s="222"/>
      <c r="RFW9" s="222"/>
      <c r="RFX9" s="222"/>
      <c r="RFY9" s="222"/>
      <c r="RFZ9" s="222"/>
      <c r="RGA9" s="222"/>
      <c r="RGB9" s="222"/>
      <c r="RGC9" s="222"/>
      <c r="RGD9" s="222"/>
      <c r="RGE9" s="222"/>
      <c r="RGF9" s="222"/>
      <c r="RGG9" s="222"/>
      <c r="RGH9" s="222"/>
      <c r="RGI9" s="222"/>
      <c r="RGJ9" s="222"/>
      <c r="RGK9" s="222"/>
      <c r="RGL9" s="222"/>
      <c r="RGM9" s="222"/>
      <c r="RGN9" s="222"/>
      <c r="RGO9" s="222"/>
      <c r="RGP9" s="222"/>
      <c r="RGQ9" s="222"/>
      <c r="RGR9" s="222"/>
      <c r="RGS9" s="222"/>
      <c r="RGT9" s="222"/>
      <c r="RGU9" s="222"/>
      <c r="RGV9" s="222"/>
      <c r="RGW9" s="222"/>
      <c r="RGX9" s="222"/>
      <c r="RGY9" s="222"/>
      <c r="RGZ9" s="222"/>
      <c r="RHA9" s="222"/>
      <c r="RHB9" s="222"/>
      <c r="RHC9" s="222"/>
      <c r="RHD9" s="222"/>
      <c r="RHE9" s="222"/>
      <c r="RHF9" s="222"/>
      <c r="RHG9" s="222"/>
      <c r="RHH9" s="222"/>
      <c r="RHI9" s="222"/>
      <c r="RHJ9" s="222"/>
      <c r="RHK9" s="222"/>
      <c r="RHL9" s="222"/>
      <c r="RHM9" s="222"/>
      <c r="RHN9" s="222"/>
      <c r="RHO9" s="222"/>
      <c r="RHP9" s="222"/>
      <c r="RHQ9" s="222"/>
      <c r="RHR9" s="222"/>
      <c r="RHS9" s="222"/>
      <c r="RHT9" s="222"/>
      <c r="RHU9" s="222"/>
      <c r="RHV9" s="222"/>
      <c r="RHW9" s="222"/>
      <c r="RHX9" s="222"/>
      <c r="RHY9" s="222"/>
      <c r="RHZ9" s="222"/>
      <c r="RIA9" s="222"/>
      <c r="RIB9" s="222"/>
      <c r="RIC9" s="222"/>
      <c r="RID9" s="222"/>
      <c r="RIE9" s="222"/>
      <c r="RIF9" s="222"/>
      <c r="RIG9" s="222"/>
      <c r="RIH9" s="222"/>
      <c r="RII9" s="222"/>
      <c r="RIJ9" s="222"/>
      <c r="RIK9" s="222"/>
      <c r="RIL9" s="222"/>
      <c r="RIM9" s="222"/>
      <c r="RIN9" s="222"/>
      <c r="RIO9" s="222"/>
      <c r="RIP9" s="222"/>
      <c r="RIQ9" s="222"/>
      <c r="RIR9" s="222"/>
      <c r="RIS9" s="222"/>
      <c r="RIT9" s="222"/>
      <c r="RIU9" s="222"/>
      <c r="RIV9" s="222"/>
      <c r="RIW9" s="222"/>
      <c r="RIX9" s="222"/>
      <c r="RIY9" s="222"/>
      <c r="RIZ9" s="222"/>
      <c r="RJA9" s="222"/>
      <c r="RJB9" s="222"/>
      <c r="RJC9" s="222"/>
      <c r="RJD9" s="222"/>
      <c r="RJE9" s="222"/>
      <c r="RJF9" s="222"/>
      <c r="RJG9" s="222"/>
      <c r="RJH9" s="222"/>
      <c r="RJI9" s="222"/>
      <c r="RJJ9" s="222"/>
      <c r="RJK9" s="222"/>
      <c r="RJL9" s="222"/>
      <c r="RJM9" s="222"/>
      <c r="RJN9" s="222"/>
      <c r="RJO9" s="222"/>
      <c r="RJP9" s="222"/>
      <c r="RJQ9" s="222"/>
      <c r="RJR9" s="222"/>
      <c r="RJS9" s="222"/>
      <c r="RJT9" s="222"/>
      <c r="RJU9" s="222"/>
      <c r="RJV9" s="222"/>
      <c r="RJW9" s="222"/>
      <c r="RJX9" s="222"/>
      <c r="RJY9" s="222"/>
      <c r="RJZ9" s="222"/>
      <c r="RKA9" s="222"/>
      <c r="RKB9" s="222"/>
      <c r="RKC9" s="222"/>
      <c r="RKD9" s="222"/>
      <c r="RKE9" s="222"/>
      <c r="RKF9" s="222"/>
      <c r="RKG9" s="222"/>
      <c r="RKH9" s="222"/>
      <c r="RKI9" s="222"/>
      <c r="RKJ9" s="222"/>
      <c r="RKK9" s="222"/>
      <c r="RKL9" s="222"/>
      <c r="RKM9" s="222"/>
      <c r="RKN9" s="222"/>
      <c r="RKO9" s="222"/>
      <c r="RKP9" s="222"/>
      <c r="RKQ9" s="222"/>
      <c r="RKR9" s="222"/>
      <c r="RKS9" s="222"/>
      <c r="RKT9" s="222"/>
      <c r="RKU9" s="222"/>
      <c r="RKV9" s="222"/>
      <c r="RKW9" s="222"/>
      <c r="RKX9" s="222"/>
      <c r="RKY9" s="222"/>
      <c r="RKZ9" s="222"/>
      <c r="RLA9" s="222"/>
      <c r="RLB9" s="222"/>
      <c r="RLC9" s="222"/>
      <c r="RLD9" s="222"/>
      <c r="RLE9" s="222"/>
      <c r="RLF9" s="222"/>
      <c r="RLG9" s="222"/>
      <c r="RLH9" s="222"/>
      <c r="RLI9" s="222"/>
      <c r="RLJ9" s="222"/>
      <c r="RLK9" s="222"/>
      <c r="RLL9" s="222"/>
      <c r="RLM9" s="222"/>
      <c r="RLN9" s="222"/>
      <c r="RLO9" s="222"/>
      <c r="RLP9" s="222"/>
      <c r="RLQ9" s="222"/>
      <c r="RLR9" s="222"/>
      <c r="RLS9" s="222"/>
      <c r="RLT9" s="222"/>
      <c r="RLU9" s="222"/>
      <c r="RLV9" s="222"/>
      <c r="RLW9" s="222"/>
      <c r="RLX9" s="222"/>
      <c r="RLY9" s="222"/>
      <c r="RLZ9" s="222"/>
      <c r="RMA9" s="222"/>
      <c r="RMB9" s="222"/>
      <c r="RMC9" s="222"/>
      <c r="RMD9" s="222"/>
      <c r="RME9" s="222"/>
      <c r="RMF9" s="222"/>
      <c r="RMG9" s="222"/>
      <c r="RMH9" s="222"/>
      <c r="RMI9" s="222"/>
      <c r="RMJ9" s="222"/>
      <c r="RMK9" s="222"/>
      <c r="RML9" s="222"/>
      <c r="RMM9" s="222"/>
      <c r="RMN9" s="222"/>
      <c r="RMO9" s="222"/>
      <c r="RMP9" s="222"/>
      <c r="RMQ9" s="222"/>
      <c r="RMR9" s="222"/>
      <c r="RMS9" s="222"/>
      <c r="RMT9" s="222"/>
      <c r="RMU9" s="222"/>
      <c r="RMV9" s="222"/>
      <c r="RMW9" s="222"/>
      <c r="RMX9" s="222"/>
      <c r="RMY9" s="222"/>
      <c r="RMZ9" s="222"/>
      <c r="RNA9" s="222"/>
      <c r="RNB9" s="222"/>
      <c r="RNC9" s="222"/>
      <c r="RND9" s="222"/>
      <c r="RNE9" s="222"/>
      <c r="RNF9" s="222"/>
      <c r="RNG9" s="222"/>
      <c r="RNH9" s="222"/>
      <c r="RNI9" s="222"/>
      <c r="RNJ9" s="222"/>
      <c r="RNK9" s="222"/>
      <c r="RNL9" s="222"/>
      <c r="RNM9" s="222"/>
      <c r="RNN9" s="222"/>
      <c r="RNO9" s="222"/>
      <c r="RNP9" s="222"/>
      <c r="RNQ9" s="222"/>
      <c r="RNR9" s="222"/>
      <c r="RNS9" s="222"/>
      <c r="RNT9" s="222"/>
      <c r="RNU9" s="222"/>
      <c r="RNV9" s="222"/>
      <c r="RNW9" s="222"/>
      <c r="RNX9" s="222"/>
      <c r="RNY9" s="222"/>
      <c r="RNZ9" s="222"/>
      <c r="ROA9" s="222"/>
      <c r="ROB9" s="222"/>
      <c r="ROC9" s="222"/>
      <c r="ROD9" s="222"/>
      <c r="ROE9" s="222"/>
      <c r="ROF9" s="222"/>
      <c r="ROG9" s="222"/>
      <c r="ROH9" s="222"/>
      <c r="ROI9" s="222"/>
      <c r="ROJ9" s="222"/>
      <c r="ROK9" s="222"/>
      <c r="ROL9" s="222"/>
      <c r="ROM9" s="222"/>
      <c r="RON9" s="222"/>
      <c r="ROO9" s="222"/>
      <c r="ROP9" s="222"/>
      <c r="ROQ9" s="222"/>
      <c r="ROR9" s="222"/>
      <c r="ROS9" s="222"/>
      <c r="ROT9" s="222"/>
      <c r="ROU9" s="222"/>
      <c r="ROV9" s="222"/>
      <c r="ROW9" s="222"/>
      <c r="ROX9" s="222"/>
      <c r="ROY9" s="222"/>
      <c r="ROZ9" s="222"/>
      <c r="RPA9" s="222"/>
      <c r="RPB9" s="222"/>
      <c r="RPC9" s="222"/>
      <c r="RPD9" s="222"/>
      <c r="RPE9" s="222"/>
      <c r="RPF9" s="222"/>
      <c r="RPG9" s="222"/>
      <c r="RPH9" s="222"/>
      <c r="RPI9" s="222"/>
      <c r="RPJ9" s="222"/>
      <c r="RPK9" s="222"/>
      <c r="RPL9" s="222"/>
      <c r="RPM9" s="222"/>
      <c r="RPN9" s="222"/>
      <c r="RPO9" s="222"/>
      <c r="RPP9" s="222"/>
      <c r="RPQ9" s="222"/>
      <c r="RPR9" s="222"/>
      <c r="RPS9" s="222"/>
      <c r="RPT9" s="222"/>
      <c r="RPU9" s="222"/>
      <c r="RPV9" s="222"/>
      <c r="RPW9" s="222"/>
      <c r="RPX9" s="222"/>
      <c r="RPY9" s="222"/>
      <c r="RPZ9" s="222"/>
      <c r="RQA9" s="222"/>
      <c r="RQB9" s="222"/>
      <c r="RQC9" s="222"/>
      <c r="RQD9" s="222"/>
      <c r="RQE9" s="222"/>
      <c r="RQF9" s="222"/>
      <c r="RQG9" s="222"/>
      <c r="RQH9" s="222"/>
      <c r="RQI9" s="222"/>
      <c r="RQJ9" s="222"/>
      <c r="RQK9" s="222"/>
      <c r="RQL9" s="222"/>
      <c r="RQM9" s="222"/>
      <c r="RQN9" s="222"/>
      <c r="RQO9" s="222"/>
      <c r="RQP9" s="222"/>
      <c r="RQQ9" s="222"/>
      <c r="RQR9" s="222"/>
      <c r="RQS9" s="222"/>
      <c r="RQT9" s="222"/>
      <c r="RQU9" s="222"/>
      <c r="RQV9" s="222"/>
      <c r="RQW9" s="222"/>
      <c r="RQX9" s="222"/>
      <c r="RQY9" s="222"/>
      <c r="RQZ9" s="222"/>
      <c r="RRA9" s="222"/>
      <c r="RRB9" s="222"/>
      <c r="RRC9" s="222"/>
      <c r="RRD9" s="222"/>
      <c r="RRE9" s="222"/>
      <c r="RRF9" s="222"/>
      <c r="RRG9" s="222"/>
      <c r="RRH9" s="222"/>
      <c r="RRI9" s="222"/>
      <c r="RRJ9" s="222"/>
      <c r="RRK9" s="222"/>
      <c r="RRL9" s="222"/>
      <c r="RRM9" s="222"/>
      <c r="RRN9" s="222"/>
      <c r="RRO9" s="222"/>
      <c r="RRP9" s="222"/>
      <c r="RRQ9" s="222"/>
      <c r="RRR9" s="222"/>
      <c r="RRS9" s="222"/>
      <c r="RRT9" s="222"/>
      <c r="RRU9" s="222"/>
      <c r="RRV9" s="222"/>
      <c r="RRW9" s="222"/>
      <c r="RRX9" s="222"/>
      <c r="RRY9" s="222"/>
      <c r="RRZ9" s="222"/>
      <c r="RSA9" s="222"/>
      <c r="RSB9" s="222"/>
      <c r="RSC9" s="222"/>
      <c r="RSD9" s="222"/>
      <c r="RSE9" s="222"/>
      <c r="RSF9" s="222"/>
      <c r="RSG9" s="222"/>
      <c r="RSH9" s="222"/>
      <c r="RSI9" s="222"/>
      <c r="RSJ9" s="222"/>
      <c r="RSK9" s="222"/>
      <c r="RSL9" s="222"/>
      <c r="RSM9" s="222"/>
      <c r="RSN9" s="222"/>
      <c r="RSO9" s="222"/>
      <c r="RSP9" s="222"/>
      <c r="RSQ9" s="222"/>
      <c r="RSR9" s="222"/>
      <c r="RSS9" s="222"/>
      <c r="RST9" s="222"/>
      <c r="RSU9" s="222"/>
      <c r="RSV9" s="222"/>
      <c r="RSW9" s="222"/>
      <c r="RSX9" s="222"/>
      <c r="RSY9" s="222"/>
      <c r="RSZ9" s="222"/>
      <c r="RTA9" s="222"/>
      <c r="RTB9" s="222"/>
      <c r="RTC9" s="222"/>
      <c r="RTD9" s="222"/>
      <c r="RTE9" s="222"/>
      <c r="RTF9" s="222"/>
      <c r="RTG9" s="222"/>
      <c r="RTH9" s="222"/>
      <c r="RTI9" s="222"/>
      <c r="RTJ9" s="222"/>
      <c r="RTK9" s="222"/>
      <c r="RTL9" s="222"/>
      <c r="RTM9" s="222"/>
      <c r="RTN9" s="222"/>
      <c r="RTO9" s="222"/>
      <c r="RTP9" s="222"/>
      <c r="RTQ9" s="222"/>
      <c r="RTR9" s="222"/>
      <c r="RTS9" s="222"/>
      <c r="RTT9" s="222"/>
      <c r="RTU9" s="222"/>
      <c r="RTV9" s="222"/>
      <c r="RTW9" s="222"/>
      <c r="RTX9" s="222"/>
      <c r="RTY9" s="222"/>
      <c r="RTZ9" s="222"/>
      <c r="RUA9" s="222"/>
      <c r="RUB9" s="222"/>
      <c r="RUC9" s="222"/>
      <c r="RUD9" s="222"/>
      <c r="RUE9" s="222"/>
      <c r="RUF9" s="222"/>
      <c r="RUG9" s="222"/>
      <c r="RUH9" s="222"/>
      <c r="RUI9" s="222"/>
      <c r="RUJ9" s="222"/>
      <c r="RUK9" s="222"/>
      <c r="RUL9" s="222"/>
      <c r="RUM9" s="222"/>
      <c r="RUN9" s="222"/>
      <c r="RUO9" s="222"/>
      <c r="RUP9" s="222"/>
      <c r="RUQ9" s="222"/>
      <c r="RUR9" s="222"/>
      <c r="RUS9" s="222"/>
      <c r="RUT9" s="222"/>
      <c r="RUU9" s="222"/>
      <c r="RUV9" s="222"/>
      <c r="RUW9" s="222"/>
      <c r="RUX9" s="222"/>
      <c r="RUY9" s="222"/>
      <c r="RUZ9" s="222"/>
      <c r="RVA9" s="222"/>
      <c r="RVB9" s="222"/>
      <c r="RVC9" s="222"/>
      <c r="RVD9" s="222"/>
      <c r="RVE9" s="222"/>
      <c r="RVF9" s="222"/>
      <c r="RVG9" s="222"/>
      <c r="RVH9" s="222"/>
      <c r="RVI9" s="222"/>
      <c r="RVJ9" s="222"/>
      <c r="RVK9" s="222"/>
      <c r="RVL9" s="222"/>
      <c r="RVM9" s="222"/>
      <c r="RVN9" s="222"/>
      <c r="RVO9" s="222"/>
      <c r="RVP9" s="222"/>
      <c r="RVQ9" s="222"/>
      <c r="RVR9" s="222"/>
      <c r="RVS9" s="222"/>
      <c r="RVT9" s="222"/>
      <c r="RVU9" s="222"/>
      <c r="RVV9" s="222"/>
      <c r="RVW9" s="222"/>
      <c r="RVX9" s="222"/>
      <c r="RVY9" s="222"/>
      <c r="RVZ9" s="222"/>
      <c r="RWA9" s="222"/>
      <c r="RWB9" s="222"/>
      <c r="RWC9" s="222"/>
      <c r="RWD9" s="222"/>
      <c r="RWE9" s="222"/>
      <c r="RWF9" s="222"/>
      <c r="RWG9" s="222"/>
      <c r="RWH9" s="222"/>
      <c r="RWI9" s="222"/>
      <c r="RWJ9" s="222"/>
      <c r="RWK9" s="222"/>
      <c r="RWL9" s="222"/>
      <c r="RWM9" s="222"/>
      <c r="RWN9" s="222"/>
      <c r="RWO9" s="222"/>
      <c r="RWP9" s="222"/>
      <c r="RWQ9" s="222"/>
      <c r="RWR9" s="222"/>
      <c r="RWS9" s="222"/>
      <c r="RWT9" s="222"/>
      <c r="RWU9" s="222"/>
      <c r="RWV9" s="222"/>
      <c r="RWW9" s="222"/>
      <c r="RWX9" s="222"/>
      <c r="RWY9" s="222"/>
      <c r="RWZ9" s="222"/>
      <c r="RXA9" s="222"/>
      <c r="RXB9" s="222"/>
      <c r="RXC9" s="222"/>
      <c r="RXD9" s="222"/>
      <c r="RXE9" s="222"/>
      <c r="RXF9" s="222"/>
      <c r="RXG9" s="222"/>
      <c r="RXH9" s="222"/>
      <c r="RXI9" s="222"/>
      <c r="RXJ9" s="222"/>
      <c r="RXK9" s="222"/>
      <c r="RXL9" s="222"/>
      <c r="RXM9" s="222"/>
      <c r="RXN9" s="222"/>
      <c r="RXO9" s="222"/>
      <c r="RXP9" s="222"/>
      <c r="RXQ9" s="222"/>
      <c r="RXR9" s="222"/>
      <c r="RXS9" s="222"/>
      <c r="RXT9" s="222"/>
      <c r="RXU9" s="222"/>
      <c r="RXV9" s="222"/>
      <c r="RXW9" s="222"/>
      <c r="RXX9" s="222"/>
      <c r="RXY9" s="222"/>
      <c r="RXZ9" s="222"/>
      <c r="RYA9" s="222"/>
      <c r="RYB9" s="222"/>
      <c r="RYC9" s="222"/>
      <c r="RYD9" s="222"/>
      <c r="RYE9" s="222"/>
      <c r="RYF9" s="222"/>
      <c r="RYG9" s="222"/>
      <c r="RYH9" s="222"/>
      <c r="RYI9" s="222"/>
      <c r="RYJ9" s="222"/>
      <c r="RYK9" s="222"/>
      <c r="RYL9" s="222"/>
      <c r="RYM9" s="222"/>
      <c r="RYN9" s="222"/>
      <c r="RYO9" s="222"/>
      <c r="RYP9" s="222"/>
      <c r="RYQ9" s="222"/>
      <c r="RYR9" s="222"/>
      <c r="RYS9" s="222"/>
      <c r="RYT9" s="222"/>
      <c r="RYU9" s="222"/>
      <c r="RYV9" s="222"/>
      <c r="RYW9" s="222"/>
      <c r="RYX9" s="222"/>
      <c r="RYY9" s="222"/>
      <c r="RYZ9" s="222"/>
      <c r="RZA9" s="222"/>
      <c r="RZB9" s="222"/>
      <c r="RZC9" s="222"/>
      <c r="RZD9" s="222"/>
      <c r="RZE9" s="222"/>
      <c r="RZF9" s="222"/>
      <c r="RZG9" s="222"/>
      <c r="RZH9" s="222"/>
      <c r="RZI9" s="222"/>
      <c r="RZJ9" s="222"/>
      <c r="RZK9" s="222"/>
      <c r="RZL9" s="222"/>
      <c r="RZM9" s="222"/>
      <c r="RZN9" s="222"/>
      <c r="RZO9" s="222"/>
      <c r="RZP9" s="222"/>
      <c r="RZQ9" s="222"/>
      <c r="RZR9" s="222"/>
      <c r="RZS9" s="222"/>
      <c r="RZT9" s="222"/>
      <c r="RZU9" s="222"/>
      <c r="RZV9" s="222"/>
      <c r="RZW9" s="222"/>
      <c r="RZX9" s="222"/>
      <c r="RZY9" s="222"/>
      <c r="RZZ9" s="222"/>
      <c r="SAA9" s="222"/>
      <c r="SAB9" s="222"/>
      <c r="SAC9" s="222"/>
      <c r="SAD9" s="222"/>
      <c r="SAE9" s="222"/>
      <c r="SAF9" s="222"/>
      <c r="SAG9" s="222"/>
      <c r="SAH9" s="222"/>
      <c r="SAI9" s="222"/>
      <c r="SAJ9" s="222"/>
      <c r="SAK9" s="222"/>
      <c r="SAL9" s="222"/>
      <c r="SAM9" s="222"/>
      <c r="SAN9" s="222"/>
      <c r="SAO9" s="222"/>
      <c r="SAP9" s="222"/>
      <c r="SAQ9" s="222"/>
      <c r="SAR9" s="222"/>
      <c r="SAS9" s="222"/>
      <c r="SAT9" s="222"/>
      <c r="SAU9" s="222"/>
      <c r="SAV9" s="222"/>
      <c r="SAW9" s="222"/>
      <c r="SAX9" s="222"/>
      <c r="SAY9" s="222"/>
      <c r="SAZ9" s="222"/>
      <c r="SBA9" s="222"/>
      <c r="SBB9" s="222"/>
      <c r="SBC9" s="222"/>
      <c r="SBD9" s="222"/>
      <c r="SBE9" s="222"/>
      <c r="SBF9" s="222"/>
      <c r="SBG9" s="222"/>
      <c r="SBH9" s="222"/>
      <c r="SBI9" s="222"/>
      <c r="SBJ9" s="222"/>
      <c r="SBK9" s="222"/>
      <c r="SBL9" s="222"/>
      <c r="SBM9" s="222"/>
      <c r="SBN9" s="222"/>
      <c r="SBO9" s="222"/>
      <c r="SBP9" s="222"/>
      <c r="SBQ9" s="222"/>
      <c r="SBR9" s="222"/>
      <c r="SBS9" s="222"/>
      <c r="SBT9" s="222"/>
      <c r="SBU9" s="222"/>
      <c r="SBV9" s="222"/>
      <c r="SBW9" s="222"/>
      <c r="SBX9" s="222"/>
      <c r="SBY9" s="222"/>
      <c r="SBZ9" s="222"/>
      <c r="SCA9" s="222"/>
      <c r="SCB9" s="222"/>
      <c r="SCC9" s="222"/>
      <c r="SCD9" s="222"/>
      <c r="SCE9" s="222"/>
      <c r="SCF9" s="222"/>
      <c r="SCG9" s="222"/>
      <c r="SCH9" s="222"/>
      <c r="SCI9" s="222"/>
      <c r="SCJ9" s="222"/>
      <c r="SCK9" s="222"/>
      <c r="SCL9" s="222"/>
      <c r="SCM9" s="222"/>
      <c r="SCN9" s="222"/>
      <c r="SCO9" s="222"/>
      <c r="SCP9" s="222"/>
      <c r="SCQ9" s="222"/>
      <c r="SCR9" s="222"/>
      <c r="SCS9" s="222"/>
      <c r="SCT9" s="222"/>
      <c r="SCU9" s="222"/>
      <c r="SCV9" s="222"/>
      <c r="SCW9" s="222"/>
      <c r="SCX9" s="222"/>
      <c r="SCY9" s="222"/>
      <c r="SCZ9" s="222"/>
      <c r="SDA9" s="222"/>
      <c r="SDB9" s="222"/>
      <c r="SDC9" s="222"/>
      <c r="SDD9" s="222"/>
      <c r="SDE9" s="222"/>
      <c r="SDF9" s="222"/>
      <c r="SDG9" s="222"/>
      <c r="SDH9" s="222"/>
      <c r="SDI9" s="222"/>
      <c r="SDJ9" s="222"/>
      <c r="SDK9" s="222"/>
      <c r="SDL9" s="222"/>
      <c r="SDM9" s="222"/>
      <c r="SDN9" s="222"/>
      <c r="SDO9" s="222"/>
      <c r="SDP9" s="222"/>
      <c r="SDQ9" s="222"/>
      <c r="SDR9" s="222"/>
      <c r="SDS9" s="222"/>
      <c r="SDT9" s="222"/>
      <c r="SDU9" s="222"/>
      <c r="SDV9" s="222"/>
      <c r="SDW9" s="222"/>
      <c r="SDX9" s="222"/>
      <c r="SDY9" s="222"/>
      <c r="SDZ9" s="222"/>
      <c r="SEA9" s="222"/>
      <c r="SEB9" s="222"/>
      <c r="SEC9" s="222"/>
      <c r="SED9" s="222"/>
      <c r="SEE9" s="222"/>
      <c r="SEF9" s="222"/>
      <c r="SEG9" s="222"/>
      <c r="SEH9" s="222"/>
      <c r="SEI9" s="222"/>
      <c r="SEJ9" s="222"/>
      <c r="SEK9" s="222"/>
      <c r="SEL9" s="222"/>
      <c r="SEM9" s="222"/>
      <c r="SEN9" s="222"/>
      <c r="SEO9" s="222"/>
      <c r="SEP9" s="222"/>
      <c r="SEQ9" s="222"/>
      <c r="SER9" s="222"/>
      <c r="SES9" s="222"/>
      <c r="SET9" s="222"/>
      <c r="SEU9" s="222"/>
      <c r="SEV9" s="222"/>
      <c r="SEW9" s="222"/>
      <c r="SEX9" s="222"/>
      <c r="SEY9" s="222"/>
      <c r="SEZ9" s="222"/>
      <c r="SFA9" s="222"/>
      <c r="SFB9" s="222"/>
      <c r="SFC9" s="222"/>
      <c r="SFD9" s="222"/>
      <c r="SFE9" s="222"/>
      <c r="SFF9" s="222"/>
      <c r="SFG9" s="222"/>
      <c r="SFH9" s="222"/>
      <c r="SFI9" s="222"/>
      <c r="SFJ9" s="222"/>
      <c r="SFK9" s="222"/>
      <c r="SFL9" s="222"/>
      <c r="SFM9" s="222"/>
      <c r="SFN9" s="222"/>
      <c r="SFO9" s="222"/>
      <c r="SFP9" s="222"/>
      <c r="SFQ9" s="222"/>
      <c r="SFR9" s="222"/>
      <c r="SFS9" s="222"/>
      <c r="SFT9" s="222"/>
      <c r="SFU9" s="222"/>
      <c r="SFV9" s="222"/>
      <c r="SFW9" s="222"/>
      <c r="SFX9" s="222"/>
      <c r="SFY9" s="222"/>
      <c r="SFZ9" s="222"/>
      <c r="SGA9" s="222"/>
      <c r="SGB9" s="222"/>
      <c r="SGC9" s="222"/>
      <c r="SGD9" s="222"/>
      <c r="SGE9" s="222"/>
      <c r="SGF9" s="222"/>
      <c r="SGG9" s="222"/>
      <c r="SGH9" s="222"/>
      <c r="SGI9" s="222"/>
      <c r="SGJ9" s="222"/>
      <c r="SGK9" s="222"/>
      <c r="SGL9" s="222"/>
      <c r="SGM9" s="222"/>
      <c r="SGN9" s="222"/>
      <c r="SGO9" s="222"/>
      <c r="SGP9" s="222"/>
      <c r="SGQ9" s="222"/>
      <c r="SGR9" s="222"/>
      <c r="SGS9" s="222"/>
      <c r="SGT9" s="222"/>
      <c r="SGU9" s="222"/>
      <c r="SGV9" s="222"/>
      <c r="SGW9" s="222"/>
      <c r="SGX9" s="222"/>
      <c r="SGY9" s="222"/>
      <c r="SGZ9" s="222"/>
      <c r="SHA9" s="222"/>
      <c r="SHB9" s="222"/>
      <c r="SHC9" s="222"/>
      <c r="SHD9" s="222"/>
      <c r="SHE9" s="222"/>
      <c r="SHF9" s="222"/>
      <c r="SHG9" s="222"/>
      <c r="SHH9" s="222"/>
      <c r="SHI9" s="222"/>
      <c r="SHJ9" s="222"/>
      <c r="SHK9" s="222"/>
      <c r="SHL9" s="222"/>
      <c r="SHM9" s="222"/>
      <c r="SHN9" s="222"/>
      <c r="SHO9" s="222"/>
      <c r="SHP9" s="222"/>
      <c r="SHQ9" s="222"/>
      <c r="SHR9" s="222"/>
      <c r="SHS9" s="222"/>
      <c r="SHT9" s="222"/>
      <c r="SHU9" s="222"/>
      <c r="SHV9" s="222"/>
      <c r="SHW9" s="222"/>
      <c r="SHX9" s="222"/>
      <c r="SHY9" s="222"/>
      <c r="SHZ9" s="222"/>
      <c r="SIA9" s="222"/>
      <c r="SIB9" s="222"/>
      <c r="SIC9" s="222"/>
      <c r="SID9" s="222"/>
      <c r="SIE9" s="222"/>
      <c r="SIF9" s="222"/>
      <c r="SIG9" s="222"/>
      <c r="SIH9" s="222"/>
      <c r="SII9" s="222"/>
      <c r="SIJ9" s="222"/>
      <c r="SIK9" s="222"/>
      <c r="SIL9" s="222"/>
      <c r="SIM9" s="222"/>
      <c r="SIN9" s="222"/>
      <c r="SIO9" s="222"/>
      <c r="SIP9" s="222"/>
      <c r="SIQ9" s="222"/>
      <c r="SIR9" s="222"/>
      <c r="SIS9" s="222"/>
      <c r="SIT9" s="222"/>
      <c r="SIU9" s="222"/>
      <c r="SIV9" s="222"/>
      <c r="SIW9" s="222"/>
      <c r="SIX9" s="222"/>
      <c r="SIY9" s="222"/>
      <c r="SIZ9" s="222"/>
      <c r="SJA9" s="222"/>
      <c r="SJB9" s="222"/>
      <c r="SJC9" s="222"/>
      <c r="SJD9" s="222"/>
      <c r="SJE9" s="222"/>
      <c r="SJF9" s="222"/>
      <c r="SJG9" s="222"/>
      <c r="SJH9" s="222"/>
      <c r="SJI9" s="222"/>
      <c r="SJJ9" s="222"/>
      <c r="SJK9" s="222"/>
      <c r="SJL9" s="222"/>
      <c r="SJM9" s="222"/>
      <c r="SJN9" s="222"/>
      <c r="SJO9" s="222"/>
      <c r="SJP9" s="222"/>
      <c r="SJQ9" s="222"/>
      <c r="SJR9" s="222"/>
      <c r="SJS9" s="222"/>
      <c r="SJT9" s="222"/>
      <c r="SJU9" s="222"/>
      <c r="SJV9" s="222"/>
      <c r="SJW9" s="222"/>
      <c r="SJX9" s="222"/>
      <c r="SJY9" s="222"/>
      <c r="SJZ9" s="222"/>
      <c r="SKA9" s="222"/>
      <c r="SKB9" s="222"/>
      <c r="SKC9" s="222"/>
      <c r="SKD9" s="222"/>
      <c r="SKE9" s="222"/>
      <c r="SKF9" s="222"/>
      <c r="SKG9" s="222"/>
      <c r="SKH9" s="222"/>
      <c r="SKI9" s="222"/>
      <c r="SKJ9" s="222"/>
      <c r="SKK9" s="222"/>
      <c r="SKL9" s="222"/>
      <c r="SKM9" s="222"/>
      <c r="SKN9" s="222"/>
      <c r="SKO9" s="222"/>
      <c r="SKP9" s="222"/>
      <c r="SKQ9" s="222"/>
      <c r="SKR9" s="222"/>
      <c r="SKS9" s="222"/>
      <c r="SKT9" s="222"/>
      <c r="SKU9" s="222"/>
      <c r="SKV9" s="222"/>
      <c r="SKW9" s="222"/>
      <c r="SKX9" s="222"/>
      <c r="SKY9" s="222"/>
      <c r="SKZ9" s="222"/>
      <c r="SLA9" s="222"/>
      <c r="SLB9" s="222"/>
      <c r="SLC9" s="222"/>
      <c r="SLD9" s="222"/>
      <c r="SLE9" s="222"/>
      <c r="SLF9" s="222"/>
      <c r="SLG9" s="222"/>
      <c r="SLH9" s="222"/>
      <c r="SLI9" s="222"/>
      <c r="SLJ9" s="222"/>
      <c r="SLK9" s="222"/>
      <c r="SLL9" s="222"/>
      <c r="SLM9" s="222"/>
      <c r="SLN9" s="222"/>
      <c r="SLO9" s="222"/>
      <c r="SLP9" s="222"/>
      <c r="SLQ9" s="222"/>
      <c r="SLR9" s="222"/>
      <c r="SLS9" s="222"/>
      <c r="SLT9" s="222"/>
      <c r="SLU9" s="222"/>
      <c r="SLV9" s="222"/>
      <c r="SLW9" s="222"/>
      <c r="SLX9" s="222"/>
      <c r="SLY9" s="222"/>
      <c r="SLZ9" s="222"/>
      <c r="SMA9" s="222"/>
      <c r="SMB9" s="222"/>
      <c r="SMC9" s="222"/>
      <c r="SMD9" s="222"/>
      <c r="SME9" s="222"/>
      <c r="SMF9" s="222"/>
      <c r="SMG9" s="222"/>
      <c r="SMH9" s="222"/>
      <c r="SMI9" s="222"/>
      <c r="SMJ9" s="222"/>
      <c r="SMK9" s="222"/>
      <c r="SML9" s="222"/>
      <c r="SMM9" s="222"/>
      <c r="SMN9" s="222"/>
      <c r="SMO9" s="222"/>
      <c r="SMP9" s="222"/>
      <c r="SMQ9" s="222"/>
      <c r="SMR9" s="222"/>
      <c r="SMS9" s="222"/>
      <c r="SMT9" s="222"/>
      <c r="SMU9" s="222"/>
      <c r="SMV9" s="222"/>
      <c r="SMW9" s="222"/>
      <c r="SMX9" s="222"/>
      <c r="SMY9" s="222"/>
      <c r="SMZ9" s="222"/>
      <c r="SNA9" s="222"/>
      <c r="SNB9" s="222"/>
      <c r="SNC9" s="222"/>
      <c r="SND9" s="222"/>
      <c r="SNE9" s="222"/>
      <c r="SNF9" s="222"/>
      <c r="SNG9" s="222"/>
      <c r="SNH9" s="222"/>
      <c r="SNI9" s="222"/>
      <c r="SNJ9" s="222"/>
      <c r="SNK9" s="222"/>
      <c r="SNL9" s="222"/>
      <c r="SNM9" s="222"/>
      <c r="SNN9" s="222"/>
      <c r="SNO9" s="222"/>
      <c r="SNP9" s="222"/>
      <c r="SNQ9" s="222"/>
      <c r="SNR9" s="222"/>
      <c r="SNS9" s="222"/>
      <c r="SNT9" s="222"/>
      <c r="SNU9" s="222"/>
      <c r="SNV9" s="222"/>
      <c r="SNW9" s="222"/>
      <c r="SNX9" s="222"/>
      <c r="SNY9" s="222"/>
      <c r="SNZ9" s="222"/>
      <c r="SOA9" s="222"/>
      <c r="SOB9" s="222"/>
      <c r="SOC9" s="222"/>
      <c r="SOD9" s="222"/>
      <c r="SOE9" s="222"/>
      <c r="SOF9" s="222"/>
      <c r="SOG9" s="222"/>
      <c r="SOH9" s="222"/>
      <c r="SOI9" s="222"/>
      <c r="SOJ9" s="222"/>
      <c r="SOK9" s="222"/>
      <c r="SOL9" s="222"/>
      <c r="SOM9" s="222"/>
      <c r="SON9" s="222"/>
      <c r="SOO9" s="222"/>
      <c r="SOP9" s="222"/>
      <c r="SOQ9" s="222"/>
      <c r="SOR9" s="222"/>
      <c r="SOS9" s="222"/>
      <c r="SOT9" s="222"/>
      <c r="SOU9" s="222"/>
      <c r="SOV9" s="222"/>
      <c r="SOW9" s="222"/>
      <c r="SOX9" s="222"/>
      <c r="SOY9" s="222"/>
      <c r="SOZ9" s="222"/>
      <c r="SPA9" s="222"/>
      <c r="SPB9" s="222"/>
      <c r="SPC9" s="222"/>
      <c r="SPD9" s="222"/>
      <c r="SPE9" s="222"/>
      <c r="SPF9" s="222"/>
      <c r="SPG9" s="222"/>
      <c r="SPH9" s="222"/>
      <c r="SPI9" s="222"/>
      <c r="SPJ9" s="222"/>
      <c r="SPK9" s="222"/>
      <c r="SPL9" s="222"/>
      <c r="SPM9" s="222"/>
      <c r="SPN9" s="222"/>
      <c r="SPO9" s="222"/>
      <c r="SPP9" s="222"/>
      <c r="SPQ9" s="222"/>
      <c r="SPR9" s="222"/>
      <c r="SPS9" s="222"/>
      <c r="SPT9" s="222"/>
      <c r="SPU9" s="222"/>
      <c r="SPV9" s="222"/>
      <c r="SPW9" s="222"/>
      <c r="SPX9" s="222"/>
      <c r="SPY9" s="222"/>
      <c r="SPZ9" s="222"/>
      <c r="SQA9" s="222"/>
      <c r="SQB9" s="222"/>
      <c r="SQC9" s="222"/>
      <c r="SQD9" s="222"/>
      <c r="SQE9" s="222"/>
      <c r="SQF9" s="222"/>
      <c r="SQG9" s="222"/>
      <c r="SQH9" s="222"/>
      <c r="SQI9" s="222"/>
      <c r="SQJ9" s="222"/>
      <c r="SQK9" s="222"/>
      <c r="SQL9" s="222"/>
      <c r="SQM9" s="222"/>
      <c r="SQN9" s="222"/>
      <c r="SQO9" s="222"/>
      <c r="SQP9" s="222"/>
      <c r="SQQ9" s="222"/>
      <c r="SQR9" s="222"/>
      <c r="SQS9" s="222"/>
      <c r="SQT9" s="222"/>
      <c r="SQU9" s="222"/>
      <c r="SQV9" s="222"/>
      <c r="SQW9" s="222"/>
      <c r="SQX9" s="222"/>
      <c r="SQY9" s="222"/>
      <c r="SQZ9" s="222"/>
      <c r="SRA9" s="222"/>
      <c r="SRB9" s="222"/>
      <c r="SRC9" s="222"/>
      <c r="SRD9" s="222"/>
      <c r="SRE9" s="222"/>
      <c r="SRF9" s="222"/>
      <c r="SRG9" s="222"/>
      <c r="SRH9" s="222"/>
      <c r="SRI9" s="222"/>
      <c r="SRJ9" s="222"/>
      <c r="SRK9" s="222"/>
      <c r="SRL9" s="222"/>
      <c r="SRM9" s="222"/>
      <c r="SRN9" s="222"/>
      <c r="SRO9" s="222"/>
      <c r="SRP9" s="222"/>
      <c r="SRQ9" s="222"/>
      <c r="SRR9" s="222"/>
      <c r="SRS9" s="222"/>
      <c r="SRT9" s="222"/>
      <c r="SRU9" s="222"/>
      <c r="SRV9" s="222"/>
      <c r="SRW9" s="222"/>
      <c r="SRX9" s="222"/>
      <c r="SRY9" s="222"/>
      <c r="SRZ9" s="222"/>
      <c r="SSA9" s="222"/>
      <c r="SSB9" s="222"/>
      <c r="SSC9" s="222"/>
      <c r="SSD9" s="222"/>
      <c r="SSE9" s="222"/>
      <c r="SSF9" s="222"/>
      <c r="SSG9" s="222"/>
      <c r="SSH9" s="222"/>
      <c r="SSI9" s="222"/>
      <c r="SSJ9" s="222"/>
      <c r="SSK9" s="222"/>
      <c r="SSL9" s="222"/>
      <c r="SSM9" s="222"/>
      <c r="SSN9" s="222"/>
      <c r="SSO9" s="222"/>
      <c r="SSP9" s="222"/>
      <c r="SSQ9" s="222"/>
      <c r="SSR9" s="222"/>
      <c r="SSS9" s="222"/>
      <c r="SST9" s="222"/>
      <c r="SSU9" s="222"/>
      <c r="SSV9" s="222"/>
      <c r="SSW9" s="222"/>
      <c r="SSX9" s="222"/>
      <c r="SSY9" s="222"/>
      <c r="SSZ9" s="222"/>
      <c r="STA9" s="222"/>
      <c r="STB9" s="222"/>
      <c r="STC9" s="222"/>
      <c r="STD9" s="222"/>
      <c r="STE9" s="222"/>
      <c r="STF9" s="222"/>
      <c r="STG9" s="222"/>
      <c r="STH9" s="222"/>
      <c r="STI9" s="222"/>
      <c r="STJ9" s="222"/>
      <c r="STK9" s="222"/>
      <c r="STL9" s="222"/>
      <c r="STM9" s="222"/>
      <c r="STN9" s="222"/>
      <c r="STO9" s="222"/>
      <c r="STP9" s="222"/>
      <c r="STQ9" s="222"/>
      <c r="STR9" s="222"/>
      <c r="STS9" s="222"/>
      <c r="STT9" s="222"/>
      <c r="STU9" s="222"/>
      <c r="STV9" s="222"/>
      <c r="STW9" s="222"/>
      <c r="STX9" s="222"/>
      <c r="STY9" s="222"/>
      <c r="STZ9" s="222"/>
      <c r="SUA9" s="222"/>
      <c r="SUB9" s="222"/>
      <c r="SUC9" s="222"/>
      <c r="SUD9" s="222"/>
      <c r="SUE9" s="222"/>
      <c r="SUF9" s="222"/>
      <c r="SUG9" s="222"/>
      <c r="SUH9" s="222"/>
      <c r="SUI9" s="222"/>
      <c r="SUJ9" s="222"/>
      <c r="SUK9" s="222"/>
      <c r="SUL9" s="222"/>
      <c r="SUM9" s="222"/>
      <c r="SUN9" s="222"/>
      <c r="SUO9" s="222"/>
      <c r="SUP9" s="222"/>
      <c r="SUQ9" s="222"/>
      <c r="SUR9" s="222"/>
      <c r="SUS9" s="222"/>
      <c r="SUT9" s="222"/>
      <c r="SUU9" s="222"/>
      <c r="SUV9" s="222"/>
      <c r="SUW9" s="222"/>
      <c r="SUX9" s="222"/>
      <c r="SUY9" s="222"/>
      <c r="SUZ9" s="222"/>
      <c r="SVA9" s="222"/>
      <c r="SVB9" s="222"/>
      <c r="SVC9" s="222"/>
      <c r="SVD9" s="222"/>
      <c r="SVE9" s="222"/>
      <c r="SVF9" s="222"/>
      <c r="SVG9" s="222"/>
      <c r="SVH9" s="222"/>
      <c r="SVI9" s="222"/>
      <c r="SVJ9" s="222"/>
      <c r="SVK9" s="222"/>
      <c r="SVL9" s="222"/>
      <c r="SVM9" s="222"/>
      <c r="SVN9" s="222"/>
      <c r="SVO9" s="222"/>
      <c r="SVP9" s="222"/>
      <c r="SVQ9" s="222"/>
      <c r="SVR9" s="222"/>
      <c r="SVS9" s="222"/>
      <c r="SVT9" s="222"/>
      <c r="SVU9" s="222"/>
      <c r="SVV9" s="222"/>
      <c r="SVW9" s="222"/>
      <c r="SVX9" s="222"/>
      <c r="SVY9" s="222"/>
      <c r="SVZ9" s="222"/>
      <c r="SWA9" s="222"/>
      <c r="SWB9" s="222"/>
      <c r="SWC9" s="222"/>
      <c r="SWD9" s="222"/>
      <c r="SWE9" s="222"/>
      <c r="SWF9" s="222"/>
      <c r="SWG9" s="222"/>
      <c r="SWH9" s="222"/>
      <c r="SWI9" s="222"/>
      <c r="SWJ9" s="222"/>
      <c r="SWK9" s="222"/>
      <c r="SWL9" s="222"/>
      <c r="SWM9" s="222"/>
      <c r="SWN9" s="222"/>
      <c r="SWO9" s="222"/>
      <c r="SWP9" s="222"/>
      <c r="SWQ9" s="222"/>
      <c r="SWR9" s="222"/>
      <c r="SWS9" s="222"/>
      <c r="SWT9" s="222"/>
      <c r="SWU9" s="222"/>
      <c r="SWV9" s="222"/>
      <c r="SWW9" s="222"/>
      <c r="SWX9" s="222"/>
      <c r="SWY9" s="222"/>
      <c r="SWZ9" s="222"/>
      <c r="SXA9" s="222"/>
      <c r="SXB9" s="222"/>
      <c r="SXC9" s="222"/>
      <c r="SXD9" s="222"/>
      <c r="SXE9" s="222"/>
      <c r="SXF9" s="222"/>
      <c r="SXG9" s="222"/>
      <c r="SXH9" s="222"/>
      <c r="SXI9" s="222"/>
      <c r="SXJ9" s="222"/>
      <c r="SXK9" s="222"/>
      <c r="SXL9" s="222"/>
      <c r="SXM9" s="222"/>
      <c r="SXN9" s="222"/>
      <c r="SXO9" s="222"/>
      <c r="SXP9" s="222"/>
      <c r="SXQ9" s="222"/>
      <c r="SXR9" s="222"/>
      <c r="SXS9" s="222"/>
      <c r="SXT9" s="222"/>
      <c r="SXU9" s="222"/>
      <c r="SXV9" s="222"/>
      <c r="SXW9" s="222"/>
      <c r="SXX9" s="222"/>
      <c r="SXY9" s="222"/>
      <c r="SXZ9" s="222"/>
      <c r="SYA9" s="222"/>
      <c r="SYB9" s="222"/>
      <c r="SYC9" s="222"/>
      <c r="SYD9" s="222"/>
      <c r="SYE9" s="222"/>
      <c r="SYF9" s="222"/>
      <c r="SYG9" s="222"/>
      <c r="SYH9" s="222"/>
      <c r="SYI9" s="222"/>
      <c r="SYJ9" s="222"/>
      <c r="SYK9" s="222"/>
      <c r="SYL9" s="222"/>
      <c r="SYM9" s="222"/>
      <c r="SYN9" s="222"/>
      <c r="SYO9" s="222"/>
      <c r="SYP9" s="222"/>
      <c r="SYQ9" s="222"/>
      <c r="SYR9" s="222"/>
      <c r="SYS9" s="222"/>
      <c r="SYT9" s="222"/>
      <c r="SYU9" s="222"/>
      <c r="SYV9" s="222"/>
      <c r="SYW9" s="222"/>
      <c r="SYX9" s="222"/>
      <c r="SYY9" s="222"/>
      <c r="SYZ9" s="222"/>
      <c r="SZA9" s="222"/>
      <c r="SZB9" s="222"/>
      <c r="SZC9" s="222"/>
      <c r="SZD9" s="222"/>
      <c r="SZE9" s="222"/>
      <c r="SZF9" s="222"/>
      <c r="SZG9" s="222"/>
      <c r="SZH9" s="222"/>
      <c r="SZI9" s="222"/>
      <c r="SZJ9" s="222"/>
      <c r="SZK9" s="222"/>
      <c r="SZL9" s="222"/>
      <c r="SZM9" s="222"/>
      <c r="SZN9" s="222"/>
      <c r="SZO9" s="222"/>
      <c r="SZP9" s="222"/>
      <c r="SZQ9" s="222"/>
      <c r="SZR9" s="222"/>
      <c r="SZS9" s="222"/>
      <c r="SZT9" s="222"/>
      <c r="SZU9" s="222"/>
      <c r="SZV9" s="222"/>
      <c r="SZW9" s="222"/>
      <c r="SZX9" s="222"/>
      <c r="SZY9" s="222"/>
      <c r="SZZ9" s="222"/>
      <c r="TAA9" s="222"/>
      <c r="TAB9" s="222"/>
      <c r="TAC9" s="222"/>
      <c r="TAD9" s="222"/>
      <c r="TAE9" s="222"/>
      <c r="TAF9" s="222"/>
      <c r="TAG9" s="222"/>
      <c r="TAH9" s="222"/>
      <c r="TAI9" s="222"/>
      <c r="TAJ9" s="222"/>
      <c r="TAK9" s="222"/>
      <c r="TAL9" s="222"/>
      <c r="TAM9" s="222"/>
      <c r="TAN9" s="222"/>
      <c r="TAO9" s="222"/>
      <c r="TAP9" s="222"/>
      <c r="TAQ9" s="222"/>
      <c r="TAR9" s="222"/>
      <c r="TAS9" s="222"/>
      <c r="TAT9" s="222"/>
      <c r="TAU9" s="222"/>
      <c r="TAV9" s="222"/>
      <c r="TAW9" s="222"/>
      <c r="TAX9" s="222"/>
      <c r="TAY9" s="222"/>
      <c r="TAZ9" s="222"/>
      <c r="TBA9" s="222"/>
      <c r="TBB9" s="222"/>
      <c r="TBC9" s="222"/>
      <c r="TBD9" s="222"/>
      <c r="TBE9" s="222"/>
      <c r="TBF9" s="222"/>
      <c r="TBG9" s="222"/>
      <c r="TBH9" s="222"/>
      <c r="TBI9" s="222"/>
      <c r="TBJ9" s="222"/>
      <c r="TBK9" s="222"/>
      <c r="TBL9" s="222"/>
      <c r="TBM9" s="222"/>
      <c r="TBN9" s="222"/>
      <c r="TBO9" s="222"/>
      <c r="TBP9" s="222"/>
      <c r="TBQ9" s="222"/>
      <c r="TBR9" s="222"/>
      <c r="TBS9" s="222"/>
      <c r="TBT9" s="222"/>
      <c r="TBU9" s="222"/>
      <c r="TBV9" s="222"/>
      <c r="TBW9" s="222"/>
      <c r="TBX9" s="222"/>
      <c r="TBY9" s="222"/>
      <c r="TBZ9" s="222"/>
      <c r="TCA9" s="222"/>
      <c r="TCB9" s="222"/>
      <c r="TCC9" s="222"/>
      <c r="TCD9" s="222"/>
      <c r="TCE9" s="222"/>
      <c r="TCF9" s="222"/>
      <c r="TCG9" s="222"/>
      <c r="TCH9" s="222"/>
      <c r="TCI9" s="222"/>
      <c r="TCJ9" s="222"/>
      <c r="TCK9" s="222"/>
      <c r="TCL9" s="222"/>
      <c r="TCM9" s="222"/>
      <c r="TCN9" s="222"/>
      <c r="TCO9" s="222"/>
      <c r="TCP9" s="222"/>
      <c r="TCQ9" s="222"/>
      <c r="TCR9" s="222"/>
      <c r="TCS9" s="222"/>
      <c r="TCT9" s="222"/>
      <c r="TCU9" s="222"/>
      <c r="TCV9" s="222"/>
      <c r="TCW9" s="222"/>
      <c r="TCX9" s="222"/>
      <c r="TCY9" s="222"/>
      <c r="TCZ9" s="222"/>
      <c r="TDA9" s="222"/>
      <c r="TDB9" s="222"/>
      <c r="TDC9" s="222"/>
      <c r="TDD9" s="222"/>
      <c r="TDE9" s="222"/>
      <c r="TDF9" s="222"/>
      <c r="TDG9" s="222"/>
      <c r="TDH9" s="222"/>
      <c r="TDI9" s="222"/>
      <c r="TDJ9" s="222"/>
      <c r="TDK9" s="222"/>
      <c r="TDL9" s="222"/>
      <c r="TDM9" s="222"/>
      <c r="TDN9" s="222"/>
      <c r="TDO9" s="222"/>
      <c r="TDP9" s="222"/>
      <c r="TDQ9" s="222"/>
      <c r="TDR9" s="222"/>
      <c r="TDS9" s="222"/>
      <c r="TDT9" s="222"/>
      <c r="TDU9" s="222"/>
      <c r="TDV9" s="222"/>
      <c r="TDW9" s="222"/>
      <c r="TDX9" s="222"/>
      <c r="TDY9" s="222"/>
      <c r="TDZ9" s="222"/>
      <c r="TEA9" s="222"/>
      <c r="TEB9" s="222"/>
      <c r="TEC9" s="222"/>
      <c r="TED9" s="222"/>
      <c r="TEE9" s="222"/>
      <c r="TEF9" s="222"/>
      <c r="TEG9" s="222"/>
      <c r="TEH9" s="222"/>
      <c r="TEI9" s="222"/>
      <c r="TEJ9" s="222"/>
      <c r="TEK9" s="222"/>
      <c r="TEL9" s="222"/>
      <c r="TEM9" s="222"/>
      <c r="TEN9" s="222"/>
      <c r="TEO9" s="222"/>
      <c r="TEP9" s="222"/>
      <c r="TEQ9" s="222"/>
      <c r="TER9" s="222"/>
      <c r="TES9" s="222"/>
      <c r="TET9" s="222"/>
      <c r="TEU9" s="222"/>
      <c r="TEV9" s="222"/>
      <c r="TEW9" s="222"/>
      <c r="TEX9" s="222"/>
      <c r="TEY9" s="222"/>
      <c r="TEZ9" s="222"/>
      <c r="TFA9" s="222"/>
      <c r="TFB9" s="222"/>
      <c r="TFC9" s="222"/>
      <c r="TFD9" s="222"/>
      <c r="TFE9" s="222"/>
      <c r="TFF9" s="222"/>
      <c r="TFG9" s="222"/>
      <c r="TFH9" s="222"/>
      <c r="TFI9" s="222"/>
      <c r="TFJ9" s="222"/>
      <c r="TFK9" s="222"/>
      <c r="TFL9" s="222"/>
      <c r="TFM9" s="222"/>
      <c r="TFN9" s="222"/>
      <c r="TFO9" s="222"/>
      <c r="TFP9" s="222"/>
      <c r="TFQ9" s="222"/>
      <c r="TFR9" s="222"/>
      <c r="TFS9" s="222"/>
      <c r="TFT9" s="222"/>
      <c r="TFU9" s="222"/>
      <c r="TFV9" s="222"/>
      <c r="TFW9" s="222"/>
      <c r="TFX9" s="222"/>
      <c r="TFY9" s="222"/>
      <c r="TFZ9" s="222"/>
      <c r="TGA9" s="222"/>
      <c r="TGB9" s="222"/>
      <c r="TGC9" s="222"/>
      <c r="TGD9" s="222"/>
      <c r="TGE9" s="222"/>
      <c r="TGF9" s="222"/>
      <c r="TGG9" s="222"/>
      <c r="TGH9" s="222"/>
      <c r="TGI9" s="222"/>
      <c r="TGJ9" s="222"/>
      <c r="TGK9" s="222"/>
      <c r="TGL9" s="222"/>
      <c r="TGM9" s="222"/>
      <c r="TGN9" s="222"/>
      <c r="TGO9" s="222"/>
      <c r="TGP9" s="222"/>
      <c r="TGQ9" s="222"/>
      <c r="TGR9" s="222"/>
      <c r="TGS9" s="222"/>
      <c r="TGT9" s="222"/>
      <c r="TGU9" s="222"/>
      <c r="TGV9" s="222"/>
      <c r="TGW9" s="222"/>
      <c r="TGX9" s="222"/>
      <c r="TGY9" s="222"/>
      <c r="TGZ9" s="222"/>
      <c r="THA9" s="222"/>
      <c r="THB9" s="222"/>
      <c r="THC9" s="222"/>
      <c r="THD9" s="222"/>
      <c r="THE9" s="222"/>
      <c r="THF9" s="222"/>
      <c r="THG9" s="222"/>
      <c r="THH9" s="222"/>
      <c r="THI9" s="222"/>
      <c r="THJ9" s="222"/>
      <c r="THK9" s="222"/>
      <c r="THL9" s="222"/>
      <c r="THM9" s="222"/>
      <c r="THN9" s="222"/>
      <c r="THO9" s="222"/>
      <c r="THP9" s="222"/>
      <c r="THQ9" s="222"/>
      <c r="THR9" s="222"/>
      <c r="THS9" s="222"/>
      <c r="THT9" s="222"/>
      <c r="THU9" s="222"/>
      <c r="THV9" s="222"/>
      <c r="THW9" s="222"/>
      <c r="THX9" s="222"/>
      <c r="THY9" s="222"/>
      <c r="THZ9" s="222"/>
      <c r="TIA9" s="222"/>
      <c r="TIB9" s="222"/>
      <c r="TIC9" s="222"/>
      <c r="TID9" s="222"/>
      <c r="TIE9" s="222"/>
      <c r="TIF9" s="222"/>
      <c r="TIG9" s="222"/>
      <c r="TIH9" s="222"/>
      <c r="TII9" s="222"/>
      <c r="TIJ9" s="222"/>
      <c r="TIK9" s="222"/>
      <c r="TIL9" s="222"/>
      <c r="TIM9" s="222"/>
      <c r="TIN9" s="222"/>
      <c r="TIO9" s="222"/>
      <c r="TIP9" s="222"/>
      <c r="TIQ9" s="222"/>
      <c r="TIR9" s="222"/>
      <c r="TIS9" s="222"/>
      <c r="TIT9" s="222"/>
      <c r="TIU9" s="222"/>
      <c r="TIV9" s="222"/>
      <c r="TIW9" s="222"/>
      <c r="TIX9" s="222"/>
      <c r="TIY9" s="222"/>
      <c r="TIZ9" s="222"/>
      <c r="TJA9" s="222"/>
      <c r="TJB9" s="222"/>
      <c r="TJC9" s="222"/>
      <c r="TJD9" s="222"/>
      <c r="TJE9" s="222"/>
      <c r="TJF9" s="222"/>
      <c r="TJG9" s="222"/>
      <c r="TJH9" s="222"/>
      <c r="TJI9" s="222"/>
      <c r="TJJ9" s="222"/>
      <c r="TJK9" s="222"/>
      <c r="TJL9" s="222"/>
      <c r="TJM9" s="222"/>
      <c r="TJN9" s="222"/>
      <c r="TJO9" s="222"/>
      <c r="TJP9" s="222"/>
      <c r="TJQ9" s="222"/>
      <c r="TJR9" s="222"/>
      <c r="TJS9" s="222"/>
      <c r="TJT9" s="222"/>
      <c r="TJU9" s="222"/>
      <c r="TJV9" s="222"/>
      <c r="TJW9" s="222"/>
      <c r="TJX9" s="222"/>
      <c r="TJY9" s="222"/>
      <c r="TJZ9" s="222"/>
      <c r="TKA9" s="222"/>
      <c r="TKB9" s="222"/>
      <c r="TKC9" s="222"/>
      <c r="TKD9" s="222"/>
      <c r="TKE9" s="222"/>
      <c r="TKF9" s="222"/>
      <c r="TKG9" s="222"/>
      <c r="TKH9" s="222"/>
      <c r="TKI9" s="222"/>
      <c r="TKJ9" s="222"/>
      <c r="TKK9" s="222"/>
      <c r="TKL9" s="222"/>
      <c r="TKM9" s="222"/>
      <c r="TKN9" s="222"/>
      <c r="TKO9" s="222"/>
      <c r="TKP9" s="222"/>
      <c r="TKQ9" s="222"/>
      <c r="TKR9" s="222"/>
      <c r="TKS9" s="222"/>
      <c r="TKT9" s="222"/>
      <c r="TKU9" s="222"/>
      <c r="TKV9" s="222"/>
      <c r="TKW9" s="222"/>
      <c r="TKX9" s="222"/>
      <c r="TKY9" s="222"/>
      <c r="TKZ9" s="222"/>
      <c r="TLA9" s="222"/>
      <c r="TLB9" s="222"/>
      <c r="TLC9" s="222"/>
      <c r="TLD9" s="222"/>
      <c r="TLE9" s="222"/>
      <c r="TLF9" s="222"/>
      <c r="TLG9" s="222"/>
      <c r="TLH9" s="222"/>
      <c r="TLI9" s="222"/>
      <c r="TLJ9" s="222"/>
      <c r="TLK9" s="222"/>
      <c r="TLL9" s="222"/>
      <c r="TLM9" s="222"/>
      <c r="TLN9" s="222"/>
      <c r="TLO9" s="222"/>
      <c r="TLP9" s="222"/>
      <c r="TLQ9" s="222"/>
      <c r="TLR9" s="222"/>
      <c r="TLS9" s="222"/>
      <c r="TLT9" s="222"/>
      <c r="TLU9" s="222"/>
      <c r="TLV9" s="222"/>
      <c r="TLW9" s="222"/>
      <c r="TLX9" s="222"/>
      <c r="TLY9" s="222"/>
      <c r="TLZ9" s="222"/>
      <c r="TMA9" s="222"/>
      <c r="TMB9" s="222"/>
      <c r="TMC9" s="222"/>
      <c r="TMD9" s="222"/>
      <c r="TME9" s="222"/>
      <c r="TMF9" s="222"/>
      <c r="TMG9" s="222"/>
      <c r="TMH9" s="222"/>
      <c r="TMI9" s="222"/>
      <c r="TMJ9" s="222"/>
      <c r="TMK9" s="222"/>
      <c r="TML9" s="222"/>
      <c r="TMM9" s="222"/>
      <c r="TMN9" s="222"/>
      <c r="TMO9" s="222"/>
      <c r="TMP9" s="222"/>
      <c r="TMQ9" s="222"/>
      <c r="TMR9" s="222"/>
      <c r="TMS9" s="222"/>
      <c r="TMT9" s="222"/>
      <c r="TMU9" s="222"/>
      <c r="TMV9" s="222"/>
      <c r="TMW9" s="222"/>
      <c r="TMX9" s="222"/>
      <c r="TMY9" s="222"/>
      <c r="TMZ9" s="222"/>
      <c r="TNA9" s="222"/>
      <c r="TNB9" s="222"/>
      <c r="TNC9" s="222"/>
      <c r="TND9" s="222"/>
      <c r="TNE9" s="222"/>
      <c r="TNF9" s="222"/>
      <c r="TNG9" s="222"/>
      <c r="TNH9" s="222"/>
      <c r="TNI9" s="222"/>
      <c r="TNJ9" s="222"/>
      <c r="TNK9" s="222"/>
      <c r="TNL9" s="222"/>
      <c r="TNM9" s="222"/>
      <c r="TNN9" s="222"/>
      <c r="TNO9" s="222"/>
      <c r="TNP9" s="222"/>
      <c r="TNQ9" s="222"/>
      <c r="TNR9" s="222"/>
      <c r="TNS9" s="222"/>
      <c r="TNT9" s="222"/>
      <c r="TNU9" s="222"/>
      <c r="TNV9" s="222"/>
      <c r="TNW9" s="222"/>
      <c r="TNX9" s="222"/>
      <c r="TNY9" s="222"/>
      <c r="TNZ9" s="222"/>
      <c r="TOA9" s="222"/>
      <c r="TOB9" s="222"/>
      <c r="TOC9" s="222"/>
      <c r="TOD9" s="222"/>
      <c r="TOE9" s="222"/>
      <c r="TOF9" s="222"/>
      <c r="TOG9" s="222"/>
      <c r="TOH9" s="222"/>
      <c r="TOI9" s="222"/>
      <c r="TOJ9" s="222"/>
      <c r="TOK9" s="222"/>
      <c r="TOL9" s="222"/>
      <c r="TOM9" s="222"/>
      <c r="TON9" s="222"/>
      <c r="TOO9" s="222"/>
      <c r="TOP9" s="222"/>
      <c r="TOQ9" s="222"/>
      <c r="TOR9" s="222"/>
      <c r="TOS9" s="222"/>
      <c r="TOT9" s="222"/>
      <c r="TOU9" s="222"/>
      <c r="TOV9" s="222"/>
      <c r="TOW9" s="222"/>
      <c r="TOX9" s="222"/>
      <c r="TOY9" s="222"/>
      <c r="TOZ9" s="222"/>
      <c r="TPA9" s="222"/>
      <c r="TPB9" s="222"/>
      <c r="TPC9" s="222"/>
      <c r="TPD9" s="222"/>
      <c r="TPE9" s="222"/>
      <c r="TPF9" s="222"/>
      <c r="TPG9" s="222"/>
      <c r="TPH9" s="222"/>
      <c r="TPI9" s="222"/>
      <c r="TPJ9" s="222"/>
      <c r="TPK9" s="222"/>
      <c r="TPL9" s="222"/>
      <c r="TPM9" s="222"/>
      <c r="TPN9" s="222"/>
      <c r="TPO9" s="222"/>
      <c r="TPP9" s="222"/>
      <c r="TPQ9" s="222"/>
      <c r="TPR9" s="222"/>
      <c r="TPS9" s="222"/>
      <c r="TPT9" s="222"/>
      <c r="TPU9" s="222"/>
      <c r="TPV9" s="222"/>
      <c r="TPW9" s="222"/>
      <c r="TPX9" s="222"/>
      <c r="TPY9" s="222"/>
      <c r="TPZ9" s="222"/>
      <c r="TQA9" s="222"/>
      <c r="TQB9" s="222"/>
      <c r="TQC9" s="222"/>
      <c r="TQD9" s="222"/>
      <c r="TQE9" s="222"/>
      <c r="TQF9" s="222"/>
      <c r="TQG9" s="222"/>
      <c r="TQH9" s="222"/>
      <c r="TQI9" s="222"/>
      <c r="TQJ9" s="222"/>
      <c r="TQK9" s="222"/>
      <c r="TQL9" s="222"/>
      <c r="TQM9" s="222"/>
      <c r="TQN9" s="222"/>
      <c r="TQO9" s="222"/>
      <c r="TQP9" s="222"/>
      <c r="TQQ9" s="222"/>
      <c r="TQR9" s="222"/>
      <c r="TQS9" s="222"/>
      <c r="TQT9" s="222"/>
      <c r="TQU9" s="222"/>
      <c r="TQV9" s="222"/>
      <c r="TQW9" s="222"/>
      <c r="TQX9" s="222"/>
      <c r="TQY9" s="222"/>
      <c r="TQZ9" s="222"/>
      <c r="TRA9" s="222"/>
      <c r="TRB9" s="222"/>
      <c r="TRC9" s="222"/>
      <c r="TRD9" s="222"/>
      <c r="TRE9" s="222"/>
      <c r="TRF9" s="222"/>
      <c r="TRG9" s="222"/>
      <c r="TRH9" s="222"/>
      <c r="TRI9" s="222"/>
      <c r="TRJ9" s="222"/>
      <c r="TRK9" s="222"/>
      <c r="TRL9" s="222"/>
      <c r="TRM9" s="222"/>
      <c r="TRN9" s="222"/>
      <c r="TRO9" s="222"/>
      <c r="TRP9" s="222"/>
      <c r="TRQ9" s="222"/>
      <c r="TRR9" s="222"/>
      <c r="TRS9" s="222"/>
      <c r="TRT9" s="222"/>
      <c r="TRU9" s="222"/>
      <c r="TRV9" s="222"/>
      <c r="TRW9" s="222"/>
      <c r="TRX9" s="222"/>
      <c r="TRY9" s="222"/>
      <c r="TRZ9" s="222"/>
      <c r="TSA9" s="222"/>
      <c r="TSB9" s="222"/>
      <c r="TSC9" s="222"/>
      <c r="TSD9" s="222"/>
      <c r="TSE9" s="222"/>
      <c r="TSF9" s="222"/>
      <c r="TSG9" s="222"/>
      <c r="TSH9" s="222"/>
      <c r="TSI9" s="222"/>
      <c r="TSJ9" s="222"/>
      <c r="TSK9" s="222"/>
      <c r="TSL9" s="222"/>
      <c r="TSM9" s="222"/>
      <c r="TSN9" s="222"/>
      <c r="TSO9" s="222"/>
      <c r="TSP9" s="222"/>
      <c r="TSQ9" s="222"/>
      <c r="TSR9" s="222"/>
      <c r="TSS9" s="222"/>
      <c r="TST9" s="222"/>
      <c r="TSU9" s="222"/>
      <c r="TSV9" s="222"/>
      <c r="TSW9" s="222"/>
      <c r="TSX9" s="222"/>
      <c r="TSY9" s="222"/>
      <c r="TSZ9" s="222"/>
      <c r="TTA9" s="222"/>
      <c r="TTB9" s="222"/>
      <c r="TTC9" s="222"/>
      <c r="TTD9" s="222"/>
      <c r="TTE9" s="222"/>
      <c r="TTF9" s="222"/>
      <c r="TTG9" s="222"/>
      <c r="TTH9" s="222"/>
      <c r="TTI9" s="222"/>
      <c r="TTJ9" s="222"/>
      <c r="TTK9" s="222"/>
      <c r="TTL9" s="222"/>
      <c r="TTM9" s="222"/>
      <c r="TTN9" s="222"/>
      <c r="TTO9" s="222"/>
      <c r="TTP9" s="222"/>
      <c r="TTQ9" s="222"/>
      <c r="TTR9" s="222"/>
      <c r="TTS9" s="222"/>
      <c r="TTT9" s="222"/>
      <c r="TTU9" s="222"/>
      <c r="TTV9" s="222"/>
      <c r="TTW9" s="222"/>
      <c r="TTX9" s="222"/>
      <c r="TTY9" s="222"/>
      <c r="TTZ9" s="222"/>
      <c r="TUA9" s="222"/>
      <c r="TUB9" s="222"/>
      <c r="TUC9" s="222"/>
      <c r="TUD9" s="222"/>
      <c r="TUE9" s="222"/>
      <c r="TUF9" s="222"/>
      <c r="TUG9" s="222"/>
      <c r="TUH9" s="222"/>
      <c r="TUI9" s="222"/>
      <c r="TUJ9" s="222"/>
      <c r="TUK9" s="222"/>
      <c r="TUL9" s="222"/>
      <c r="TUM9" s="222"/>
      <c r="TUN9" s="222"/>
      <c r="TUO9" s="222"/>
      <c r="TUP9" s="222"/>
      <c r="TUQ9" s="222"/>
      <c r="TUR9" s="222"/>
      <c r="TUS9" s="222"/>
      <c r="TUT9" s="222"/>
      <c r="TUU9" s="222"/>
      <c r="TUV9" s="222"/>
      <c r="TUW9" s="222"/>
      <c r="TUX9" s="222"/>
      <c r="TUY9" s="222"/>
      <c r="TUZ9" s="222"/>
      <c r="TVA9" s="222"/>
      <c r="TVB9" s="222"/>
      <c r="TVC9" s="222"/>
      <c r="TVD9" s="222"/>
      <c r="TVE9" s="222"/>
      <c r="TVF9" s="222"/>
      <c r="TVG9" s="222"/>
      <c r="TVH9" s="222"/>
      <c r="TVI9" s="222"/>
      <c r="TVJ9" s="222"/>
      <c r="TVK9" s="222"/>
      <c r="TVL9" s="222"/>
      <c r="TVM9" s="222"/>
      <c r="TVN9" s="222"/>
      <c r="TVO9" s="222"/>
      <c r="TVP9" s="222"/>
      <c r="TVQ9" s="222"/>
      <c r="TVR9" s="222"/>
      <c r="TVS9" s="222"/>
      <c r="TVT9" s="222"/>
      <c r="TVU9" s="222"/>
      <c r="TVV9" s="222"/>
      <c r="TVW9" s="222"/>
      <c r="TVX9" s="222"/>
      <c r="TVY9" s="222"/>
      <c r="TVZ9" s="222"/>
      <c r="TWA9" s="222"/>
      <c r="TWB9" s="222"/>
      <c r="TWC9" s="222"/>
      <c r="TWD9" s="222"/>
      <c r="TWE9" s="222"/>
      <c r="TWF9" s="222"/>
      <c r="TWG9" s="222"/>
      <c r="TWH9" s="222"/>
      <c r="TWI9" s="222"/>
      <c r="TWJ9" s="222"/>
      <c r="TWK9" s="222"/>
      <c r="TWL9" s="222"/>
      <c r="TWM9" s="222"/>
      <c r="TWN9" s="222"/>
      <c r="TWO9" s="222"/>
      <c r="TWP9" s="222"/>
      <c r="TWQ9" s="222"/>
      <c r="TWR9" s="222"/>
      <c r="TWS9" s="222"/>
      <c r="TWT9" s="222"/>
      <c r="TWU9" s="222"/>
      <c r="TWV9" s="222"/>
      <c r="TWW9" s="222"/>
      <c r="TWX9" s="222"/>
      <c r="TWY9" s="222"/>
      <c r="TWZ9" s="222"/>
      <c r="TXA9" s="222"/>
      <c r="TXB9" s="222"/>
      <c r="TXC9" s="222"/>
      <c r="TXD9" s="222"/>
      <c r="TXE9" s="222"/>
      <c r="TXF9" s="222"/>
      <c r="TXG9" s="222"/>
      <c r="TXH9" s="222"/>
      <c r="TXI9" s="222"/>
      <c r="TXJ9" s="222"/>
      <c r="TXK9" s="222"/>
      <c r="TXL9" s="222"/>
      <c r="TXM9" s="222"/>
      <c r="TXN9" s="222"/>
      <c r="TXO9" s="222"/>
      <c r="TXP9" s="222"/>
      <c r="TXQ9" s="222"/>
      <c r="TXR9" s="222"/>
      <c r="TXS9" s="222"/>
      <c r="TXT9" s="222"/>
      <c r="TXU9" s="222"/>
      <c r="TXV9" s="222"/>
      <c r="TXW9" s="222"/>
      <c r="TXX9" s="222"/>
      <c r="TXY9" s="222"/>
      <c r="TXZ9" s="222"/>
      <c r="TYA9" s="222"/>
      <c r="TYB9" s="222"/>
      <c r="TYC9" s="222"/>
      <c r="TYD9" s="222"/>
      <c r="TYE9" s="222"/>
      <c r="TYF9" s="222"/>
      <c r="TYG9" s="222"/>
      <c r="TYH9" s="222"/>
      <c r="TYI9" s="222"/>
      <c r="TYJ9" s="222"/>
      <c r="TYK9" s="222"/>
      <c r="TYL9" s="222"/>
      <c r="TYM9" s="222"/>
      <c r="TYN9" s="222"/>
      <c r="TYO9" s="222"/>
      <c r="TYP9" s="222"/>
      <c r="TYQ9" s="222"/>
      <c r="TYR9" s="222"/>
      <c r="TYS9" s="222"/>
      <c r="TYT9" s="222"/>
      <c r="TYU9" s="222"/>
      <c r="TYV9" s="222"/>
      <c r="TYW9" s="222"/>
      <c r="TYX9" s="222"/>
      <c r="TYY9" s="222"/>
      <c r="TYZ9" s="222"/>
      <c r="TZA9" s="222"/>
      <c r="TZB9" s="222"/>
      <c r="TZC9" s="222"/>
      <c r="TZD9" s="222"/>
      <c r="TZE9" s="222"/>
      <c r="TZF9" s="222"/>
      <c r="TZG9" s="222"/>
      <c r="TZH9" s="222"/>
      <c r="TZI9" s="222"/>
      <c r="TZJ9" s="222"/>
      <c r="TZK9" s="222"/>
      <c r="TZL9" s="222"/>
      <c r="TZM9" s="222"/>
      <c r="TZN9" s="222"/>
      <c r="TZO9" s="222"/>
      <c r="TZP9" s="222"/>
      <c r="TZQ9" s="222"/>
      <c r="TZR9" s="222"/>
      <c r="TZS9" s="222"/>
      <c r="TZT9" s="222"/>
      <c r="TZU9" s="222"/>
      <c r="TZV9" s="222"/>
      <c r="TZW9" s="222"/>
      <c r="TZX9" s="222"/>
      <c r="TZY9" s="222"/>
      <c r="TZZ9" s="222"/>
      <c r="UAA9" s="222"/>
      <c r="UAB9" s="222"/>
      <c r="UAC9" s="222"/>
      <c r="UAD9" s="222"/>
      <c r="UAE9" s="222"/>
      <c r="UAF9" s="222"/>
      <c r="UAG9" s="222"/>
      <c r="UAH9" s="222"/>
      <c r="UAI9" s="222"/>
      <c r="UAJ9" s="222"/>
      <c r="UAK9" s="222"/>
      <c r="UAL9" s="222"/>
      <c r="UAM9" s="222"/>
      <c r="UAN9" s="222"/>
      <c r="UAO9" s="222"/>
      <c r="UAP9" s="222"/>
      <c r="UAQ9" s="222"/>
      <c r="UAR9" s="222"/>
      <c r="UAS9" s="222"/>
      <c r="UAT9" s="222"/>
      <c r="UAU9" s="222"/>
      <c r="UAV9" s="222"/>
      <c r="UAW9" s="222"/>
      <c r="UAX9" s="222"/>
      <c r="UAY9" s="222"/>
      <c r="UAZ9" s="222"/>
      <c r="UBA9" s="222"/>
      <c r="UBB9" s="222"/>
      <c r="UBC9" s="222"/>
      <c r="UBD9" s="222"/>
      <c r="UBE9" s="222"/>
      <c r="UBF9" s="222"/>
      <c r="UBG9" s="222"/>
      <c r="UBH9" s="222"/>
      <c r="UBI9" s="222"/>
      <c r="UBJ9" s="222"/>
      <c r="UBK9" s="222"/>
      <c r="UBL9" s="222"/>
      <c r="UBM9" s="222"/>
      <c r="UBN9" s="222"/>
      <c r="UBO9" s="222"/>
      <c r="UBP9" s="222"/>
      <c r="UBQ9" s="222"/>
      <c r="UBR9" s="222"/>
      <c r="UBS9" s="222"/>
      <c r="UBT9" s="222"/>
      <c r="UBU9" s="222"/>
      <c r="UBV9" s="222"/>
      <c r="UBW9" s="222"/>
      <c r="UBX9" s="222"/>
      <c r="UBY9" s="222"/>
      <c r="UBZ9" s="222"/>
      <c r="UCA9" s="222"/>
      <c r="UCB9" s="222"/>
      <c r="UCC9" s="222"/>
      <c r="UCD9" s="222"/>
      <c r="UCE9" s="222"/>
      <c r="UCF9" s="222"/>
      <c r="UCG9" s="222"/>
      <c r="UCH9" s="222"/>
      <c r="UCI9" s="222"/>
      <c r="UCJ9" s="222"/>
      <c r="UCK9" s="222"/>
      <c r="UCL9" s="222"/>
      <c r="UCM9" s="222"/>
      <c r="UCN9" s="222"/>
      <c r="UCO9" s="222"/>
      <c r="UCP9" s="222"/>
      <c r="UCQ9" s="222"/>
      <c r="UCR9" s="222"/>
      <c r="UCS9" s="222"/>
      <c r="UCT9" s="222"/>
      <c r="UCU9" s="222"/>
      <c r="UCV9" s="222"/>
      <c r="UCW9" s="222"/>
      <c r="UCX9" s="222"/>
      <c r="UCY9" s="222"/>
      <c r="UCZ9" s="222"/>
      <c r="UDA9" s="222"/>
      <c r="UDB9" s="222"/>
      <c r="UDC9" s="222"/>
      <c r="UDD9" s="222"/>
      <c r="UDE9" s="222"/>
      <c r="UDF9" s="222"/>
      <c r="UDG9" s="222"/>
      <c r="UDH9" s="222"/>
      <c r="UDI9" s="222"/>
      <c r="UDJ9" s="222"/>
      <c r="UDK9" s="222"/>
      <c r="UDL9" s="222"/>
      <c r="UDM9" s="222"/>
      <c r="UDN9" s="222"/>
      <c r="UDO9" s="222"/>
      <c r="UDP9" s="222"/>
      <c r="UDQ9" s="222"/>
      <c r="UDR9" s="222"/>
      <c r="UDS9" s="222"/>
      <c r="UDT9" s="222"/>
      <c r="UDU9" s="222"/>
      <c r="UDV9" s="222"/>
      <c r="UDW9" s="222"/>
      <c r="UDX9" s="222"/>
      <c r="UDY9" s="222"/>
      <c r="UDZ9" s="222"/>
      <c r="UEA9" s="222"/>
      <c r="UEB9" s="222"/>
      <c r="UEC9" s="222"/>
      <c r="UED9" s="222"/>
      <c r="UEE9" s="222"/>
      <c r="UEF9" s="222"/>
      <c r="UEG9" s="222"/>
      <c r="UEH9" s="222"/>
      <c r="UEI9" s="222"/>
      <c r="UEJ9" s="222"/>
      <c r="UEK9" s="222"/>
      <c r="UEL9" s="222"/>
      <c r="UEM9" s="222"/>
      <c r="UEN9" s="222"/>
      <c r="UEO9" s="222"/>
      <c r="UEP9" s="222"/>
      <c r="UEQ9" s="222"/>
      <c r="UER9" s="222"/>
      <c r="UES9" s="222"/>
      <c r="UET9" s="222"/>
      <c r="UEU9" s="222"/>
      <c r="UEV9" s="222"/>
      <c r="UEW9" s="222"/>
      <c r="UEX9" s="222"/>
      <c r="UEY9" s="222"/>
      <c r="UEZ9" s="222"/>
      <c r="UFA9" s="222"/>
      <c r="UFB9" s="222"/>
      <c r="UFC9" s="222"/>
      <c r="UFD9" s="222"/>
      <c r="UFE9" s="222"/>
      <c r="UFF9" s="222"/>
      <c r="UFG9" s="222"/>
      <c r="UFH9" s="222"/>
      <c r="UFI9" s="222"/>
      <c r="UFJ9" s="222"/>
      <c r="UFK9" s="222"/>
      <c r="UFL9" s="222"/>
      <c r="UFM9" s="222"/>
      <c r="UFN9" s="222"/>
      <c r="UFO9" s="222"/>
      <c r="UFP9" s="222"/>
      <c r="UFQ9" s="222"/>
      <c r="UFR9" s="222"/>
      <c r="UFS9" s="222"/>
      <c r="UFT9" s="222"/>
      <c r="UFU9" s="222"/>
      <c r="UFV9" s="222"/>
      <c r="UFW9" s="222"/>
      <c r="UFX9" s="222"/>
      <c r="UFY9" s="222"/>
      <c r="UFZ9" s="222"/>
      <c r="UGA9" s="222"/>
      <c r="UGB9" s="222"/>
      <c r="UGC9" s="222"/>
      <c r="UGD9" s="222"/>
      <c r="UGE9" s="222"/>
      <c r="UGF9" s="222"/>
      <c r="UGG9" s="222"/>
      <c r="UGH9" s="222"/>
      <c r="UGI9" s="222"/>
      <c r="UGJ9" s="222"/>
      <c r="UGK9" s="222"/>
      <c r="UGL9" s="222"/>
      <c r="UGM9" s="222"/>
      <c r="UGN9" s="222"/>
      <c r="UGO9" s="222"/>
      <c r="UGP9" s="222"/>
      <c r="UGQ9" s="222"/>
      <c r="UGR9" s="222"/>
      <c r="UGS9" s="222"/>
      <c r="UGT9" s="222"/>
      <c r="UGU9" s="222"/>
      <c r="UGV9" s="222"/>
      <c r="UGW9" s="222"/>
      <c r="UGX9" s="222"/>
      <c r="UGY9" s="222"/>
      <c r="UGZ9" s="222"/>
      <c r="UHA9" s="222"/>
      <c r="UHB9" s="222"/>
      <c r="UHC9" s="222"/>
      <c r="UHD9" s="222"/>
      <c r="UHE9" s="222"/>
      <c r="UHF9" s="222"/>
      <c r="UHG9" s="222"/>
      <c r="UHH9" s="222"/>
      <c r="UHI9" s="222"/>
      <c r="UHJ9" s="222"/>
      <c r="UHK9" s="222"/>
      <c r="UHL9" s="222"/>
      <c r="UHM9" s="222"/>
      <c r="UHN9" s="222"/>
      <c r="UHO9" s="222"/>
      <c r="UHP9" s="222"/>
      <c r="UHQ9" s="222"/>
      <c r="UHR9" s="222"/>
      <c r="UHS9" s="222"/>
      <c r="UHT9" s="222"/>
      <c r="UHU9" s="222"/>
      <c r="UHV9" s="222"/>
      <c r="UHW9" s="222"/>
      <c r="UHX9" s="222"/>
      <c r="UHY9" s="222"/>
      <c r="UHZ9" s="222"/>
      <c r="UIA9" s="222"/>
      <c r="UIB9" s="222"/>
      <c r="UIC9" s="222"/>
      <c r="UID9" s="222"/>
      <c r="UIE9" s="222"/>
      <c r="UIF9" s="222"/>
      <c r="UIG9" s="222"/>
      <c r="UIH9" s="222"/>
      <c r="UII9" s="222"/>
      <c r="UIJ9" s="222"/>
      <c r="UIK9" s="222"/>
      <c r="UIL9" s="222"/>
      <c r="UIM9" s="222"/>
      <c r="UIN9" s="222"/>
      <c r="UIO9" s="222"/>
      <c r="UIP9" s="222"/>
      <c r="UIQ9" s="222"/>
      <c r="UIR9" s="222"/>
      <c r="UIS9" s="222"/>
      <c r="UIT9" s="222"/>
      <c r="UIU9" s="222"/>
      <c r="UIV9" s="222"/>
      <c r="UIW9" s="222"/>
      <c r="UIX9" s="222"/>
      <c r="UIY9" s="222"/>
      <c r="UIZ9" s="222"/>
      <c r="UJA9" s="222"/>
      <c r="UJB9" s="222"/>
      <c r="UJC9" s="222"/>
      <c r="UJD9" s="222"/>
      <c r="UJE9" s="222"/>
      <c r="UJF9" s="222"/>
      <c r="UJG9" s="222"/>
      <c r="UJH9" s="222"/>
      <c r="UJI9" s="222"/>
      <c r="UJJ9" s="222"/>
      <c r="UJK9" s="222"/>
      <c r="UJL9" s="222"/>
      <c r="UJM9" s="222"/>
      <c r="UJN9" s="222"/>
      <c r="UJO9" s="222"/>
      <c r="UJP9" s="222"/>
      <c r="UJQ9" s="222"/>
      <c r="UJR9" s="222"/>
      <c r="UJS9" s="222"/>
      <c r="UJT9" s="222"/>
      <c r="UJU9" s="222"/>
      <c r="UJV9" s="222"/>
      <c r="UJW9" s="222"/>
      <c r="UJX9" s="222"/>
      <c r="UJY9" s="222"/>
      <c r="UJZ9" s="222"/>
      <c r="UKA9" s="222"/>
      <c r="UKB9" s="222"/>
      <c r="UKC9" s="222"/>
      <c r="UKD9" s="222"/>
      <c r="UKE9" s="222"/>
      <c r="UKF9" s="222"/>
      <c r="UKG9" s="222"/>
      <c r="UKH9" s="222"/>
      <c r="UKI9" s="222"/>
      <c r="UKJ9" s="222"/>
      <c r="UKK9" s="222"/>
      <c r="UKL9" s="222"/>
      <c r="UKM9" s="222"/>
      <c r="UKN9" s="222"/>
      <c r="UKO9" s="222"/>
      <c r="UKP9" s="222"/>
      <c r="UKQ9" s="222"/>
      <c r="UKR9" s="222"/>
      <c r="UKS9" s="222"/>
      <c r="UKT9" s="222"/>
      <c r="UKU9" s="222"/>
      <c r="UKV9" s="222"/>
      <c r="UKW9" s="222"/>
      <c r="UKX9" s="222"/>
      <c r="UKY9" s="222"/>
      <c r="UKZ9" s="222"/>
      <c r="ULA9" s="222"/>
      <c r="ULB9" s="222"/>
      <c r="ULC9" s="222"/>
      <c r="ULD9" s="222"/>
      <c r="ULE9" s="222"/>
      <c r="ULF9" s="222"/>
      <c r="ULG9" s="222"/>
      <c r="ULH9" s="222"/>
      <c r="ULI9" s="222"/>
      <c r="ULJ9" s="222"/>
      <c r="ULK9" s="222"/>
      <c r="ULL9" s="222"/>
      <c r="ULM9" s="222"/>
      <c r="ULN9" s="222"/>
      <c r="ULO9" s="222"/>
      <c r="ULP9" s="222"/>
      <c r="ULQ9" s="222"/>
      <c r="ULR9" s="222"/>
      <c r="ULS9" s="222"/>
      <c r="ULT9" s="222"/>
      <c r="ULU9" s="222"/>
      <c r="ULV9" s="222"/>
      <c r="ULW9" s="222"/>
      <c r="ULX9" s="222"/>
      <c r="ULY9" s="222"/>
      <c r="ULZ9" s="222"/>
      <c r="UMA9" s="222"/>
      <c r="UMB9" s="222"/>
      <c r="UMC9" s="222"/>
      <c r="UMD9" s="222"/>
      <c r="UME9" s="222"/>
      <c r="UMF9" s="222"/>
      <c r="UMG9" s="222"/>
      <c r="UMH9" s="222"/>
      <c r="UMI9" s="222"/>
      <c r="UMJ9" s="222"/>
      <c r="UMK9" s="222"/>
      <c r="UML9" s="222"/>
      <c r="UMM9" s="222"/>
      <c r="UMN9" s="222"/>
      <c r="UMO9" s="222"/>
      <c r="UMP9" s="222"/>
      <c r="UMQ9" s="222"/>
      <c r="UMR9" s="222"/>
      <c r="UMS9" s="222"/>
      <c r="UMT9" s="222"/>
      <c r="UMU9" s="222"/>
      <c r="UMV9" s="222"/>
      <c r="UMW9" s="222"/>
      <c r="UMX9" s="222"/>
      <c r="UMY9" s="222"/>
      <c r="UMZ9" s="222"/>
      <c r="UNA9" s="222"/>
      <c r="UNB9" s="222"/>
      <c r="UNC9" s="222"/>
      <c r="UND9" s="222"/>
      <c r="UNE9" s="222"/>
      <c r="UNF9" s="222"/>
      <c r="UNG9" s="222"/>
      <c r="UNH9" s="222"/>
      <c r="UNI9" s="222"/>
      <c r="UNJ9" s="222"/>
      <c r="UNK9" s="222"/>
      <c r="UNL9" s="222"/>
      <c r="UNM9" s="222"/>
      <c r="UNN9" s="222"/>
      <c r="UNO9" s="222"/>
      <c r="UNP9" s="222"/>
      <c r="UNQ9" s="222"/>
      <c r="UNR9" s="222"/>
      <c r="UNS9" s="222"/>
      <c r="UNT9" s="222"/>
      <c r="UNU9" s="222"/>
      <c r="UNV9" s="222"/>
      <c r="UNW9" s="222"/>
      <c r="UNX9" s="222"/>
      <c r="UNY9" s="222"/>
      <c r="UNZ9" s="222"/>
      <c r="UOA9" s="222"/>
      <c r="UOB9" s="222"/>
      <c r="UOC9" s="222"/>
      <c r="UOD9" s="222"/>
      <c r="UOE9" s="222"/>
      <c r="UOF9" s="222"/>
      <c r="UOG9" s="222"/>
      <c r="UOH9" s="222"/>
      <c r="UOI9" s="222"/>
      <c r="UOJ9" s="222"/>
      <c r="UOK9" s="222"/>
      <c r="UOL9" s="222"/>
      <c r="UOM9" s="222"/>
      <c r="UON9" s="222"/>
      <c r="UOO9" s="222"/>
      <c r="UOP9" s="222"/>
      <c r="UOQ9" s="222"/>
      <c r="UOR9" s="222"/>
      <c r="UOS9" s="222"/>
      <c r="UOT9" s="222"/>
      <c r="UOU9" s="222"/>
      <c r="UOV9" s="222"/>
      <c r="UOW9" s="222"/>
      <c r="UOX9" s="222"/>
      <c r="UOY9" s="222"/>
      <c r="UOZ9" s="222"/>
      <c r="UPA9" s="222"/>
      <c r="UPB9" s="222"/>
      <c r="UPC9" s="222"/>
      <c r="UPD9" s="222"/>
      <c r="UPE9" s="222"/>
      <c r="UPF9" s="222"/>
      <c r="UPG9" s="222"/>
      <c r="UPH9" s="222"/>
      <c r="UPI9" s="222"/>
      <c r="UPJ9" s="222"/>
      <c r="UPK9" s="222"/>
      <c r="UPL9" s="222"/>
      <c r="UPM9" s="222"/>
      <c r="UPN9" s="222"/>
      <c r="UPO9" s="222"/>
      <c r="UPP9" s="222"/>
      <c r="UPQ9" s="222"/>
      <c r="UPR9" s="222"/>
      <c r="UPS9" s="222"/>
      <c r="UPT9" s="222"/>
      <c r="UPU9" s="222"/>
      <c r="UPV9" s="222"/>
      <c r="UPW9" s="222"/>
      <c r="UPX9" s="222"/>
      <c r="UPY9" s="222"/>
      <c r="UPZ9" s="222"/>
      <c r="UQA9" s="222"/>
      <c r="UQB9" s="222"/>
      <c r="UQC9" s="222"/>
      <c r="UQD9" s="222"/>
      <c r="UQE9" s="222"/>
      <c r="UQF9" s="222"/>
      <c r="UQG9" s="222"/>
      <c r="UQH9" s="222"/>
      <c r="UQI9" s="222"/>
      <c r="UQJ9" s="222"/>
      <c r="UQK9" s="222"/>
      <c r="UQL9" s="222"/>
      <c r="UQM9" s="222"/>
      <c r="UQN9" s="222"/>
      <c r="UQO9" s="222"/>
      <c r="UQP9" s="222"/>
      <c r="UQQ9" s="222"/>
      <c r="UQR9" s="222"/>
      <c r="UQS9" s="222"/>
      <c r="UQT9" s="222"/>
      <c r="UQU9" s="222"/>
      <c r="UQV9" s="222"/>
      <c r="UQW9" s="222"/>
      <c r="UQX9" s="222"/>
      <c r="UQY9" s="222"/>
      <c r="UQZ9" s="222"/>
      <c r="URA9" s="222"/>
      <c r="URB9" s="222"/>
      <c r="URC9" s="222"/>
      <c r="URD9" s="222"/>
      <c r="URE9" s="222"/>
      <c r="URF9" s="222"/>
      <c r="URG9" s="222"/>
      <c r="URH9" s="222"/>
      <c r="URI9" s="222"/>
      <c r="URJ9" s="222"/>
      <c r="URK9" s="222"/>
      <c r="URL9" s="222"/>
      <c r="URM9" s="222"/>
      <c r="URN9" s="222"/>
      <c r="URO9" s="222"/>
      <c r="URP9" s="222"/>
      <c r="URQ9" s="222"/>
      <c r="URR9" s="222"/>
      <c r="URS9" s="222"/>
      <c r="URT9" s="222"/>
      <c r="URU9" s="222"/>
      <c r="URV9" s="222"/>
      <c r="URW9" s="222"/>
      <c r="URX9" s="222"/>
      <c r="URY9" s="222"/>
      <c r="URZ9" s="222"/>
      <c r="USA9" s="222"/>
      <c r="USB9" s="222"/>
      <c r="USC9" s="222"/>
      <c r="USD9" s="222"/>
      <c r="USE9" s="222"/>
      <c r="USF9" s="222"/>
      <c r="USG9" s="222"/>
      <c r="USH9" s="222"/>
      <c r="USI9" s="222"/>
      <c r="USJ9" s="222"/>
      <c r="USK9" s="222"/>
      <c r="USL9" s="222"/>
      <c r="USM9" s="222"/>
      <c r="USN9" s="222"/>
      <c r="USO9" s="222"/>
      <c r="USP9" s="222"/>
      <c r="USQ9" s="222"/>
      <c r="USR9" s="222"/>
      <c r="USS9" s="222"/>
      <c r="UST9" s="222"/>
      <c r="USU9" s="222"/>
      <c r="USV9" s="222"/>
      <c r="USW9" s="222"/>
      <c r="USX9" s="222"/>
      <c r="USY9" s="222"/>
      <c r="USZ9" s="222"/>
      <c r="UTA9" s="222"/>
      <c r="UTB9" s="222"/>
      <c r="UTC9" s="222"/>
      <c r="UTD9" s="222"/>
      <c r="UTE9" s="222"/>
      <c r="UTF9" s="222"/>
      <c r="UTG9" s="222"/>
      <c r="UTH9" s="222"/>
      <c r="UTI9" s="222"/>
      <c r="UTJ9" s="222"/>
      <c r="UTK9" s="222"/>
      <c r="UTL9" s="222"/>
      <c r="UTM9" s="222"/>
      <c r="UTN9" s="222"/>
      <c r="UTO9" s="222"/>
      <c r="UTP9" s="222"/>
      <c r="UTQ9" s="222"/>
      <c r="UTR9" s="222"/>
      <c r="UTS9" s="222"/>
      <c r="UTT9" s="222"/>
      <c r="UTU9" s="222"/>
      <c r="UTV9" s="222"/>
      <c r="UTW9" s="222"/>
      <c r="UTX9" s="222"/>
      <c r="UTY9" s="222"/>
      <c r="UTZ9" s="222"/>
      <c r="UUA9" s="222"/>
      <c r="UUB9" s="222"/>
      <c r="UUC9" s="222"/>
      <c r="UUD9" s="222"/>
      <c r="UUE9" s="222"/>
      <c r="UUF9" s="222"/>
      <c r="UUG9" s="222"/>
      <c r="UUH9" s="222"/>
      <c r="UUI9" s="222"/>
      <c r="UUJ9" s="222"/>
      <c r="UUK9" s="222"/>
      <c r="UUL9" s="222"/>
      <c r="UUM9" s="222"/>
      <c r="UUN9" s="222"/>
      <c r="UUO9" s="222"/>
      <c r="UUP9" s="222"/>
      <c r="UUQ9" s="222"/>
      <c r="UUR9" s="222"/>
      <c r="UUS9" s="222"/>
      <c r="UUT9" s="222"/>
      <c r="UUU9" s="222"/>
      <c r="UUV9" s="222"/>
      <c r="UUW9" s="222"/>
      <c r="UUX9" s="222"/>
      <c r="UUY9" s="222"/>
      <c r="UUZ9" s="222"/>
      <c r="UVA9" s="222"/>
      <c r="UVB9" s="222"/>
      <c r="UVC9" s="222"/>
      <c r="UVD9" s="222"/>
      <c r="UVE9" s="222"/>
      <c r="UVF9" s="222"/>
      <c r="UVG9" s="222"/>
      <c r="UVH9" s="222"/>
      <c r="UVI9" s="222"/>
      <c r="UVJ9" s="222"/>
      <c r="UVK9" s="222"/>
      <c r="UVL9" s="222"/>
      <c r="UVM9" s="222"/>
      <c r="UVN9" s="222"/>
      <c r="UVO9" s="222"/>
      <c r="UVP9" s="222"/>
      <c r="UVQ9" s="222"/>
      <c r="UVR9" s="222"/>
      <c r="UVS9" s="222"/>
      <c r="UVT9" s="222"/>
      <c r="UVU9" s="222"/>
      <c r="UVV9" s="222"/>
      <c r="UVW9" s="222"/>
      <c r="UVX9" s="222"/>
      <c r="UVY9" s="222"/>
      <c r="UVZ9" s="222"/>
      <c r="UWA9" s="222"/>
      <c r="UWB9" s="222"/>
      <c r="UWC9" s="222"/>
      <c r="UWD9" s="222"/>
      <c r="UWE9" s="222"/>
      <c r="UWF9" s="222"/>
      <c r="UWG9" s="222"/>
      <c r="UWH9" s="222"/>
      <c r="UWI9" s="222"/>
      <c r="UWJ9" s="222"/>
      <c r="UWK9" s="222"/>
      <c r="UWL9" s="222"/>
      <c r="UWM9" s="222"/>
      <c r="UWN9" s="222"/>
      <c r="UWO9" s="222"/>
      <c r="UWP9" s="222"/>
      <c r="UWQ9" s="222"/>
      <c r="UWR9" s="222"/>
      <c r="UWS9" s="222"/>
      <c r="UWT9" s="222"/>
      <c r="UWU9" s="222"/>
      <c r="UWV9" s="222"/>
      <c r="UWW9" s="222"/>
      <c r="UWX9" s="222"/>
      <c r="UWY9" s="222"/>
      <c r="UWZ9" s="222"/>
      <c r="UXA9" s="222"/>
      <c r="UXB9" s="222"/>
      <c r="UXC9" s="222"/>
      <c r="UXD9" s="222"/>
      <c r="UXE9" s="222"/>
      <c r="UXF9" s="222"/>
      <c r="UXG9" s="222"/>
      <c r="UXH9" s="222"/>
      <c r="UXI9" s="222"/>
      <c r="UXJ9" s="222"/>
      <c r="UXK9" s="222"/>
      <c r="UXL9" s="222"/>
      <c r="UXM9" s="222"/>
      <c r="UXN9" s="222"/>
      <c r="UXO9" s="222"/>
      <c r="UXP9" s="222"/>
      <c r="UXQ9" s="222"/>
      <c r="UXR9" s="222"/>
      <c r="UXS9" s="222"/>
      <c r="UXT9" s="222"/>
      <c r="UXU9" s="222"/>
      <c r="UXV9" s="222"/>
      <c r="UXW9" s="222"/>
      <c r="UXX9" s="222"/>
      <c r="UXY9" s="222"/>
      <c r="UXZ9" s="222"/>
      <c r="UYA9" s="222"/>
      <c r="UYB9" s="222"/>
      <c r="UYC9" s="222"/>
      <c r="UYD9" s="222"/>
      <c r="UYE9" s="222"/>
      <c r="UYF9" s="222"/>
      <c r="UYG9" s="222"/>
      <c r="UYH9" s="222"/>
      <c r="UYI9" s="222"/>
      <c r="UYJ9" s="222"/>
      <c r="UYK9" s="222"/>
      <c r="UYL9" s="222"/>
      <c r="UYM9" s="222"/>
      <c r="UYN9" s="222"/>
      <c r="UYO9" s="222"/>
      <c r="UYP9" s="222"/>
      <c r="UYQ9" s="222"/>
      <c r="UYR9" s="222"/>
      <c r="UYS9" s="222"/>
      <c r="UYT9" s="222"/>
      <c r="UYU9" s="222"/>
      <c r="UYV9" s="222"/>
      <c r="UYW9" s="222"/>
      <c r="UYX9" s="222"/>
      <c r="UYY9" s="222"/>
      <c r="UYZ9" s="222"/>
      <c r="UZA9" s="222"/>
      <c r="UZB9" s="222"/>
      <c r="UZC9" s="222"/>
      <c r="UZD9" s="222"/>
      <c r="UZE9" s="222"/>
      <c r="UZF9" s="222"/>
      <c r="UZG9" s="222"/>
      <c r="UZH9" s="222"/>
      <c r="UZI9" s="222"/>
      <c r="UZJ9" s="222"/>
      <c r="UZK9" s="222"/>
      <c r="UZL9" s="222"/>
      <c r="UZM9" s="222"/>
      <c r="UZN9" s="222"/>
      <c r="UZO9" s="222"/>
      <c r="UZP9" s="222"/>
      <c r="UZQ9" s="222"/>
      <c r="UZR9" s="222"/>
      <c r="UZS9" s="222"/>
      <c r="UZT9" s="222"/>
      <c r="UZU9" s="222"/>
      <c r="UZV9" s="222"/>
      <c r="UZW9" s="222"/>
      <c r="UZX9" s="222"/>
      <c r="UZY9" s="222"/>
      <c r="UZZ9" s="222"/>
      <c r="VAA9" s="222"/>
      <c r="VAB9" s="222"/>
      <c r="VAC9" s="222"/>
      <c r="VAD9" s="222"/>
      <c r="VAE9" s="222"/>
      <c r="VAF9" s="222"/>
      <c r="VAG9" s="222"/>
      <c r="VAH9" s="222"/>
      <c r="VAI9" s="222"/>
      <c r="VAJ9" s="222"/>
      <c r="VAK9" s="222"/>
      <c r="VAL9" s="222"/>
      <c r="VAM9" s="222"/>
      <c r="VAN9" s="222"/>
      <c r="VAO9" s="222"/>
      <c r="VAP9" s="222"/>
      <c r="VAQ9" s="222"/>
      <c r="VAR9" s="222"/>
      <c r="VAS9" s="222"/>
      <c r="VAT9" s="222"/>
      <c r="VAU9" s="222"/>
      <c r="VAV9" s="222"/>
      <c r="VAW9" s="222"/>
      <c r="VAX9" s="222"/>
      <c r="VAY9" s="222"/>
      <c r="VAZ9" s="222"/>
      <c r="VBA9" s="222"/>
      <c r="VBB9" s="222"/>
      <c r="VBC9" s="222"/>
      <c r="VBD9" s="222"/>
      <c r="VBE9" s="222"/>
      <c r="VBF9" s="222"/>
      <c r="VBG9" s="222"/>
      <c r="VBH9" s="222"/>
      <c r="VBI9" s="222"/>
      <c r="VBJ9" s="222"/>
      <c r="VBK9" s="222"/>
      <c r="VBL9" s="222"/>
      <c r="VBM9" s="222"/>
      <c r="VBN9" s="222"/>
      <c r="VBO9" s="222"/>
      <c r="VBP9" s="222"/>
      <c r="VBQ9" s="222"/>
      <c r="VBR9" s="222"/>
      <c r="VBS9" s="222"/>
      <c r="VBT9" s="222"/>
      <c r="VBU9" s="222"/>
      <c r="VBV9" s="222"/>
      <c r="VBW9" s="222"/>
      <c r="VBX9" s="222"/>
      <c r="VBY9" s="222"/>
      <c r="VBZ9" s="222"/>
      <c r="VCA9" s="222"/>
      <c r="VCB9" s="222"/>
      <c r="VCC9" s="222"/>
      <c r="VCD9" s="222"/>
      <c r="VCE9" s="222"/>
      <c r="VCF9" s="222"/>
      <c r="VCG9" s="222"/>
      <c r="VCH9" s="222"/>
      <c r="VCI9" s="222"/>
      <c r="VCJ9" s="222"/>
      <c r="VCK9" s="222"/>
      <c r="VCL9" s="222"/>
      <c r="VCM9" s="222"/>
      <c r="VCN9" s="222"/>
      <c r="VCO9" s="222"/>
      <c r="VCP9" s="222"/>
      <c r="VCQ9" s="222"/>
      <c r="VCR9" s="222"/>
      <c r="VCS9" s="222"/>
      <c r="VCT9" s="222"/>
      <c r="VCU9" s="222"/>
      <c r="VCV9" s="222"/>
      <c r="VCW9" s="222"/>
      <c r="VCX9" s="222"/>
      <c r="VCY9" s="222"/>
      <c r="VCZ9" s="222"/>
      <c r="VDA9" s="222"/>
      <c r="VDB9" s="222"/>
      <c r="VDC9" s="222"/>
      <c r="VDD9" s="222"/>
      <c r="VDE9" s="222"/>
      <c r="VDF9" s="222"/>
      <c r="VDG9" s="222"/>
      <c r="VDH9" s="222"/>
      <c r="VDI9" s="222"/>
      <c r="VDJ9" s="222"/>
      <c r="VDK9" s="222"/>
      <c r="VDL9" s="222"/>
      <c r="VDM9" s="222"/>
      <c r="VDN9" s="222"/>
      <c r="VDO9" s="222"/>
      <c r="VDP9" s="222"/>
      <c r="VDQ9" s="222"/>
      <c r="VDR9" s="222"/>
      <c r="VDS9" s="222"/>
      <c r="VDT9" s="222"/>
      <c r="VDU9" s="222"/>
      <c r="VDV9" s="222"/>
      <c r="VDW9" s="222"/>
      <c r="VDX9" s="222"/>
      <c r="VDY9" s="222"/>
      <c r="VDZ9" s="222"/>
      <c r="VEA9" s="222"/>
      <c r="VEB9" s="222"/>
      <c r="VEC9" s="222"/>
      <c r="VED9" s="222"/>
      <c r="VEE9" s="222"/>
      <c r="VEF9" s="222"/>
      <c r="VEG9" s="222"/>
      <c r="VEH9" s="222"/>
      <c r="VEI9" s="222"/>
      <c r="VEJ9" s="222"/>
      <c r="VEK9" s="222"/>
      <c r="VEL9" s="222"/>
      <c r="VEM9" s="222"/>
      <c r="VEN9" s="222"/>
      <c r="VEO9" s="222"/>
      <c r="VEP9" s="222"/>
      <c r="VEQ9" s="222"/>
      <c r="VER9" s="222"/>
      <c r="VES9" s="222"/>
      <c r="VET9" s="222"/>
      <c r="VEU9" s="222"/>
      <c r="VEV9" s="222"/>
      <c r="VEW9" s="222"/>
      <c r="VEX9" s="222"/>
      <c r="VEY9" s="222"/>
      <c r="VEZ9" s="222"/>
      <c r="VFA9" s="222"/>
      <c r="VFB9" s="222"/>
      <c r="VFC9" s="222"/>
      <c r="VFD9" s="222"/>
      <c r="VFE9" s="222"/>
      <c r="VFF9" s="222"/>
      <c r="VFG9" s="222"/>
      <c r="VFH9" s="222"/>
      <c r="VFI9" s="222"/>
      <c r="VFJ9" s="222"/>
      <c r="VFK9" s="222"/>
      <c r="VFL9" s="222"/>
      <c r="VFM9" s="222"/>
      <c r="VFN9" s="222"/>
      <c r="VFO9" s="222"/>
      <c r="VFP9" s="222"/>
      <c r="VFQ9" s="222"/>
      <c r="VFR9" s="222"/>
      <c r="VFS9" s="222"/>
      <c r="VFT9" s="222"/>
      <c r="VFU9" s="222"/>
      <c r="VFV9" s="222"/>
      <c r="VFW9" s="222"/>
      <c r="VFX9" s="222"/>
      <c r="VFY9" s="222"/>
      <c r="VFZ9" s="222"/>
      <c r="VGA9" s="222"/>
      <c r="VGB9" s="222"/>
      <c r="VGC9" s="222"/>
      <c r="VGD9" s="222"/>
      <c r="VGE9" s="222"/>
      <c r="VGF9" s="222"/>
      <c r="VGG9" s="222"/>
      <c r="VGH9" s="222"/>
      <c r="VGI9" s="222"/>
      <c r="VGJ9" s="222"/>
      <c r="VGK9" s="222"/>
      <c r="VGL9" s="222"/>
      <c r="VGM9" s="222"/>
      <c r="VGN9" s="222"/>
      <c r="VGO9" s="222"/>
      <c r="VGP9" s="222"/>
      <c r="VGQ9" s="222"/>
      <c r="VGR9" s="222"/>
      <c r="VGS9" s="222"/>
      <c r="VGT9" s="222"/>
      <c r="VGU9" s="222"/>
      <c r="VGV9" s="222"/>
      <c r="VGW9" s="222"/>
      <c r="VGX9" s="222"/>
      <c r="VGY9" s="222"/>
      <c r="VGZ9" s="222"/>
      <c r="VHA9" s="222"/>
      <c r="VHB9" s="222"/>
      <c r="VHC9" s="222"/>
      <c r="VHD9" s="222"/>
      <c r="VHE9" s="222"/>
      <c r="VHF9" s="222"/>
      <c r="VHG9" s="222"/>
      <c r="VHH9" s="222"/>
      <c r="VHI9" s="222"/>
      <c r="VHJ9" s="222"/>
      <c r="VHK9" s="222"/>
      <c r="VHL9" s="222"/>
      <c r="VHM9" s="222"/>
      <c r="VHN9" s="222"/>
      <c r="VHO9" s="222"/>
      <c r="VHP9" s="222"/>
      <c r="VHQ9" s="222"/>
      <c r="VHR9" s="222"/>
      <c r="VHS9" s="222"/>
      <c r="VHT9" s="222"/>
      <c r="VHU9" s="222"/>
      <c r="VHV9" s="222"/>
      <c r="VHW9" s="222"/>
      <c r="VHX9" s="222"/>
      <c r="VHY9" s="222"/>
      <c r="VHZ9" s="222"/>
      <c r="VIA9" s="222"/>
      <c r="VIB9" s="222"/>
      <c r="VIC9" s="222"/>
      <c r="VID9" s="222"/>
      <c r="VIE9" s="222"/>
      <c r="VIF9" s="222"/>
      <c r="VIG9" s="222"/>
      <c r="VIH9" s="222"/>
      <c r="VII9" s="222"/>
      <c r="VIJ9" s="222"/>
      <c r="VIK9" s="222"/>
      <c r="VIL9" s="222"/>
      <c r="VIM9" s="222"/>
      <c r="VIN9" s="222"/>
      <c r="VIO9" s="222"/>
      <c r="VIP9" s="222"/>
      <c r="VIQ9" s="222"/>
      <c r="VIR9" s="222"/>
      <c r="VIS9" s="222"/>
      <c r="VIT9" s="222"/>
      <c r="VIU9" s="222"/>
      <c r="VIV9" s="222"/>
      <c r="VIW9" s="222"/>
      <c r="VIX9" s="222"/>
      <c r="VIY9" s="222"/>
      <c r="VIZ9" s="222"/>
      <c r="VJA9" s="222"/>
      <c r="VJB9" s="222"/>
      <c r="VJC9" s="222"/>
      <c r="VJD9" s="222"/>
      <c r="VJE9" s="222"/>
      <c r="VJF9" s="222"/>
      <c r="VJG9" s="222"/>
      <c r="VJH9" s="222"/>
      <c r="VJI9" s="222"/>
      <c r="VJJ9" s="222"/>
      <c r="VJK9" s="222"/>
      <c r="VJL9" s="222"/>
      <c r="VJM9" s="222"/>
      <c r="VJN9" s="222"/>
      <c r="VJO9" s="222"/>
      <c r="VJP9" s="222"/>
      <c r="VJQ9" s="222"/>
      <c r="VJR9" s="222"/>
      <c r="VJS9" s="222"/>
      <c r="VJT9" s="222"/>
      <c r="VJU9" s="222"/>
      <c r="VJV9" s="222"/>
      <c r="VJW9" s="222"/>
      <c r="VJX9" s="222"/>
      <c r="VJY9" s="222"/>
      <c r="VJZ9" s="222"/>
      <c r="VKA9" s="222"/>
      <c r="VKB9" s="222"/>
      <c r="VKC9" s="222"/>
      <c r="VKD9" s="222"/>
      <c r="VKE9" s="222"/>
      <c r="VKF9" s="222"/>
      <c r="VKG9" s="222"/>
      <c r="VKH9" s="222"/>
      <c r="VKI9" s="222"/>
      <c r="VKJ9" s="222"/>
      <c r="VKK9" s="222"/>
      <c r="VKL9" s="222"/>
      <c r="VKM9" s="222"/>
      <c r="VKN9" s="222"/>
      <c r="VKO9" s="222"/>
      <c r="VKP9" s="222"/>
      <c r="VKQ9" s="222"/>
      <c r="VKR9" s="222"/>
      <c r="VKS9" s="222"/>
      <c r="VKT9" s="222"/>
      <c r="VKU9" s="222"/>
      <c r="VKV9" s="222"/>
      <c r="VKW9" s="222"/>
      <c r="VKX9" s="222"/>
      <c r="VKY9" s="222"/>
      <c r="VKZ9" s="222"/>
      <c r="VLA9" s="222"/>
      <c r="VLB9" s="222"/>
      <c r="VLC9" s="222"/>
      <c r="VLD9" s="222"/>
      <c r="VLE9" s="222"/>
      <c r="VLF9" s="222"/>
      <c r="VLG9" s="222"/>
      <c r="VLH9" s="222"/>
      <c r="VLI9" s="222"/>
      <c r="VLJ9" s="222"/>
      <c r="VLK9" s="222"/>
      <c r="VLL9" s="222"/>
      <c r="VLM9" s="222"/>
      <c r="VLN9" s="222"/>
      <c r="VLO9" s="222"/>
      <c r="VLP9" s="222"/>
      <c r="VLQ9" s="222"/>
      <c r="VLR9" s="222"/>
      <c r="VLS9" s="222"/>
      <c r="VLT9" s="222"/>
      <c r="VLU9" s="222"/>
      <c r="VLV9" s="222"/>
      <c r="VLW9" s="222"/>
      <c r="VLX9" s="222"/>
      <c r="VLY9" s="222"/>
      <c r="VLZ9" s="222"/>
      <c r="VMA9" s="222"/>
      <c r="VMB9" s="222"/>
      <c r="VMC9" s="222"/>
      <c r="VMD9" s="222"/>
      <c r="VME9" s="222"/>
      <c r="VMF9" s="222"/>
      <c r="VMG9" s="222"/>
      <c r="VMH9" s="222"/>
      <c r="VMI9" s="222"/>
      <c r="VMJ9" s="222"/>
      <c r="VMK9" s="222"/>
      <c r="VML9" s="222"/>
      <c r="VMM9" s="222"/>
      <c r="VMN9" s="222"/>
      <c r="VMO9" s="222"/>
      <c r="VMP9" s="222"/>
      <c r="VMQ9" s="222"/>
      <c r="VMR9" s="222"/>
      <c r="VMS9" s="222"/>
      <c r="VMT9" s="222"/>
      <c r="VMU9" s="222"/>
      <c r="VMV9" s="222"/>
      <c r="VMW9" s="222"/>
      <c r="VMX9" s="222"/>
      <c r="VMY9" s="222"/>
      <c r="VMZ9" s="222"/>
      <c r="VNA9" s="222"/>
      <c r="VNB9" s="222"/>
      <c r="VNC9" s="222"/>
      <c r="VND9" s="222"/>
      <c r="VNE9" s="222"/>
      <c r="VNF9" s="222"/>
      <c r="VNG9" s="222"/>
      <c r="VNH9" s="222"/>
      <c r="VNI9" s="222"/>
      <c r="VNJ9" s="222"/>
      <c r="VNK9" s="222"/>
      <c r="VNL9" s="222"/>
      <c r="VNM9" s="222"/>
      <c r="VNN9" s="222"/>
      <c r="VNO9" s="222"/>
      <c r="VNP9" s="222"/>
      <c r="VNQ9" s="222"/>
      <c r="VNR9" s="222"/>
      <c r="VNS9" s="222"/>
      <c r="VNT9" s="222"/>
      <c r="VNU9" s="222"/>
      <c r="VNV9" s="222"/>
      <c r="VNW9" s="222"/>
      <c r="VNX9" s="222"/>
      <c r="VNY9" s="222"/>
      <c r="VNZ9" s="222"/>
      <c r="VOA9" s="222"/>
      <c r="VOB9" s="222"/>
      <c r="VOC9" s="222"/>
      <c r="VOD9" s="222"/>
      <c r="VOE9" s="222"/>
      <c r="VOF9" s="222"/>
      <c r="VOG9" s="222"/>
      <c r="VOH9" s="222"/>
      <c r="VOI9" s="222"/>
      <c r="VOJ9" s="222"/>
      <c r="VOK9" s="222"/>
      <c r="VOL9" s="222"/>
      <c r="VOM9" s="222"/>
      <c r="VON9" s="222"/>
      <c r="VOO9" s="222"/>
      <c r="VOP9" s="222"/>
      <c r="VOQ9" s="222"/>
      <c r="VOR9" s="222"/>
      <c r="VOS9" s="222"/>
      <c r="VOT9" s="222"/>
      <c r="VOU9" s="222"/>
      <c r="VOV9" s="222"/>
      <c r="VOW9" s="222"/>
      <c r="VOX9" s="222"/>
      <c r="VOY9" s="222"/>
      <c r="VOZ9" s="222"/>
      <c r="VPA9" s="222"/>
      <c r="VPB9" s="222"/>
      <c r="VPC9" s="222"/>
      <c r="VPD9" s="222"/>
      <c r="VPE9" s="222"/>
      <c r="VPF9" s="222"/>
      <c r="VPG9" s="222"/>
      <c r="VPH9" s="222"/>
      <c r="VPI9" s="222"/>
      <c r="VPJ9" s="222"/>
      <c r="VPK9" s="222"/>
      <c r="VPL9" s="222"/>
      <c r="VPM9" s="222"/>
      <c r="VPN9" s="222"/>
      <c r="VPO9" s="222"/>
      <c r="VPP9" s="222"/>
      <c r="VPQ9" s="222"/>
      <c r="VPR9" s="222"/>
      <c r="VPS9" s="222"/>
      <c r="VPT9" s="222"/>
      <c r="VPU9" s="222"/>
      <c r="VPV9" s="222"/>
      <c r="VPW9" s="222"/>
      <c r="VPX9" s="222"/>
      <c r="VPY9" s="222"/>
      <c r="VPZ9" s="222"/>
      <c r="VQA9" s="222"/>
      <c r="VQB9" s="222"/>
      <c r="VQC9" s="222"/>
      <c r="VQD9" s="222"/>
      <c r="VQE9" s="222"/>
      <c r="VQF9" s="222"/>
      <c r="VQG9" s="222"/>
      <c r="VQH9" s="222"/>
      <c r="VQI9" s="222"/>
      <c r="VQJ9" s="222"/>
      <c r="VQK9" s="222"/>
      <c r="VQL9" s="222"/>
      <c r="VQM9" s="222"/>
      <c r="VQN9" s="222"/>
      <c r="VQO9" s="222"/>
      <c r="VQP9" s="222"/>
      <c r="VQQ9" s="222"/>
      <c r="VQR9" s="222"/>
      <c r="VQS9" s="222"/>
      <c r="VQT9" s="222"/>
      <c r="VQU9" s="222"/>
      <c r="VQV9" s="222"/>
      <c r="VQW9" s="222"/>
      <c r="VQX9" s="222"/>
      <c r="VQY9" s="222"/>
      <c r="VQZ9" s="222"/>
      <c r="VRA9" s="222"/>
      <c r="VRB9" s="222"/>
      <c r="VRC9" s="222"/>
      <c r="VRD9" s="222"/>
      <c r="VRE9" s="222"/>
      <c r="VRF9" s="222"/>
      <c r="VRG9" s="222"/>
      <c r="VRH9" s="222"/>
      <c r="VRI9" s="222"/>
      <c r="VRJ9" s="222"/>
      <c r="VRK9" s="222"/>
      <c r="VRL9" s="222"/>
      <c r="VRM9" s="222"/>
      <c r="VRN9" s="222"/>
      <c r="VRO9" s="222"/>
      <c r="VRP9" s="222"/>
      <c r="VRQ9" s="222"/>
      <c r="VRR9" s="222"/>
      <c r="VRS9" s="222"/>
      <c r="VRT9" s="222"/>
      <c r="VRU9" s="222"/>
      <c r="VRV9" s="222"/>
      <c r="VRW9" s="222"/>
      <c r="VRX9" s="222"/>
      <c r="VRY9" s="222"/>
      <c r="VRZ9" s="222"/>
      <c r="VSA9" s="222"/>
      <c r="VSB9" s="222"/>
      <c r="VSC9" s="222"/>
      <c r="VSD9" s="222"/>
      <c r="VSE9" s="222"/>
      <c r="VSF9" s="222"/>
      <c r="VSG9" s="222"/>
      <c r="VSH9" s="222"/>
      <c r="VSI9" s="222"/>
      <c r="VSJ9" s="222"/>
      <c r="VSK9" s="222"/>
      <c r="VSL9" s="222"/>
      <c r="VSM9" s="222"/>
      <c r="VSN9" s="222"/>
      <c r="VSO9" s="222"/>
      <c r="VSP9" s="222"/>
      <c r="VSQ9" s="222"/>
      <c r="VSR9" s="222"/>
      <c r="VSS9" s="222"/>
      <c r="VST9" s="222"/>
      <c r="VSU9" s="222"/>
      <c r="VSV9" s="222"/>
      <c r="VSW9" s="222"/>
      <c r="VSX9" s="222"/>
      <c r="VSY9" s="222"/>
      <c r="VSZ9" s="222"/>
      <c r="VTA9" s="222"/>
      <c r="VTB9" s="222"/>
      <c r="VTC9" s="222"/>
      <c r="VTD9" s="222"/>
      <c r="VTE9" s="222"/>
      <c r="VTF9" s="222"/>
      <c r="VTG9" s="222"/>
      <c r="VTH9" s="222"/>
      <c r="VTI9" s="222"/>
      <c r="VTJ9" s="222"/>
      <c r="VTK9" s="222"/>
      <c r="VTL9" s="222"/>
      <c r="VTM9" s="222"/>
      <c r="VTN9" s="222"/>
      <c r="VTO9" s="222"/>
      <c r="VTP9" s="222"/>
      <c r="VTQ9" s="222"/>
      <c r="VTR9" s="222"/>
      <c r="VTS9" s="222"/>
      <c r="VTT9" s="222"/>
      <c r="VTU9" s="222"/>
      <c r="VTV9" s="222"/>
      <c r="VTW9" s="222"/>
      <c r="VTX9" s="222"/>
      <c r="VTY9" s="222"/>
      <c r="VTZ9" s="222"/>
      <c r="VUA9" s="222"/>
      <c r="VUB9" s="222"/>
      <c r="VUC9" s="222"/>
      <c r="VUD9" s="222"/>
      <c r="VUE9" s="222"/>
      <c r="VUF9" s="222"/>
      <c r="VUG9" s="222"/>
      <c r="VUH9" s="222"/>
      <c r="VUI9" s="222"/>
      <c r="VUJ9" s="222"/>
      <c r="VUK9" s="222"/>
      <c r="VUL9" s="222"/>
      <c r="VUM9" s="222"/>
      <c r="VUN9" s="222"/>
      <c r="VUO9" s="222"/>
      <c r="VUP9" s="222"/>
      <c r="VUQ9" s="222"/>
      <c r="VUR9" s="222"/>
      <c r="VUS9" s="222"/>
      <c r="VUT9" s="222"/>
      <c r="VUU9" s="222"/>
      <c r="VUV9" s="222"/>
      <c r="VUW9" s="222"/>
      <c r="VUX9" s="222"/>
      <c r="VUY9" s="222"/>
      <c r="VUZ9" s="222"/>
      <c r="VVA9" s="222"/>
      <c r="VVB9" s="222"/>
      <c r="VVC9" s="222"/>
      <c r="VVD9" s="222"/>
      <c r="VVE9" s="222"/>
      <c r="VVF9" s="222"/>
      <c r="VVG9" s="222"/>
      <c r="VVH9" s="222"/>
      <c r="VVI9" s="222"/>
      <c r="VVJ9" s="222"/>
      <c r="VVK9" s="222"/>
      <c r="VVL9" s="222"/>
      <c r="VVM9" s="222"/>
      <c r="VVN9" s="222"/>
      <c r="VVO9" s="222"/>
      <c r="VVP9" s="222"/>
      <c r="VVQ9" s="222"/>
      <c r="VVR9" s="222"/>
      <c r="VVS9" s="222"/>
      <c r="VVT9" s="222"/>
      <c r="VVU9" s="222"/>
      <c r="VVV9" s="222"/>
      <c r="VVW9" s="222"/>
      <c r="VVX9" s="222"/>
      <c r="VVY9" s="222"/>
      <c r="VVZ9" s="222"/>
      <c r="VWA9" s="222"/>
      <c r="VWB9" s="222"/>
      <c r="VWC9" s="222"/>
      <c r="VWD9" s="222"/>
      <c r="VWE9" s="222"/>
      <c r="VWF9" s="222"/>
      <c r="VWG9" s="222"/>
      <c r="VWH9" s="222"/>
      <c r="VWI9" s="222"/>
      <c r="VWJ9" s="222"/>
      <c r="VWK9" s="222"/>
      <c r="VWL9" s="222"/>
      <c r="VWM9" s="222"/>
      <c r="VWN9" s="222"/>
      <c r="VWO9" s="222"/>
      <c r="VWP9" s="222"/>
      <c r="VWQ9" s="222"/>
      <c r="VWR9" s="222"/>
      <c r="VWS9" s="222"/>
      <c r="VWT9" s="222"/>
      <c r="VWU9" s="222"/>
      <c r="VWV9" s="222"/>
      <c r="VWW9" s="222"/>
      <c r="VWX9" s="222"/>
      <c r="VWY9" s="222"/>
      <c r="VWZ9" s="222"/>
      <c r="VXA9" s="222"/>
      <c r="VXB9" s="222"/>
      <c r="VXC9" s="222"/>
      <c r="VXD9" s="222"/>
      <c r="VXE9" s="222"/>
      <c r="VXF9" s="222"/>
      <c r="VXG9" s="222"/>
      <c r="VXH9" s="222"/>
      <c r="VXI9" s="222"/>
      <c r="VXJ9" s="222"/>
      <c r="VXK9" s="222"/>
      <c r="VXL9" s="222"/>
      <c r="VXM9" s="222"/>
      <c r="VXN9" s="222"/>
      <c r="VXO9" s="222"/>
      <c r="VXP9" s="222"/>
      <c r="VXQ9" s="222"/>
      <c r="VXR9" s="222"/>
      <c r="VXS9" s="222"/>
      <c r="VXT9" s="222"/>
      <c r="VXU9" s="222"/>
      <c r="VXV9" s="222"/>
      <c r="VXW9" s="222"/>
      <c r="VXX9" s="222"/>
      <c r="VXY9" s="222"/>
      <c r="VXZ9" s="222"/>
      <c r="VYA9" s="222"/>
      <c r="VYB9" s="222"/>
      <c r="VYC9" s="222"/>
      <c r="VYD9" s="222"/>
      <c r="VYE9" s="222"/>
      <c r="VYF9" s="222"/>
      <c r="VYG9" s="222"/>
      <c r="VYH9" s="222"/>
      <c r="VYI9" s="222"/>
      <c r="VYJ9" s="222"/>
      <c r="VYK9" s="222"/>
      <c r="VYL9" s="222"/>
      <c r="VYM9" s="222"/>
      <c r="VYN9" s="222"/>
      <c r="VYO9" s="222"/>
      <c r="VYP9" s="222"/>
      <c r="VYQ9" s="222"/>
      <c r="VYR9" s="222"/>
      <c r="VYS9" s="222"/>
      <c r="VYT9" s="222"/>
      <c r="VYU9" s="222"/>
      <c r="VYV9" s="222"/>
      <c r="VYW9" s="222"/>
      <c r="VYX9" s="222"/>
      <c r="VYY9" s="222"/>
      <c r="VYZ9" s="222"/>
      <c r="VZA9" s="222"/>
      <c r="VZB9" s="222"/>
      <c r="VZC9" s="222"/>
      <c r="VZD9" s="222"/>
      <c r="VZE9" s="222"/>
      <c r="VZF9" s="222"/>
      <c r="VZG9" s="222"/>
      <c r="VZH9" s="222"/>
      <c r="VZI9" s="222"/>
      <c r="VZJ9" s="222"/>
      <c r="VZK9" s="222"/>
      <c r="VZL9" s="222"/>
      <c r="VZM9" s="222"/>
      <c r="VZN9" s="222"/>
      <c r="VZO9" s="222"/>
      <c r="VZP9" s="222"/>
      <c r="VZQ9" s="222"/>
      <c r="VZR9" s="222"/>
      <c r="VZS9" s="222"/>
      <c r="VZT9" s="222"/>
      <c r="VZU9" s="222"/>
      <c r="VZV9" s="222"/>
      <c r="VZW9" s="222"/>
      <c r="VZX9" s="222"/>
      <c r="VZY9" s="222"/>
      <c r="VZZ9" s="222"/>
      <c r="WAA9" s="222"/>
      <c r="WAB9" s="222"/>
      <c r="WAC9" s="222"/>
      <c r="WAD9" s="222"/>
      <c r="WAE9" s="222"/>
      <c r="WAF9" s="222"/>
      <c r="WAG9" s="222"/>
      <c r="WAH9" s="222"/>
      <c r="WAI9" s="222"/>
      <c r="WAJ9" s="222"/>
      <c r="WAK9" s="222"/>
      <c r="WAL9" s="222"/>
      <c r="WAM9" s="222"/>
      <c r="WAN9" s="222"/>
      <c r="WAO9" s="222"/>
      <c r="WAP9" s="222"/>
      <c r="WAQ9" s="222"/>
      <c r="WAR9" s="222"/>
      <c r="WAS9" s="222"/>
      <c r="WAT9" s="222"/>
      <c r="WAU9" s="222"/>
      <c r="WAV9" s="222"/>
      <c r="WAW9" s="222"/>
      <c r="WAX9" s="222"/>
      <c r="WAY9" s="222"/>
      <c r="WAZ9" s="222"/>
      <c r="WBA9" s="222"/>
      <c r="WBB9" s="222"/>
      <c r="WBC9" s="222"/>
      <c r="WBD9" s="222"/>
      <c r="WBE9" s="222"/>
      <c r="WBF9" s="222"/>
      <c r="WBG9" s="222"/>
      <c r="WBH9" s="222"/>
      <c r="WBI9" s="222"/>
      <c r="WBJ9" s="222"/>
      <c r="WBK9" s="222"/>
      <c r="WBL9" s="222"/>
      <c r="WBM9" s="222"/>
      <c r="WBN9" s="222"/>
      <c r="WBO9" s="222"/>
      <c r="WBP9" s="222"/>
      <c r="WBQ9" s="222"/>
      <c r="WBR9" s="222"/>
      <c r="WBS9" s="222"/>
      <c r="WBT9" s="222"/>
      <c r="WBU9" s="222"/>
      <c r="WBV9" s="222"/>
      <c r="WBW9" s="222"/>
      <c r="WBX9" s="222"/>
      <c r="WBY9" s="222"/>
      <c r="WBZ9" s="222"/>
      <c r="WCA9" s="222"/>
      <c r="WCB9" s="222"/>
      <c r="WCC9" s="222"/>
      <c r="WCD9" s="222"/>
      <c r="WCE9" s="222"/>
      <c r="WCF9" s="222"/>
      <c r="WCG9" s="222"/>
      <c r="WCH9" s="222"/>
      <c r="WCI9" s="222"/>
      <c r="WCJ9" s="222"/>
      <c r="WCK9" s="222"/>
      <c r="WCL9" s="222"/>
      <c r="WCM9" s="222"/>
      <c r="WCN9" s="222"/>
      <c r="WCO9" s="222"/>
      <c r="WCP9" s="222"/>
      <c r="WCQ9" s="222"/>
      <c r="WCR9" s="222"/>
      <c r="WCS9" s="222"/>
      <c r="WCT9" s="222"/>
      <c r="WCU9" s="222"/>
      <c r="WCV9" s="222"/>
      <c r="WCW9" s="222"/>
      <c r="WCX9" s="222"/>
      <c r="WCY9" s="222"/>
      <c r="WCZ9" s="222"/>
      <c r="WDA9" s="222"/>
      <c r="WDB9" s="222"/>
      <c r="WDC9" s="222"/>
      <c r="WDD9" s="222"/>
      <c r="WDE9" s="222"/>
      <c r="WDF9" s="222"/>
      <c r="WDG9" s="222"/>
      <c r="WDH9" s="222"/>
      <c r="WDI9" s="222"/>
      <c r="WDJ9" s="222"/>
      <c r="WDK9" s="222"/>
      <c r="WDL9" s="222"/>
      <c r="WDM9" s="222"/>
      <c r="WDN9" s="222"/>
      <c r="WDO9" s="222"/>
      <c r="WDP9" s="222"/>
      <c r="WDQ9" s="222"/>
      <c r="WDR9" s="222"/>
      <c r="WDS9" s="222"/>
      <c r="WDT9" s="222"/>
      <c r="WDU9" s="222"/>
      <c r="WDV9" s="222"/>
      <c r="WDW9" s="222"/>
      <c r="WDX9" s="222"/>
      <c r="WDY9" s="222"/>
      <c r="WDZ9" s="222"/>
      <c r="WEA9" s="222"/>
      <c r="WEB9" s="222"/>
      <c r="WEC9" s="222"/>
      <c r="WED9" s="222"/>
      <c r="WEE9" s="222"/>
      <c r="WEF9" s="222"/>
      <c r="WEG9" s="222"/>
      <c r="WEH9" s="222"/>
      <c r="WEI9" s="222"/>
      <c r="WEJ9" s="222"/>
      <c r="WEK9" s="222"/>
      <c r="WEL9" s="222"/>
      <c r="WEM9" s="222"/>
      <c r="WEN9" s="222"/>
      <c r="WEO9" s="222"/>
      <c r="WEP9" s="222"/>
      <c r="WEQ9" s="222"/>
      <c r="WER9" s="222"/>
      <c r="WES9" s="222"/>
      <c r="WET9" s="222"/>
      <c r="WEU9" s="222"/>
      <c r="WEV9" s="222"/>
      <c r="WEW9" s="222"/>
      <c r="WEX9" s="222"/>
      <c r="WEY9" s="222"/>
      <c r="WEZ9" s="222"/>
      <c r="WFA9" s="222"/>
      <c r="WFB9" s="222"/>
      <c r="WFC9" s="222"/>
      <c r="WFD9" s="222"/>
      <c r="WFE9" s="222"/>
      <c r="WFF9" s="222"/>
      <c r="WFG9" s="222"/>
      <c r="WFH9" s="222"/>
      <c r="WFI9" s="222"/>
      <c r="WFJ9" s="222"/>
      <c r="WFK9" s="222"/>
      <c r="WFL9" s="222"/>
      <c r="WFM9" s="222"/>
      <c r="WFN9" s="222"/>
      <c r="WFO9" s="222"/>
      <c r="WFP9" s="222"/>
      <c r="WFQ9" s="222"/>
      <c r="WFR9" s="222"/>
      <c r="WFS9" s="222"/>
      <c r="WFT9" s="222"/>
      <c r="WFU9" s="222"/>
      <c r="WFV9" s="222"/>
      <c r="WFW9" s="222"/>
      <c r="WFX9" s="222"/>
      <c r="WFY9" s="222"/>
      <c r="WFZ9" s="222"/>
      <c r="WGA9" s="222"/>
      <c r="WGB9" s="222"/>
      <c r="WGC9" s="222"/>
      <c r="WGD9" s="222"/>
      <c r="WGE9" s="222"/>
      <c r="WGF9" s="222"/>
      <c r="WGG9" s="222"/>
      <c r="WGH9" s="222"/>
      <c r="WGI9" s="222"/>
      <c r="WGJ9" s="222"/>
      <c r="WGK9" s="222"/>
      <c r="WGL9" s="222"/>
      <c r="WGM9" s="222"/>
      <c r="WGN9" s="222"/>
      <c r="WGO9" s="222"/>
      <c r="WGP9" s="222"/>
      <c r="WGQ9" s="222"/>
      <c r="WGR9" s="222"/>
      <c r="WGS9" s="222"/>
      <c r="WGT9" s="222"/>
      <c r="WGU9" s="222"/>
      <c r="WGV9" s="222"/>
      <c r="WGW9" s="222"/>
      <c r="WGX9" s="222"/>
      <c r="WGY9" s="222"/>
      <c r="WGZ9" s="222"/>
      <c r="WHA9" s="222"/>
      <c r="WHB9" s="222"/>
      <c r="WHC9" s="222"/>
      <c r="WHD9" s="222"/>
      <c r="WHE9" s="222"/>
      <c r="WHF9" s="222"/>
      <c r="WHG9" s="222"/>
      <c r="WHH9" s="222"/>
      <c r="WHI9" s="222"/>
      <c r="WHJ9" s="222"/>
      <c r="WHK9" s="222"/>
      <c r="WHL9" s="222"/>
      <c r="WHM9" s="222"/>
      <c r="WHN9" s="222"/>
      <c r="WHO9" s="222"/>
      <c r="WHP9" s="222"/>
      <c r="WHQ9" s="222"/>
      <c r="WHR9" s="222"/>
      <c r="WHS9" s="222"/>
      <c r="WHT9" s="222"/>
      <c r="WHU9" s="222"/>
      <c r="WHV9" s="222"/>
      <c r="WHW9" s="222"/>
      <c r="WHX9" s="222"/>
      <c r="WHY9" s="222"/>
      <c r="WHZ9" s="222"/>
      <c r="WIA9" s="222"/>
      <c r="WIB9" s="222"/>
      <c r="WIC9" s="222"/>
      <c r="WID9" s="222"/>
      <c r="WIE9" s="222"/>
      <c r="WIF9" s="222"/>
      <c r="WIG9" s="222"/>
      <c r="WIH9" s="222"/>
      <c r="WII9" s="222"/>
      <c r="WIJ9" s="222"/>
      <c r="WIK9" s="222"/>
      <c r="WIL9" s="222"/>
      <c r="WIM9" s="222"/>
      <c r="WIN9" s="222"/>
      <c r="WIO9" s="222"/>
      <c r="WIP9" s="222"/>
      <c r="WIQ9" s="222"/>
      <c r="WIR9" s="222"/>
      <c r="WIS9" s="222"/>
      <c r="WIT9" s="222"/>
      <c r="WIU9" s="222"/>
      <c r="WIV9" s="222"/>
      <c r="WIW9" s="222"/>
      <c r="WIX9" s="222"/>
      <c r="WIY9" s="222"/>
      <c r="WIZ9" s="222"/>
      <c r="WJA9" s="222"/>
      <c r="WJB9" s="222"/>
      <c r="WJC9" s="222"/>
      <c r="WJD9" s="222"/>
      <c r="WJE9" s="222"/>
      <c r="WJF9" s="222"/>
      <c r="WJG9" s="222"/>
      <c r="WJH9" s="222"/>
      <c r="WJI9" s="222"/>
      <c r="WJJ9" s="222"/>
      <c r="WJK9" s="222"/>
      <c r="WJL9" s="222"/>
      <c r="WJM9" s="222"/>
      <c r="WJN9" s="222"/>
      <c r="WJO9" s="222"/>
      <c r="WJP9" s="222"/>
      <c r="WJQ9" s="222"/>
      <c r="WJR9" s="222"/>
      <c r="WJS9" s="222"/>
      <c r="WJT9" s="222"/>
      <c r="WJU9" s="222"/>
      <c r="WJV9" s="222"/>
      <c r="WJW9" s="222"/>
      <c r="WJX9" s="222"/>
      <c r="WJY9" s="222"/>
      <c r="WJZ9" s="222"/>
      <c r="WKA9" s="222"/>
      <c r="WKB9" s="222"/>
      <c r="WKC9" s="222"/>
      <c r="WKD9" s="222"/>
      <c r="WKE9" s="222"/>
      <c r="WKF9" s="222"/>
      <c r="WKG9" s="222"/>
      <c r="WKH9" s="222"/>
      <c r="WKI9" s="222"/>
      <c r="WKJ9" s="222"/>
      <c r="WKK9" s="222"/>
      <c r="WKL9" s="222"/>
      <c r="WKM9" s="222"/>
      <c r="WKN9" s="222"/>
      <c r="WKO9" s="222"/>
      <c r="WKP9" s="222"/>
      <c r="WKQ9" s="222"/>
      <c r="WKR9" s="222"/>
      <c r="WKS9" s="222"/>
      <c r="WKT9" s="222"/>
      <c r="WKU9" s="222"/>
      <c r="WKV9" s="222"/>
      <c r="WKW9" s="222"/>
      <c r="WKX9" s="222"/>
      <c r="WKY9" s="222"/>
      <c r="WKZ9" s="222"/>
      <c r="WLA9" s="222"/>
      <c r="WLB9" s="222"/>
      <c r="WLC9" s="222"/>
      <c r="WLD9" s="222"/>
      <c r="WLE9" s="222"/>
      <c r="WLF9" s="222"/>
      <c r="WLG9" s="222"/>
      <c r="WLH9" s="222"/>
      <c r="WLI9" s="222"/>
      <c r="WLJ9" s="222"/>
      <c r="WLK9" s="222"/>
      <c r="WLL9" s="222"/>
      <c r="WLM9" s="222"/>
      <c r="WLN9" s="222"/>
      <c r="WLO9" s="222"/>
      <c r="WLP9" s="222"/>
      <c r="WLQ9" s="222"/>
      <c r="WLR9" s="222"/>
      <c r="WLS9" s="222"/>
      <c r="WLT9" s="222"/>
      <c r="WLU9" s="222"/>
      <c r="WLV9" s="222"/>
      <c r="WLW9" s="222"/>
      <c r="WLX9" s="222"/>
      <c r="WLY9" s="222"/>
      <c r="WLZ9" s="222"/>
      <c r="WMA9" s="222"/>
      <c r="WMB9" s="222"/>
      <c r="WMC9" s="222"/>
      <c r="WMD9" s="222"/>
      <c r="WME9" s="222"/>
      <c r="WMF9" s="222"/>
      <c r="WMG9" s="222"/>
      <c r="WMH9" s="222"/>
      <c r="WMI9" s="222"/>
      <c r="WMJ9" s="222"/>
      <c r="WMK9" s="222"/>
      <c r="WML9" s="222"/>
      <c r="WMM9" s="222"/>
      <c r="WMN9" s="222"/>
      <c r="WMO9" s="222"/>
      <c r="WMP9" s="222"/>
      <c r="WMQ9" s="222"/>
      <c r="WMR9" s="222"/>
      <c r="WMS9" s="222"/>
      <c r="WMT9" s="222"/>
      <c r="WMU9" s="222"/>
      <c r="WMV9" s="222"/>
      <c r="WMW9" s="222"/>
      <c r="WMX9" s="222"/>
      <c r="WMY9" s="222"/>
      <c r="WMZ9" s="222"/>
      <c r="WNA9" s="222"/>
      <c r="WNB9" s="222"/>
      <c r="WNC9" s="222"/>
      <c r="WND9" s="222"/>
      <c r="WNE9" s="222"/>
      <c r="WNF9" s="222"/>
      <c r="WNG9" s="222"/>
      <c r="WNH9" s="222"/>
      <c r="WNI9" s="222"/>
      <c r="WNJ9" s="222"/>
      <c r="WNK9" s="222"/>
      <c r="WNL9" s="222"/>
      <c r="WNM9" s="222"/>
      <c r="WNN9" s="222"/>
      <c r="WNO9" s="222"/>
      <c r="WNP9" s="222"/>
      <c r="WNQ9" s="222"/>
      <c r="WNR9" s="222"/>
      <c r="WNS9" s="222"/>
      <c r="WNT9" s="222"/>
      <c r="WNU9" s="222"/>
      <c r="WNV9" s="222"/>
      <c r="WNW9" s="222"/>
      <c r="WNX9" s="222"/>
      <c r="WNY9" s="222"/>
      <c r="WNZ9" s="222"/>
      <c r="WOA9" s="222"/>
      <c r="WOB9" s="222"/>
      <c r="WOC9" s="222"/>
      <c r="WOD9" s="222"/>
      <c r="WOE9" s="222"/>
      <c r="WOF9" s="222"/>
      <c r="WOG9" s="222"/>
      <c r="WOH9" s="222"/>
      <c r="WOI9" s="222"/>
      <c r="WOJ9" s="222"/>
      <c r="WOK9" s="222"/>
      <c r="WOL9" s="222"/>
      <c r="WOM9" s="222"/>
      <c r="WON9" s="222"/>
      <c r="WOO9" s="222"/>
      <c r="WOP9" s="222"/>
      <c r="WOQ9" s="222"/>
      <c r="WOR9" s="222"/>
      <c r="WOS9" s="222"/>
      <c r="WOT9" s="222"/>
      <c r="WOU9" s="222"/>
      <c r="WOV9" s="222"/>
      <c r="WOW9" s="222"/>
      <c r="WOX9" s="222"/>
      <c r="WOY9" s="222"/>
      <c r="WOZ9" s="222"/>
      <c r="WPA9" s="222"/>
      <c r="WPB9" s="222"/>
      <c r="WPC9" s="222"/>
      <c r="WPD9" s="222"/>
      <c r="WPE9" s="222"/>
      <c r="WPF9" s="222"/>
      <c r="WPG9" s="222"/>
      <c r="WPH9" s="222"/>
      <c r="WPI9" s="222"/>
      <c r="WPJ9" s="222"/>
      <c r="WPK9" s="222"/>
      <c r="WPL9" s="222"/>
      <c r="WPM9" s="222"/>
      <c r="WPN9" s="222"/>
      <c r="WPO9" s="222"/>
      <c r="WPP9" s="222"/>
      <c r="WPQ9" s="222"/>
      <c r="WPR9" s="222"/>
      <c r="WPS9" s="222"/>
      <c r="WPT9" s="222"/>
      <c r="WPU9" s="222"/>
      <c r="WPV9" s="222"/>
      <c r="WPW9" s="222"/>
      <c r="WPX9" s="222"/>
      <c r="WPY9" s="222"/>
      <c r="WPZ9" s="222"/>
      <c r="WQA9" s="222"/>
      <c r="WQB9" s="222"/>
      <c r="WQC9" s="222"/>
      <c r="WQD9" s="222"/>
      <c r="WQE9" s="222"/>
      <c r="WQF9" s="222"/>
      <c r="WQG9" s="222"/>
      <c r="WQH9" s="222"/>
      <c r="WQI9" s="222"/>
      <c r="WQJ9" s="222"/>
      <c r="WQK9" s="222"/>
      <c r="WQL9" s="222"/>
      <c r="WQM9" s="222"/>
      <c r="WQN9" s="222"/>
      <c r="WQO9" s="222"/>
      <c r="WQP9" s="222"/>
      <c r="WQQ9" s="222"/>
      <c r="WQR9" s="222"/>
      <c r="WQS9" s="222"/>
      <c r="WQT9" s="222"/>
      <c r="WQU9" s="222"/>
      <c r="WQV9" s="222"/>
      <c r="WQW9" s="222"/>
      <c r="WQX9" s="222"/>
      <c r="WQY9" s="222"/>
      <c r="WQZ9" s="222"/>
      <c r="WRA9" s="222"/>
      <c r="WRB9" s="222"/>
      <c r="WRC9" s="222"/>
      <c r="WRD9" s="222"/>
      <c r="WRE9" s="222"/>
      <c r="WRF9" s="222"/>
      <c r="WRG9" s="222"/>
      <c r="WRH9" s="222"/>
      <c r="WRI9" s="222"/>
      <c r="WRJ9" s="222"/>
      <c r="WRK9" s="222"/>
      <c r="WRL9" s="222"/>
      <c r="WRM9" s="222"/>
      <c r="WRN9" s="222"/>
      <c r="WRO9" s="222"/>
      <c r="WRP9" s="222"/>
      <c r="WRQ9" s="222"/>
      <c r="WRR9" s="222"/>
      <c r="WRS9" s="222"/>
      <c r="WRT9" s="222"/>
      <c r="WRU9" s="222"/>
      <c r="WRV9" s="222"/>
      <c r="WRW9" s="222"/>
      <c r="WRX9" s="222"/>
      <c r="WRY9" s="222"/>
      <c r="WRZ9" s="222"/>
      <c r="WSA9" s="222"/>
      <c r="WSB9" s="222"/>
      <c r="WSC9" s="222"/>
      <c r="WSD9" s="222"/>
      <c r="WSE9" s="222"/>
      <c r="WSF9" s="222"/>
      <c r="WSG9" s="222"/>
      <c r="WSH9" s="222"/>
      <c r="WSI9" s="222"/>
      <c r="WSJ9" s="222"/>
      <c r="WSK9" s="222"/>
      <c r="WSL9" s="222"/>
      <c r="WSM9" s="222"/>
      <c r="WSN9" s="222"/>
      <c r="WSO9" s="222"/>
      <c r="WSP9" s="222"/>
      <c r="WSQ9" s="222"/>
      <c r="WSR9" s="222"/>
      <c r="WSS9" s="222"/>
      <c r="WST9" s="222"/>
      <c r="WSU9" s="222"/>
      <c r="WSV9" s="222"/>
      <c r="WSW9" s="222"/>
      <c r="WSX9" s="222"/>
      <c r="WSY9" s="222"/>
      <c r="WSZ9" s="222"/>
      <c r="WTA9" s="222"/>
      <c r="WTB9" s="222"/>
      <c r="WTC9" s="222"/>
      <c r="WTD9" s="222"/>
      <c r="WTE9" s="222"/>
      <c r="WTF9" s="222"/>
      <c r="WTG9" s="222"/>
      <c r="WTH9" s="222"/>
      <c r="WTI9" s="222"/>
      <c r="WTJ9" s="222"/>
      <c r="WTK9" s="222"/>
      <c r="WTL9" s="222"/>
      <c r="WTM9" s="222"/>
      <c r="WTN9" s="222"/>
      <c r="WTO9" s="222"/>
      <c r="WTP9" s="222"/>
      <c r="WTQ9" s="222"/>
      <c r="WTR9" s="222"/>
      <c r="WTS9" s="222"/>
      <c r="WTT9" s="222"/>
      <c r="WTU9" s="222"/>
      <c r="WTV9" s="222"/>
      <c r="WTW9" s="222"/>
      <c r="WTX9" s="222"/>
      <c r="WTY9" s="222"/>
      <c r="WTZ9" s="222"/>
      <c r="WUA9" s="222"/>
      <c r="WUB9" s="222"/>
      <c r="WUC9" s="222"/>
      <c r="WUD9" s="222"/>
      <c r="WUE9" s="222"/>
      <c r="WUF9" s="222"/>
      <c r="WUG9" s="222"/>
      <c r="WUH9" s="222"/>
      <c r="WUI9" s="222"/>
      <c r="WUJ9" s="222"/>
      <c r="WUK9" s="222"/>
      <c r="WUL9" s="222"/>
      <c r="WUM9" s="222"/>
      <c r="WUN9" s="222"/>
      <c r="WUO9" s="222"/>
      <c r="WUP9" s="222"/>
      <c r="WUQ9" s="222"/>
      <c r="WUR9" s="222"/>
      <c r="WUS9" s="222"/>
      <c r="WUT9" s="222"/>
      <c r="WUU9" s="222"/>
      <c r="WUV9" s="222"/>
      <c r="WUW9" s="222"/>
      <c r="WUX9" s="222"/>
      <c r="WUY9" s="222"/>
      <c r="WUZ9" s="222"/>
      <c r="WVA9" s="222"/>
      <c r="WVB9" s="222"/>
      <c r="WVC9" s="222"/>
      <c r="WVD9" s="222"/>
      <c r="WVE9" s="222"/>
      <c r="WVF9" s="222"/>
      <c r="WVG9" s="222"/>
      <c r="WVH9" s="222"/>
      <c r="WVI9" s="222"/>
      <c r="WVJ9" s="222"/>
      <c r="WVK9" s="222"/>
      <c r="WVL9" s="222"/>
      <c r="WVM9" s="222"/>
      <c r="WVN9" s="222"/>
      <c r="WVO9" s="222"/>
      <c r="WVP9" s="222"/>
      <c r="WVQ9" s="222"/>
      <c r="WVR9" s="222"/>
      <c r="WVS9" s="222"/>
      <c r="WVT9" s="222"/>
      <c r="WVU9" s="222"/>
      <c r="WVV9" s="222"/>
      <c r="WVW9" s="222"/>
      <c r="WVX9" s="222"/>
      <c r="WVY9" s="222"/>
      <c r="WVZ9" s="222"/>
      <c r="WWA9" s="222"/>
      <c r="WWB9" s="222"/>
      <c r="WWC9" s="222"/>
      <c r="WWD9" s="222"/>
      <c r="WWE9" s="222"/>
      <c r="WWF9" s="222"/>
      <c r="WWG9" s="222"/>
      <c r="WWH9" s="222"/>
      <c r="WWI9" s="222"/>
      <c r="WWJ9" s="222"/>
      <c r="WWK9" s="222"/>
      <c r="WWL9" s="222"/>
      <c r="WWM9" s="222"/>
      <c r="WWN9" s="222"/>
      <c r="WWO9" s="222"/>
      <c r="WWP9" s="222"/>
      <c r="WWQ9" s="222"/>
      <c r="WWR9" s="222"/>
      <c r="WWS9" s="222"/>
      <c r="WWT9" s="222"/>
      <c r="WWU9" s="222"/>
      <c r="WWV9" s="222"/>
      <c r="WWW9" s="222"/>
      <c r="WWX9" s="222"/>
      <c r="WWY9" s="222"/>
      <c r="WWZ9" s="222"/>
      <c r="WXA9" s="222"/>
      <c r="WXB9" s="222"/>
      <c r="WXC9" s="222"/>
      <c r="WXD9" s="222"/>
      <c r="WXE9" s="222"/>
      <c r="WXF9" s="222"/>
      <c r="WXG9" s="222"/>
      <c r="WXH9" s="222"/>
      <c r="WXI9" s="222"/>
      <c r="WXJ9" s="222"/>
      <c r="WXK9" s="222"/>
      <c r="WXL9" s="222"/>
      <c r="WXM9" s="222"/>
      <c r="WXN9" s="222"/>
      <c r="WXO9" s="222"/>
      <c r="WXP9" s="222"/>
      <c r="WXQ9" s="222"/>
      <c r="WXR9" s="222"/>
      <c r="WXS9" s="222"/>
      <c r="WXT9" s="222"/>
      <c r="WXU9" s="222"/>
      <c r="WXV9" s="222"/>
      <c r="WXW9" s="222"/>
      <c r="WXX9" s="222"/>
      <c r="WXY9" s="222"/>
      <c r="WXZ9" s="222"/>
      <c r="WYA9" s="222"/>
      <c r="WYB9" s="222"/>
      <c r="WYC9" s="222"/>
      <c r="WYD9" s="222"/>
      <c r="WYE9" s="222"/>
      <c r="WYF9" s="222"/>
      <c r="WYG9" s="222"/>
      <c r="WYH9" s="222"/>
      <c r="WYI9" s="222"/>
      <c r="WYJ9" s="222"/>
      <c r="WYK9" s="222"/>
      <c r="WYL9" s="222"/>
      <c r="WYM9" s="222"/>
      <c r="WYN9" s="222"/>
      <c r="WYO9" s="222"/>
      <c r="WYP9" s="222"/>
      <c r="WYQ9" s="222"/>
      <c r="WYR9" s="222"/>
      <c r="WYS9" s="222"/>
      <c r="WYT9" s="222"/>
      <c r="WYU9" s="222"/>
      <c r="WYV9" s="222"/>
      <c r="WYW9" s="222"/>
      <c r="WYX9" s="222"/>
      <c r="WYY9" s="222"/>
      <c r="WYZ9" s="222"/>
      <c r="WZA9" s="222"/>
      <c r="WZB9" s="222"/>
      <c r="WZC9" s="222"/>
      <c r="WZD9" s="222"/>
      <c r="WZE9" s="222"/>
      <c r="WZF9" s="222"/>
      <c r="WZG9" s="222"/>
      <c r="WZH9" s="222"/>
      <c r="WZI9" s="222"/>
      <c r="WZJ9" s="222"/>
      <c r="WZK9" s="222"/>
      <c r="WZL9" s="222"/>
      <c r="WZM9" s="222"/>
      <c r="WZN9" s="222"/>
      <c r="WZO9" s="222"/>
      <c r="WZP9" s="222"/>
      <c r="WZQ9" s="222"/>
      <c r="WZR9" s="222"/>
      <c r="WZS9" s="222"/>
      <c r="WZT9" s="222"/>
      <c r="WZU9" s="222"/>
      <c r="WZV9" s="222"/>
      <c r="WZW9" s="222"/>
      <c r="WZX9" s="222"/>
      <c r="WZY9" s="222"/>
      <c r="WZZ9" s="222"/>
      <c r="XAA9" s="222"/>
      <c r="XAB9" s="222"/>
      <c r="XAC9" s="222"/>
      <c r="XAD9" s="222"/>
      <c r="XAE9" s="222"/>
      <c r="XAF9" s="222"/>
      <c r="XAG9" s="222"/>
      <c r="XAH9" s="222"/>
      <c r="XAI9" s="222"/>
      <c r="XAJ9" s="222"/>
      <c r="XAK9" s="222"/>
      <c r="XAL9" s="222"/>
      <c r="XAM9" s="222"/>
      <c r="XAN9" s="222"/>
      <c r="XAO9" s="222"/>
      <c r="XAP9" s="222"/>
      <c r="XAQ9" s="222"/>
      <c r="XAR9" s="222"/>
      <c r="XAS9" s="222"/>
      <c r="XAT9" s="222"/>
      <c r="XAU9" s="222"/>
      <c r="XAV9" s="222"/>
      <c r="XAW9" s="222"/>
      <c r="XAX9" s="222"/>
      <c r="XAY9" s="222"/>
      <c r="XAZ9" s="222"/>
      <c r="XBA9" s="222"/>
      <c r="XBB9" s="222"/>
      <c r="XBC9" s="222"/>
      <c r="XBD9" s="222"/>
      <c r="XBE9" s="222"/>
      <c r="XBF9" s="222"/>
      <c r="XBG9" s="222"/>
      <c r="XBH9" s="222"/>
      <c r="XBI9" s="222"/>
      <c r="XBJ9" s="222"/>
      <c r="XBK9" s="222"/>
      <c r="XBL9" s="222"/>
      <c r="XBM9" s="222"/>
      <c r="XBN9" s="222"/>
      <c r="XBO9" s="222"/>
      <c r="XBP9" s="222"/>
      <c r="XBQ9" s="222"/>
      <c r="XBR9" s="222"/>
      <c r="XBS9" s="222"/>
      <c r="XBT9" s="222"/>
      <c r="XBU9" s="222"/>
      <c r="XBV9" s="222"/>
      <c r="XBW9" s="222"/>
      <c r="XBX9" s="222"/>
      <c r="XBY9" s="222"/>
      <c r="XBZ9" s="222"/>
      <c r="XCA9" s="222"/>
      <c r="XCB9" s="222"/>
      <c r="XCC9" s="222"/>
      <c r="XCD9" s="222"/>
      <c r="XCE9" s="222"/>
      <c r="XCF9" s="222"/>
      <c r="XCG9" s="222"/>
      <c r="XCH9" s="222"/>
      <c r="XCI9" s="222"/>
      <c r="XCJ9" s="222"/>
      <c r="XCK9" s="222"/>
      <c r="XCL9" s="222"/>
      <c r="XCM9" s="222"/>
      <c r="XCN9" s="222"/>
      <c r="XCO9" s="222"/>
      <c r="XCP9" s="222"/>
      <c r="XCQ9" s="222"/>
      <c r="XCR9" s="222"/>
      <c r="XCS9" s="222"/>
      <c r="XCT9" s="222"/>
      <c r="XCU9" s="222"/>
      <c r="XCV9" s="222"/>
      <c r="XCW9" s="222"/>
      <c r="XCX9" s="222"/>
      <c r="XCY9" s="222"/>
      <c r="XCZ9" s="222"/>
      <c r="XDA9" s="222"/>
      <c r="XDB9" s="222"/>
      <c r="XDC9" s="222"/>
      <c r="XDD9" s="222"/>
      <c r="XDE9" s="222"/>
      <c r="XDF9" s="222"/>
      <c r="XDG9" s="222"/>
      <c r="XDH9" s="222"/>
      <c r="XDI9" s="222"/>
      <c r="XDJ9" s="222"/>
      <c r="XDK9" s="222"/>
      <c r="XDL9" s="222"/>
      <c r="XDM9" s="222"/>
      <c r="XDN9" s="222"/>
      <c r="XDO9" s="222"/>
      <c r="XDP9" s="222"/>
      <c r="XDQ9" s="222"/>
      <c r="XDR9" s="222"/>
      <c r="XDS9" s="222"/>
      <c r="XDT9" s="222"/>
      <c r="XDU9" s="222"/>
      <c r="XDV9" s="222"/>
      <c r="XDW9" s="222"/>
      <c r="XDX9" s="222"/>
      <c r="XDY9" s="222"/>
      <c r="XDZ9" s="222"/>
      <c r="XEA9" s="222"/>
      <c r="XEB9" s="222"/>
      <c r="XEC9" s="222"/>
      <c r="XED9" s="222"/>
      <c r="XEE9" s="222"/>
      <c r="XEF9" s="222"/>
      <c r="XEG9" s="222"/>
      <c r="XEH9" s="222"/>
      <c r="XEI9" s="222"/>
      <c r="XEJ9" s="222"/>
      <c r="XEK9" s="222"/>
      <c r="XEL9" s="222"/>
      <c r="XEM9" s="222"/>
      <c r="XEN9" s="222"/>
      <c r="XEO9" s="222"/>
      <c r="XEP9" s="222"/>
      <c r="XEQ9" s="222"/>
      <c r="XER9" s="222"/>
      <c r="XES9" s="222"/>
      <c r="XET9" s="222"/>
      <c r="XEU9" s="222"/>
      <c r="XEV9" s="222"/>
      <c r="XEW9" s="222"/>
      <c r="XEX9" s="222"/>
      <c r="XEY9" s="222"/>
      <c r="XEZ9" s="222"/>
      <c r="XFA9" s="222"/>
      <c r="XFB9" s="222"/>
      <c r="XFC9" s="222"/>
      <c r="XFD9" s="222"/>
    </row>
    <row r="10" spans="1:16384" s="222" customFormat="1" x14ac:dyDescent="0.25">
      <c r="B10" s="164">
        <v>39630</v>
      </c>
      <c r="C10" s="307">
        <v>46.666666666666664</v>
      </c>
      <c r="D10" s="307">
        <v>46.666666666666664</v>
      </c>
      <c r="E10" s="307">
        <v>60</v>
      </c>
      <c r="F10" s="307">
        <v>13.333333333333334</v>
      </c>
      <c r="G10" s="307">
        <v>-6.666666666666667</v>
      </c>
      <c r="H10" s="307">
        <v>73.333333333333329</v>
      </c>
      <c r="I10" s="307">
        <v>-20</v>
      </c>
      <c r="J10" s="307">
        <v>46.666666666666664</v>
      </c>
      <c r="K10" s="307">
        <v>13.333333333333334</v>
      </c>
      <c r="L10" s="307">
        <v>26.666666666666668</v>
      </c>
      <c r="M10" s="307">
        <v>-6.666666666666667</v>
      </c>
      <c r="P10" s="30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64">
        <v>39722</v>
      </c>
      <c r="C11" s="307">
        <v>76.470588235294116</v>
      </c>
      <c r="D11" s="307">
        <v>88.235294117647058</v>
      </c>
      <c r="E11" s="307">
        <v>58.82352941176471</v>
      </c>
      <c r="F11" s="307">
        <v>5.8823529411764701</v>
      </c>
      <c r="G11" s="307">
        <v>-41.17647058823529</v>
      </c>
      <c r="H11" s="307">
        <v>82.35294117647058</v>
      </c>
      <c r="I11" s="307">
        <v>-17.647058823529413</v>
      </c>
      <c r="J11" s="307">
        <v>52.941176470588239</v>
      </c>
      <c r="K11" s="307">
        <v>-17.647058823529413</v>
      </c>
      <c r="L11" s="307">
        <v>29.411764705882355</v>
      </c>
      <c r="M11" s="307">
        <v>5.8823529411764701</v>
      </c>
      <c r="P11" s="308"/>
    </row>
    <row r="12" spans="1:16384" x14ac:dyDescent="0.25">
      <c r="B12" s="164">
        <v>39783</v>
      </c>
      <c r="C12" s="307">
        <v>57.142857142857139</v>
      </c>
      <c r="D12" s="307">
        <v>50</v>
      </c>
      <c r="E12" s="307">
        <v>57.142857142857139</v>
      </c>
      <c r="F12" s="307">
        <v>0</v>
      </c>
      <c r="G12" s="307">
        <v>-28.571428571428569</v>
      </c>
      <c r="H12" s="307">
        <v>64.285714285714292</v>
      </c>
      <c r="I12" s="307">
        <v>-7.1428571428571423</v>
      </c>
      <c r="J12" s="307">
        <v>7.1428571428571423</v>
      </c>
      <c r="K12" s="307">
        <v>-21.428571428571427</v>
      </c>
      <c r="L12" s="307">
        <v>0</v>
      </c>
      <c r="M12" s="307">
        <v>0</v>
      </c>
      <c r="P12" s="308"/>
    </row>
    <row r="13" spans="1:16384" x14ac:dyDescent="0.25">
      <c r="B13" s="164">
        <v>39873</v>
      </c>
      <c r="C13" s="307">
        <v>55.555555555555557</v>
      </c>
      <c r="D13" s="307">
        <v>50</v>
      </c>
      <c r="E13" s="307">
        <v>44.444444444444443</v>
      </c>
      <c r="F13" s="307">
        <v>-27.777777777777779</v>
      </c>
      <c r="G13" s="307">
        <v>-27.777777777777779</v>
      </c>
      <c r="H13" s="307">
        <v>38.888888888888893</v>
      </c>
      <c r="I13" s="307">
        <v>-5.5555555555555554</v>
      </c>
      <c r="J13" s="307">
        <v>-5.5555555555555554</v>
      </c>
      <c r="K13" s="307">
        <v>-11.111111111111111</v>
      </c>
      <c r="L13" s="307">
        <v>-22.222222222222221</v>
      </c>
      <c r="M13" s="307">
        <v>-5.5555555555555554</v>
      </c>
      <c r="P13" s="308"/>
    </row>
    <row r="14" spans="1:16384" x14ac:dyDescent="0.25">
      <c r="B14" s="164">
        <v>39965</v>
      </c>
      <c r="C14" s="307">
        <v>63.157894736842103</v>
      </c>
      <c r="D14" s="307">
        <v>63.157894736842103</v>
      </c>
      <c r="E14" s="307">
        <v>36.84210526315789</v>
      </c>
      <c r="F14" s="307">
        <v>10.526315789473683</v>
      </c>
      <c r="G14" s="307">
        <v>-31.578947368421051</v>
      </c>
      <c r="H14" s="307">
        <v>52.631578947368418</v>
      </c>
      <c r="I14" s="307">
        <v>21.052631578947366</v>
      </c>
      <c r="J14" s="307">
        <v>21.052631578947366</v>
      </c>
      <c r="K14" s="307">
        <v>-10.526315789473683</v>
      </c>
      <c r="L14" s="307">
        <v>-5.2631578947368416</v>
      </c>
      <c r="M14" s="307">
        <v>5.2631578947368416</v>
      </c>
      <c r="P14" s="308"/>
    </row>
    <row r="15" spans="1:16384" x14ac:dyDescent="0.25">
      <c r="B15" s="164">
        <v>40057</v>
      </c>
      <c r="C15" s="307">
        <v>66.666666666666657</v>
      </c>
      <c r="D15" s="307">
        <v>77.777777777777786</v>
      </c>
      <c r="E15" s="307">
        <v>66.666666666666657</v>
      </c>
      <c r="F15" s="307">
        <v>50</v>
      </c>
      <c r="G15" s="307">
        <v>-33.333333333333329</v>
      </c>
      <c r="H15" s="307">
        <v>55.555555555555557</v>
      </c>
      <c r="I15" s="307">
        <v>5.5555555555555554</v>
      </c>
      <c r="J15" s="307">
        <v>16.666666666666664</v>
      </c>
      <c r="K15" s="307">
        <v>5.5555555555555554</v>
      </c>
      <c r="L15" s="307">
        <v>44.444444444444443</v>
      </c>
      <c r="M15" s="307">
        <v>0</v>
      </c>
      <c r="P15" s="302"/>
    </row>
    <row r="16" spans="1:16384" x14ac:dyDescent="0.25">
      <c r="B16" s="164">
        <v>40148</v>
      </c>
      <c r="C16" s="307">
        <v>47.058823529411761</v>
      </c>
      <c r="D16" s="307">
        <v>58.82352941176471</v>
      </c>
      <c r="E16" s="307">
        <v>41.17647058823529</v>
      </c>
      <c r="F16" s="307">
        <v>29.411764705882355</v>
      </c>
      <c r="G16" s="307">
        <v>-52.941176470588239</v>
      </c>
      <c r="H16" s="307">
        <v>41.17647058823529</v>
      </c>
      <c r="I16" s="307">
        <v>0</v>
      </c>
      <c r="J16" s="307">
        <v>17.647058823529413</v>
      </c>
      <c r="K16" s="307">
        <v>35.294117647058826</v>
      </c>
      <c r="L16" s="307">
        <v>29.411764705882355</v>
      </c>
      <c r="M16" s="307">
        <v>-5.8823529411764701</v>
      </c>
      <c r="P16" s="308"/>
    </row>
    <row r="17" spans="2:16" x14ac:dyDescent="0.25">
      <c r="B17" s="164">
        <v>40238</v>
      </c>
      <c r="C17" s="307">
        <v>72.222222222222214</v>
      </c>
      <c r="D17" s="307">
        <v>55.555555555555557</v>
      </c>
      <c r="E17" s="307">
        <v>50</v>
      </c>
      <c r="F17" s="307">
        <v>33.333333333333329</v>
      </c>
      <c r="G17" s="307">
        <v>-55.555555555555557</v>
      </c>
      <c r="H17" s="307">
        <v>72.222222222222214</v>
      </c>
      <c r="I17" s="307">
        <v>-5.5555555555555554</v>
      </c>
      <c r="J17" s="307">
        <v>33.333333333333329</v>
      </c>
      <c r="K17" s="307">
        <v>16.666666666666664</v>
      </c>
      <c r="L17" s="307">
        <v>33.333333333333329</v>
      </c>
      <c r="M17" s="307">
        <v>0</v>
      </c>
      <c r="P17" s="308"/>
    </row>
    <row r="18" spans="2:16" x14ac:dyDescent="0.25">
      <c r="B18" s="164">
        <v>40330</v>
      </c>
      <c r="C18" s="307">
        <v>88.888888888888886</v>
      </c>
      <c r="D18" s="307">
        <v>100</v>
      </c>
      <c r="E18" s="307">
        <v>66.666666666666657</v>
      </c>
      <c r="F18" s="307">
        <v>66.666666666666657</v>
      </c>
      <c r="G18" s="307">
        <v>-22.222222222222221</v>
      </c>
      <c r="H18" s="307">
        <v>77.777777777777786</v>
      </c>
      <c r="I18" s="307">
        <v>5.5555555555555554</v>
      </c>
      <c r="J18" s="307">
        <v>44.444444444444443</v>
      </c>
      <c r="K18" s="307">
        <v>27.777777777777779</v>
      </c>
      <c r="L18" s="307">
        <v>55.555555555555557</v>
      </c>
      <c r="M18" s="307">
        <v>11.111111111111111</v>
      </c>
      <c r="P18" s="302"/>
    </row>
    <row r="19" spans="2:16" x14ac:dyDescent="0.25">
      <c r="B19" s="164">
        <v>40422</v>
      </c>
      <c r="C19" s="307">
        <v>84.210526315789465</v>
      </c>
      <c r="D19" s="307">
        <v>78.94736842105263</v>
      </c>
      <c r="E19" s="307">
        <v>78.94736842105263</v>
      </c>
      <c r="F19" s="307">
        <v>63.157894736842103</v>
      </c>
      <c r="G19" s="307">
        <v>-21.052631578947366</v>
      </c>
      <c r="H19" s="307">
        <v>68.421052631578945</v>
      </c>
      <c r="I19" s="307">
        <v>5.2631578947368416</v>
      </c>
      <c r="J19" s="307">
        <v>57.894736842105267</v>
      </c>
      <c r="K19" s="307">
        <v>21.052631578947366</v>
      </c>
      <c r="L19" s="307">
        <v>57.894736842105267</v>
      </c>
      <c r="M19" s="307">
        <v>0</v>
      </c>
      <c r="P19" s="302"/>
    </row>
    <row r="20" spans="2:16" x14ac:dyDescent="0.25">
      <c r="B20" s="164">
        <v>40513</v>
      </c>
      <c r="C20" s="307">
        <v>64.705882352941174</v>
      </c>
      <c r="D20" s="307">
        <v>82.35294117647058</v>
      </c>
      <c r="E20" s="307">
        <v>88.235294117647058</v>
      </c>
      <c r="F20" s="307">
        <v>64.705882352941174</v>
      </c>
      <c r="G20" s="307">
        <v>-52.941176470588239</v>
      </c>
      <c r="H20" s="307">
        <v>58.82352941176471</v>
      </c>
      <c r="I20" s="307">
        <v>-11.76470588235294</v>
      </c>
      <c r="J20" s="307">
        <v>35.294117647058826</v>
      </c>
      <c r="K20" s="307">
        <v>23.52941176470588</v>
      </c>
      <c r="L20" s="307">
        <v>88.235294117647058</v>
      </c>
      <c r="M20" s="307">
        <v>5.8823529411764701</v>
      </c>
      <c r="P20" s="302"/>
    </row>
    <row r="21" spans="2:16" x14ac:dyDescent="0.25">
      <c r="B21" s="164">
        <v>40603</v>
      </c>
      <c r="C21" s="307">
        <v>78.94736842105263</v>
      </c>
      <c r="D21" s="307">
        <v>78.94736842105263</v>
      </c>
      <c r="E21" s="307">
        <v>63.157894736842103</v>
      </c>
      <c r="F21" s="307">
        <v>78.94736842105263</v>
      </c>
      <c r="G21" s="307">
        <v>-5.2631578947368416</v>
      </c>
      <c r="H21" s="307">
        <v>57.894736842105267</v>
      </c>
      <c r="I21" s="307">
        <v>21.052631578947366</v>
      </c>
      <c r="J21" s="307">
        <v>57.894736842105267</v>
      </c>
      <c r="K21" s="307">
        <v>15.789473684210526</v>
      </c>
      <c r="L21" s="307">
        <v>57.894736842105267</v>
      </c>
      <c r="M21" s="307">
        <v>10.526315789473683</v>
      </c>
      <c r="P21" s="302"/>
    </row>
    <row r="22" spans="2:16" x14ac:dyDescent="0.25">
      <c r="B22" s="164">
        <v>40695</v>
      </c>
      <c r="C22" s="307">
        <v>77.777777777777786</v>
      </c>
      <c r="D22" s="307">
        <v>55.555555555555557</v>
      </c>
      <c r="E22" s="307">
        <v>55.555555555555557</v>
      </c>
      <c r="F22" s="307">
        <v>83.333333333333343</v>
      </c>
      <c r="G22" s="307">
        <v>-27.777777777777779</v>
      </c>
      <c r="H22" s="307">
        <v>61.111111111111114</v>
      </c>
      <c r="I22" s="307">
        <v>22.222222222222221</v>
      </c>
      <c r="J22" s="307">
        <v>66.666666666666657</v>
      </c>
      <c r="K22" s="307">
        <v>22.222222222222221</v>
      </c>
      <c r="L22" s="307">
        <v>44.444444444444443</v>
      </c>
      <c r="M22" s="307">
        <v>0</v>
      </c>
      <c r="P22" s="302"/>
    </row>
    <row r="23" spans="2:16" x14ac:dyDescent="0.25">
      <c r="B23" s="164">
        <v>40787</v>
      </c>
      <c r="C23" s="307">
        <v>76.19047619047619</v>
      </c>
      <c r="D23" s="307">
        <v>71.428571428571431</v>
      </c>
      <c r="E23" s="307">
        <v>52.380952380952387</v>
      </c>
      <c r="F23" s="307">
        <v>61.904761904761905</v>
      </c>
      <c r="G23" s="307">
        <v>-28.571428571428569</v>
      </c>
      <c r="H23" s="307">
        <v>52.380952380952387</v>
      </c>
      <c r="I23" s="307">
        <v>-9.5238095238095237</v>
      </c>
      <c r="J23" s="307">
        <v>52.380952380952387</v>
      </c>
      <c r="K23" s="307">
        <v>4.7619047619047619</v>
      </c>
      <c r="L23" s="307">
        <v>61.904761904761905</v>
      </c>
      <c r="M23" s="307">
        <v>0</v>
      </c>
      <c r="P23" s="302"/>
    </row>
    <row r="24" spans="2:16" x14ac:dyDescent="0.25">
      <c r="B24" s="164">
        <v>40878</v>
      </c>
      <c r="C24" s="307">
        <v>71.428571428571431</v>
      </c>
      <c r="D24" s="307">
        <v>61.904761904761905</v>
      </c>
      <c r="E24" s="307">
        <v>71.428571428571431</v>
      </c>
      <c r="F24" s="307">
        <v>57.142857142857139</v>
      </c>
      <c r="G24" s="307">
        <v>-47.619047619047613</v>
      </c>
      <c r="H24" s="307">
        <v>61.904761904761905</v>
      </c>
      <c r="I24" s="307">
        <v>4.7619047619047619</v>
      </c>
      <c r="J24" s="307">
        <v>52.380952380952387</v>
      </c>
      <c r="K24" s="307">
        <v>19.047619047619047</v>
      </c>
      <c r="L24" s="307">
        <v>52.380952380952387</v>
      </c>
      <c r="M24" s="307">
        <v>0</v>
      </c>
      <c r="P24" s="302"/>
    </row>
    <row r="25" spans="2:16" x14ac:dyDescent="0.25">
      <c r="B25" s="164">
        <v>40969</v>
      </c>
      <c r="C25" s="307">
        <v>90.476190476190482</v>
      </c>
      <c r="D25" s="307">
        <v>76.19047619047619</v>
      </c>
      <c r="E25" s="307">
        <v>66.666666666666657</v>
      </c>
      <c r="F25" s="307">
        <v>47.619047619047613</v>
      </c>
      <c r="G25" s="307">
        <v>-23.809523809523807</v>
      </c>
      <c r="H25" s="307">
        <v>76</v>
      </c>
      <c r="I25" s="307">
        <v>28.999999999999996</v>
      </c>
      <c r="J25" s="307">
        <v>42.857142857142854</v>
      </c>
      <c r="K25" s="307">
        <v>0</v>
      </c>
      <c r="L25" s="307">
        <v>57.142857142857139</v>
      </c>
      <c r="M25" s="307">
        <v>0</v>
      </c>
      <c r="P25" s="302"/>
    </row>
    <row r="26" spans="2:16" x14ac:dyDescent="0.25">
      <c r="B26" s="164">
        <v>41061</v>
      </c>
      <c r="C26" s="307">
        <v>65</v>
      </c>
      <c r="D26" s="307">
        <v>75</v>
      </c>
      <c r="E26" s="307">
        <v>35</v>
      </c>
      <c r="F26" s="307">
        <v>65</v>
      </c>
      <c r="G26" s="307">
        <v>-55.000000000000007</v>
      </c>
      <c r="H26" s="307">
        <v>55.000000000000007</v>
      </c>
      <c r="I26" s="307">
        <v>45</v>
      </c>
      <c r="J26" s="307">
        <v>50</v>
      </c>
      <c r="K26" s="307" t="s">
        <v>162</v>
      </c>
      <c r="L26" s="307">
        <v>35</v>
      </c>
      <c r="M26" s="307">
        <v>0</v>
      </c>
      <c r="P26" s="302"/>
    </row>
    <row r="27" spans="2:16" x14ac:dyDescent="0.25">
      <c r="B27" s="164">
        <v>41153</v>
      </c>
      <c r="C27" s="307">
        <v>85.714285714285708</v>
      </c>
      <c r="D27" s="307">
        <v>85.714285714285708</v>
      </c>
      <c r="E27" s="307">
        <v>76.19047619047619</v>
      </c>
      <c r="F27" s="307">
        <v>66.666666666666657</v>
      </c>
      <c r="G27" s="307">
        <v>-52.380952380952387</v>
      </c>
      <c r="H27" s="307">
        <v>61.904761904761905</v>
      </c>
      <c r="I27" s="307">
        <v>23.809523809523807</v>
      </c>
      <c r="J27" s="307">
        <v>57.142857142857139</v>
      </c>
      <c r="K27" s="307">
        <v>0</v>
      </c>
      <c r="L27" s="307">
        <v>61.904761904761905</v>
      </c>
      <c r="M27" s="307">
        <v>0</v>
      </c>
      <c r="P27" s="309"/>
    </row>
    <row r="28" spans="2:16" x14ac:dyDescent="0.25">
      <c r="B28" s="164">
        <v>41244</v>
      </c>
      <c r="C28" s="307">
        <v>65.217391304347828</v>
      </c>
      <c r="D28" s="307">
        <v>69.565217391304344</v>
      </c>
      <c r="E28" s="307">
        <v>43.478260869565219</v>
      </c>
      <c r="F28" s="307">
        <v>47.826086956521742</v>
      </c>
      <c r="G28" s="307">
        <v>-69.565217391304344</v>
      </c>
      <c r="H28" s="307">
        <v>39.130434782608695</v>
      </c>
      <c r="I28" s="307">
        <v>13.043478260869565</v>
      </c>
      <c r="J28" s="307">
        <v>34.782608695652172</v>
      </c>
      <c r="K28" s="307">
        <v>-21.739130434782609</v>
      </c>
      <c r="L28" s="307">
        <v>52.173913043478258</v>
      </c>
      <c r="M28" s="307">
        <v>0</v>
      </c>
      <c r="P28" s="309"/>
    </row>
    <row r="29" spans="2:16" x14ac:dyDescent="0.25">
      <c r="B29" s="164">
        <v>41334</v>
      </c>
      <c r="C29" s="307">
        <v>36.363636363636367</v>
      </c>
      <c r="D29" s="307">
        <v>52.380952380952387</v>
      </c>
      <c r="E29" s="307">
        <v>57.142857142857139</v>
      </c>
      <c r="F29" s="307">
        <v>31.818181818181817</v>
      </c>
      <c r="G29" s="307">
        <v>-45.454545454545453</v>
      </c>
      <c r="H29" s="307">
        <v>31.818181818181817</v>
      </c>
      <c r="I29" s="307">
        <v>-9.0909090909090917</v>
      </c>
      <c r="J29" s="307">
        <v>36.363636363636367</v>
      </c>
      <c r="K29" s="307">
        <v>-9.0909090909090917</v>
      </c>
      <c r="L29" s="307">
        <v>36.363636363636367</v>
      </c>
      <c r="M29" s="307">
        <v>0</v>
      </c>
      <c r="P29" s="309"/>
    </row>
    <row r="30" spans="2:16" x14ac:dyDescent="0.25">
      <c r="B30" s="164">
        <v>41426</v>
      </c>
      <c r="C30" s="307">
        <v>73.68421052631578</v>
      </c>
      <c r="D30" s="307">
        <v>68.421052631578945</v>
      </c>
      <c r="E30" s="307">
        <v>61.111111111111114</v>
      </c>
      <c r="F30" s="307">
        <v>47.368421052631575</v>
      </c>
      <c r="G30" s="307">
        <v>-47.368421052631575</v>
      </c>
      <c r="H30" s="307">
        <v>68.421052631578945</v>
      </c>
      <c r="I30" s="307">
        <v>10.526315789473683</v>
      </c>
      <c r="J30" s="307">
        <v>36.84210526315789</v>
      </c>
      <c r="K30" s="307">
        <v>5.2631578947368416</v>
      </c>
      <c r="L30" s="307">
        <v>42.105263157894733</v>
      </c>
      <c r="M30" s="307">
        <v>100</v>
      </c>
    </row>
    <row r="31" spans="2:16" x14ac:dyDescent="0.25">
      <c r="B31" s="164">
        <v>41518</v>
      </c>
      <c r="C31" s="307">
        <v>66.666666666666657</v>
      </c>
      <c r="D31" s="307">
        <v>76.19047619047619</v>
      </c>
      <c r="E31" s="307">
        <v>47.619047619047613</v>
      </c>
      <c r="F31" s="307">
        <v>38.095238095238095</v>
      </c>
      <c r="G31" s="307">
        <v>-61.904761904761905</v>
      </c>
      <c r="H31" s="307">
        <v>47.619047619047613</v>
      </c>
      <c r="I31" s="307">
        <v>14.285714285714285</v>
      </c>
      <c r="J31" s="307">
        <v>50</v>
      </c>
      <c r="K31" s="307">
        <v>9.5238095238095237</v>
      </c>
      <c r="L31" s="307">
        <v>42.857142857142854</v>
      </c>
      <c r="M31" s="307">
        <v>0</v>
      </c>
    </row>
    <row r="32" spans="2:16" x14ac:dyDescent="0.25">
      <c r="B32" s="164">
        <v>41609</v>
      </c>
      <c r="C32" s="307">
        <v>77.777777777777786</v>
      </c>
      <c r="D32" s="307">
        <v>72.222222222222214</v>
      </c>
      <c r="E32" s="307">
        <v>50</v>
      </c>
      <c r="F32" s="307">
        <v>44.444444444444443</v>
      </c>
      <c r="G32" s="307">
        <v>-61.111111111111114</v>
      </c>
      <c r="H32" s="307">
        <v>50</v>
      </c>
      <c r="I32" s="307">
        <v>38.888888888888893</v>
      </c>
      <c r="J32" s="307">
        <v>44.444444444444443</v>
      </c>
      <c r="K32" s="307">
        <v>23.52941176470588</v>
      </c>
      <c r="L32" s="307">
        <v>47.058823529411761</v>
      </c>
      <c r="M32" s="307">
        <v>0</v>
      </c>
    </row>
    <row r="33" spans="2:14" x14ac:dyDescent="0.25">
      <c r="B33" s="164">
        <v>41699</v>
      </c>
      <c r="C33" s="307">
        <v>68.421052631578945</v>
      </c>
      <c r="D33" s="307">
        <v>73.68421052631578</v>
      </c>
      <c r="E33" s="307">
        <v>78.94736842105263</v>
      </c>
      <c r="F33" s="307">
        <v>57.894736842105267</v>
      </c>
      <c r="G33" s="307">
        <v>-36.84210526315789</v>
      </c>
      <c r="H33" s="307">
        <v>68.421052631578945</v>
      </c>
      <c r="I33" s="307">
        <v>44.444444444444443</v>
      </c>
      <c r="J33" s="307">
        <v>52.631578947368418</v>
      </c>
      <c r="K33" s="307">
        <v>10.526315789473683</v>
      </c>
      <c r="L33" s="307">
        <v>47.368421052631575</v>
      </c>
      <c r="M33" s="307">
        <v>0</v>
      </c>
      <c r="N33" s="309"/>
    </row>
    <row r="34" spans="2:14" x14ac:dyDescent="0.25">
      <c r="B34" s="164">
        <v>41791</v>
      </c>
      <c r="C34" s="307">
        <v>61.111111111111114</v>
      </c>
      <c r="D34" s="307">
        <v>72.222222222222214</v>
      </c>
      <c r="E34" s="307">
        <v>66.666666666666657</v>
      </c>
      <c r="F34" s="307">
        <v>61.111111111111114</v>
      </c>
      <c r="G34" s="307">
        <v>-22.222222222222221</v>
      </c>
      <c r="H34" s="307">
        <v>66.666666666666657</v>
      </c>
      <c r="I34" s="307">
        <v>22.222222222222221</v>
      </c>
      <c r="J34" s="307">
        <v>38.888888888888893</v>
      </c>
      <c r="K34" s="307">
        <v>5.5555555555555554</v>
      </c>
      <c r="L34" s="307">
        <v>44.444444444444443</v>
      </c>
      <c r="M34" s="307">
        <v>0</v>
      </c>
    </row>
    <row r="35" spans="2:14" x14ac:dyDescent="0.25">
      <c r="B35" s="164">
        <v>41883</v>
      </c>
      <c r="C35" s="307">
        <v>62.5</v>
      </c>
      <c r="D35" s="307">
        <v>81.25</v>
      </c>
      <c r="E35" s="307">
        <v>43.75</v>
      </c>
      <c r="F35" s="307">
        <v>50</v>
      </c>
      <c r="G35" s="307">
        <v>-37.5</v>
      </c>
      <c r="H35" s="307">
        <v>56.25</v>
      </c>
      <c r="I35" s="307">
        <v>37.5</v>
      </c>
      <c r="J35" s="307">
        <v>50</v>
      </c>
      <c r="K35" s="307">
        <v>26.666666666666668</v>
      </c>
      <c r="L35" s="307">
        <v>56.25</v>
      </c>
      <c r="M35" s="307">
        <v>100</v>
      </c>
    </row>
    <row r="36" spans="2:14" x14ac:dyDescent="0.25">
      <c r="B36" s="164">
        <v>41974</v>
      </c>
      <c r="C36" s="307">
        <v>46.153846153846153</v>
      </c>
      <c r="D36" s="307">
        <v>61.53846153846154</v>
      </c>
      <c r="E36" s="307">
        <v>38.461538461538467</v>
      </c>
      <c r="F36" s="307">
        <v>61.53846153846154</v>
      </c>
      <c r="G36" s="307">
        <v>-69.230769230769226</v>
      </c>
      <c r="H36" s="307">
        <v>46.153846153846153</v>
      </c>
      <c r="I36" s="307">
        <v>69.230769230769226</v>
      </c>
      <c r="J36" s="307">
        <v>46.153846153846153</v>
      </c>
      <c r="K36" s="307">
        <v>15.384615384615385</v>
      </c>
      <c r="L36" s="307">
        <v>53.846153846153847</v>
      </c>
      <c r="M36" s="307">
        <v>0</v>
      </c>
    </row>
    <row r="37" spans="2:14" x14ac:dyDescent="0.25">
      <c r="B37" s="164">
        <v>42064</v>
      </c>
      <c r="C37" s="78">
        <v>78.571428571428569</v>
      </c>
      <c r="D37" s="78">
        <v>71.428571428571431</v>
      </c>
      <c r="E37" s="78">
        <v>64.285714285714292</v>
      </c>
      <c r="F37" s="78">
        <v>71.428571428571431</v>
      </c>
      <c r="G37" s="78">
        <v>-85.714285714285708</v>
      </c>
      <c r="H37" s="78">
        <v>57.142857142857139</v>
      </c>
      <c r="I37" s="78">
        <v>85.714285714285708</v>
      </c>
      <c r="J37" s="78">
        <v>14.285714285714285</v>
      </c>
      <c r="K37" s="78">
        <v>50</v>
      </c>
      <c r="L37" s="78">
        <v>57.142857142857139</v>
      </c>
      <c r="M37" s="78">
        <v>0</v>
      </c>
    </row>
    <row r="38" spans="2:14" x14ac:dyDescent="0.25">
      <c r="B38" s="164">
        <v>42156</v>
      </c>
      <c r="C38" s="78">
        <v>82.35294117647058</v>
      </c>
      <c r="D38" s="78">
        <v>70.588235294117652</v>
      </c>
      <c r="E38" s="78">
        <v>58.82352941176471</v>
      </c>
      <c r="F38" s="78">
        <v>82.35294117647058</v>
      </c>
      <c r="G38" s="78">
        <v>-64.705882352941174</v>
      </c>
      <c r="H38" s="78">
        <v>58.82352941176471</v>
      </c>
      <c r="I38" s="78">
        <v>52.941176470588239</v>
      </c>
      <c r="J38" s="78">
        <v>23.52941176470588</v>
      </c>
      <c r="K38" s="78">
        <v>35.294117647058826</v>
      </c>
      <c r="L38" s="78">
        <v>70.588235294117652</v>
      </c>
      <c r="M38" s="78">
        <v>0</v>
      </c>
    </row>
    <row r="39" spans="2:14" x14ac:dyDescent="0.25">
      <c r="B39" s="164">
        <v>42248</v>
      </c>
      <c r="C39" s="78">
        <v>46.153846153846153</v>
      </c>
      <c r="D39" s="78">
        <v>50</v>
      </c>
      <c r="E39" s="78">
        <v>78.571428571428569</v>
      </c>
      <c r="F39" s="78">
        <v>35.714285714285715</v>
      </c>
      <c r="G39" s="78">
        <v>-21.428571428571427</v>
      </c>
      <c r="H39" s="78">
        <v>50</v>
      </c>
      <c r="I39" s="78">
        <v>57.142857142857139</v>
      </c>
      <c r="J39" s="78">
        <v>-14.285714285714285</v>
      </c>
      <c r="K39" s="78">
        <v>50</v>
      </c>
      <c r="L39" s="78">
        <v>42.857142857142854</v>
      </c>
      <c r="M39" s="78">
        <v>0</v>
      </c>
    </row>
    <row r="40" spans="2:14" x14ac:dyDescent="0.25">
      <c r="B40" s="164">
        <v>42339</v>
      </c>
      <c r="C40" s="78">
        <v>40</v>
      </c>
      <c r="D40" s="78">
        <v>33.333333333333329</v>
      </c>
      <c r="E40" s="78">
        <v>53.333333333333336</v>
      </c>
      <c r="F40" s="78">
        <v>13.333333333333334</v>
      </c>
      <c r="G40" s="78">
        <v>-66.666666666666657</v>
      </c>
      <c r="H40" s="78">
        <v>20</v>
      </c>
      <c r="I40" s="78">
        <v>57.142857142857139</v>
      </c>
      <c r="J40" s="78">
        <v>-60</v>
      </c>
      <c r="K40" s="78">
        <v>13.333333333333334</v>
      </c>
      <c r="L40" s="78">
        <v>40</v>
      </c>
      <c r="M40" s="78">
        <v>0</v>
      </c>
    </row>
    <row r="41" spans="2:14" x14ac:dyDescent="0.25">
      <c r="B41" s="164">
        <v>42430</v>
      </c>
      <c r="C41" s="78">
        <v>56.25</v>
      </c>
      <c r="D41" s="78">
        <v>43.75</v>
      </c>
      <c r="E41" s="78">
        <v>50</v>
      </c>
      <c r="F41" s="78">
        <v>6.25</v>
      </c>
      <c r="G41" s="78">
        <v>-50</v>
      </c>
      <c r="H41" s="78">
        <v>18.75</v>
      </c>
      <c r="I41" s="78">
        <v>25</v>
      </c>
      <c r="J41" s="78">
        <v>-6.25</v>
      </c>
      <c r="K41" s="78">
        <v>-37.5</v>
      </c>
      <c r="L41" s="78">
        <v>31.25</v>
      </c>
      <c r="M41" s="78">
        <v>0</v>
      </c>
    </row>
    <row r="42" spans="2:14" x14ac:dyDescent="0.25">
      <c r="B42" s="164">
        <v>42522</v>
      </c>
      <c r="C42" s="78">
        <v>50</v>
      </c>
      <c r="D42" s="78">
        <v>50</v>
      </c>
      <c r="E42" s="78">
        <v>55.555555555555557</v>
      </c>
      <c r="F42" s="78">
        <v>0</v>
      </c>
      <c r="G42" s="78">
        <v>-77.777777777777786</v>
      </c>
      <c r="H42" s="78">
        <v>33.333333333333329</v>
      </c>
      <c r="I42" s="78">
        <v>27.777777777777779</v>
      </c>
      <c r="J42" s="78">
        <v>-44.444444444444443</v>
      </c>
      <c r="K42" s="78">
        <v>-94.444444444444443</v>
      </c>
      <c r="L42" s="78">
        <v>38.888888888888893</v>
      </c>
      <c r="M42" s="78">
        <v>0</v>
      </c>
    </row>
    <row r="43" spans="2:14" x14ac:dyDescent="0.25">
      <c r="B43" s="164">
        <v>42614</v>
      </c>
      <c r="C43" s="78">
        <v>80</v>
      </c>
      <c r="D43" s="78">
        <v>46.666666666666664</v>
      </c>
      <c r="E43" s="78">
        <v>46.666666666666664</v>
      </c>
      <c r="F43" s="78">
        <v>-20</v>
      </c>
      <c r="G43" s="78">
        <v>-66.666666666666657</v>
      </c>
      <c r="H43" s="78">
        <v>26.666666666666668</v>
      </c>
      <c r="I43" s="78">
        <v>40</v>
      </c>
      <c r="J43" s="78">
        <v>-26.666666666666668</v>
      </c>
      <c r="K43" s="78">
        <v>-93.333333333333329</v>
      </c>
      <c r="L43" s="78">
        <v>40</v>
      </c>
      <c r="M43" s="78">
        <v>0</v>
      </c>
    </row>
    <row r="44" spans="2:14" x14ac:dyDescent="0.25">
      <c r="B44" s="164">
        <v>42705</v>
      </c>
      <c r="C44" s="62">
        <v>80</v>
      </c>
      <c r="D44" s="62">
        <v>53.333333333333336</v>
      </c>
      <c r="E44" s="62">
        <v>46.666666666666664</v>
      </c>
      <c r="F44" s="62">
        <v>20</v>
      </c>
      <c r="G44" s="62">
        <v>-60</v>
      </c>
      <c r="H44" s="62">
        <v>46.666666666666664</v>
      </c>
      <c r="I44" s="62">
        <v>66.666666666666657</v>
      </c>
      <c r="J44" s="62">
        <v>33.333333333333329</v>
      </c>
      <c r="K44" s="62">
        <v>-40</v>
      </c>
      <c r="L44" s="62">
        <v>53.333333333333336</v>
      </c>
      <c r="M44" s="62">
        <v>0</v>
      </c>
    </row>
    <row r="45" spans="2:14" x14ac:dyDescent="0.25">
      <c r="B45" s="164">
        <v>42795</v>
      </c>
      <c r="C45" s="78">
        <v>80</v>
      </c>
      <c r="D45" s="78">
        <v>73.333333333333329</v>
      </c>
      <c r="E45" s="78">
        <v>73.333333333333329</v>
      </c>
      <c r="F45" s="78">
        <v>46.666666666666664</v>
      </c>
      <c r="G45" s="78">
        <v>-66.666666666666657</v>
      </c>
      <c r="H45" s="78">
        <v>53.333333333333336</v>
      </c>
      <c r="I45" s="78">
        <v>33.333333333333329</v>
      </c>
      <c r="J45" s="78">
        <v>-20</v>
      </c>
      <c r="K45" s="78">
        <v>-26.666666666666668</v>
      </c>
      <c r="L45" s="78">
        <v>33.333333333333329</v>
      </c>
      <c r="M45" s="78">
        <v>0</v>
      </c>
    </row>
    <row r="46" spans="2:14" x14ac:dyDescent="0.25">
      <c r="B46" s="164">
        <v>42887</v>
      </c>
      <c r="C46" s="78">
        <v>82.35294117647058</v>
      </c>
      <c r="D46" s="78">
        <v>70.588235294117652</v>
      </c>
      <c r="E46" s="78">
        <v>64.705882352941174</v>
      </c>
      <c r="F46" s="78">
        <v>35.294117647058826</v>
      </c>
      <c r="G46" s="78">
        <v>-52.941176470588239</v>
      </c>
      <c r="H46" s="78">
        <v>35.294117647058826</v>
      </c>
      <c r="I46" s="78">
        <v>64.705882352941174</v>
      </c>
      <c r="J46" s="78">
        <v>-5.8823529411764701</v>
      </c>
      <c r="K46" s="78">
        <v>-70.588235294117652</v>
      </c>
      <c r="L46" s="78">
        <v>41.17647058823529</v>
      </c>
      <c r="M46" s="78">
        <v>0</v>
      </c>
    </row>
    <row r="47" spans="2:14" x14ac:dyDescent="0.25">
      <c r="B47" s="164">
        <v>42979</v>
      </c>
      <c r="C47" s="78">
        <v>76.470588235294116</v>
      </c>
      <c r="D47" s="78">
        <v>76.470588235294116</v>
      </c>
      <c r="E47" s="78">
        <v>58.82352941176471</v>
      </c>
      <c r="F47" s="78">
        <v>11.76470588235294</v>
      </c>
      <c r="G47" s="78">
        <v>-35.294117647058826</v>
      </c>
      <c r="H47" s="78">
        <v>41.17647058823529</v>
      </c>
      <c r="I47" s="78">
        <v>41.17647058823529</v>
      </c>
      <c r="J47" s="78">
        <v>5.8823529411764701</v>
      </c>
      <c r="K47" s="78">
        <v>-58.82352941176471</v>
      </c>
      <c r="L47" s="78">
        <v>58.82352941176471</v>
      </c>
      <c r="M47" s="78">
        <v>0</v>
      </c>
    </row>
    <row r="48" spans="2:14" x14ac:dyDescent="0.25">
      <c r="B48" s="164">
        <v>43070</v>
      </c>
      <c r="C48" s="78">
        <v>45.454545454545453</v>
      </c>
      <c r="D48" s="78">
        <v>36.363636363636367</v>
      </c>
      <c r="E48" s="78">
        <v>54.54545454545454</v>
      </c>
      <c r="F48" s="78">
        <v>-27.27272727272727</v>
      </c>
      <c r="G48" s="78">
        <v>-63.636363636363633</v>
      </c>
      <c r="H48" s="78">
        <v>9.0909090909090917</v>
      </c>
      <c r="I48" s="78">
        <v>40</v>
      </c>
      <c r="J48" s="78">
        <v>-9.0909090909090917</v>
      </c>
      <c r="K48" s="78">
        <v>-72.727272727272734</v>
      </c>
      <c r="L48" s="78">
        <v>36.363636363636367</v>
      </c>
      <c r="M48" s="78">
        <v>0</v>
      </c>
    </row>
    <row r="49" spans="2:26" x14ac:dyDescent="0.25">
      <c r="B49" s="164">
        <v>43160</v>
      </c>
      <c r="C49" s="78">
        <v>75</v>
      </c>
      <c r="D49" s="78">
        <v>81.25</v>
      </c>
      <c r="E49" s="78">
        <v>62.5</v>
      </c>
      <c r="F49" s="78">
        <v>-18.75</v>
      </c>
      <c r="G49" s="78">
        <v>-56.25</v>
      </c>
      <c r="H49" s="78">
        <v>62.5</v>
      </c>
      <c r="I49" s="78">
        <v>31.25</v>
      </c>
      <c r="J49" s="78">
        <v>-12.5</v>
      </c>
      <c r="K49" s="78">
        <v>-37.5</v>
      </c>
      <c r="L49" s="78">
        <v>62.5</v>
      </c>
      <c r="M49" s="78">
        <v>0</v>
      </c>
    </row>
    <row r="50" spans="2:26" x14ac:dyDescent="0.25">
      <c r="B50" s="164">
        <v>43252</v>
      </c>
      <c r="C50" s="62">
        <v>81.818181818181827</v>
      </c>
      <c r="D50" s="62">
        <v>81.818181818181827</v>
      </c>
      <c r="E50" s="62">
        <v>63.636363636363633</v>
      </c>
      <c r="F50" s="62">
        <v>-9.0909090909090917</v>
      </c>
      <c r="G50" s="62">
        <v>-45.454545454545453</v>
      </c>
      <c r="H50" s="62">
        <v>45.454545454545453</v>
      </c>
      <c r="I50" s="62">
        <v>36.363636363636367</v>
      </c>
      <c r="J50" s="62">
        <v>9.0909090909090917</v>
      </c>
      <c r="K50" s="62">
        <v>-27.27272727272727</v>
      </c>
      <c r="L50" s="62">
        <v>72.727272727272734</v>
      </c>
      <c r="M50" s="62">
        <v>0</v>
      </c>
    </row>
    <row r="51" spans="2:26" x14ac:dyDescent="0.25">
      <c r="B51" s="164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26" x14ac:dyDescent="0.25">
      <c r="B52" s="164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</row>
    <row r="53" spans="2:26" x14ac:dyDescent="0.25">
      <c r="B53" s="87" t="s">
        <v>25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311" t="s">
        <v>163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87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1638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1638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1638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16384" x14ac:dyDescent="0.25">
      <c r="B87" s="312" t="s">
        <v>164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16384" x14ac:dyDescent="0.25">
      <c r="B88" s="3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93" spans="2:16384" x14ac:dyDescent="0.25">
      <c r="B93" s="303" t="s">
        <v>1</v>
      </c>
    </row>
    <row r="94" spans="2:16384" x14ac:dyDescent="0.25">
      <c r="C94" s="135" t="s">
        <v>6</v>
      </c>
      <c r="D94" s="135" t="s">
        <v>7</v>
      </c>
      <c r="E94" s="135" t="s">
        <v>8</v>
      </c>
      <c r="F94" s="135" t="s">
        <v>9</v>
      </c>
      <c r="G94" s="135" t="s">
        <v>10</v>
      </c>
      <c r="H94" s="135" t="s">
        <v>12</v>
      </c>
      <c r="I94" s="135" t="s">
        <v>11</v>
      </c>
      <c r="J94" s="135" t="s">
        <v>13</v>
      </c>
      <c r="K94" s="135" t="s">
        <v>161</v>
      </c>
      <c r="L94" s="135" t="s">
        <v>14</v>
      </c>
      <c r="M94" s="135" t="s">
        <v>15</v>
      </c>
    </row>
    <row r="95" spans="2:16384" x14ac:dyDescent="0.25">
      <c r="B95" s="304">
        <v>39539</v>
      </c>
      <c r="C95" s="305">
        <v>93.75</v>
      </c>
      <c r="D95" s="305">
        <v>81.25</v>
      </c>
      <c r="E95" s="305">
        <v>75</v>
      </c>
      <c r="F95" s="305">
        <v>31.25</v>
      </c>
      <c r="G95" s="305">
        <v>-6.25</v>
      </c>
      <c r="H95" s="305">
        <v>43.75</v>
      </c>
      <c r="I95" s="305">
        <v>-12.5</v>
      </c>
      <c r="J95" s="305">
        <v>56.25</v>
      </c>
      <c r="K95" s="305">
        <v>-31.25</v>
      </c>
      <c r="L95" s="305">
        <v>18.75</v>
      </c>
      <c r="M95" s="305">
        <v>-6.25</v>
      </c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  <c r="IW95" s="222"/>
      <c r="IX95" s="222"/>
      <c r="IY95" s="222"/>
      <c r="IZ95" s="222"/>
      <c r="JA95" s="222"/>
      <c r="JB95" s="222"/>
      <c r="JC95" s="222"/>
      <c r="JD95" s="222"/>
      <c r="JE95" s="222"/>
      <c r="JF95" s="222"/>
      <c r="JG95" s="222"/>
      <c r="JH95" s="222"/>
      <c r="JI95" s="222"/>
      <c r="JJ95" s="222"/>
      <c r="JK95" s="222"/>
      <c r="JL95" s="222"/>
      <c r="JM95" s="222"/>
      <c r="JN95" s="222"/>
      <c r="JO95" s="222"/>
      <c r="JP95" s="222"/>
      <c r="JQ95" s="222"/>
      <c r="JR95" s="222"/>
      <c r="JS95" s="222"/>
      <c r="JT95" s="222"/>
      <c r="JU95" s="222"/>
      <c r="JV95" s="222"/>
      <c r="JW95" s="222"/>
      <c r="JX95" s="222"/>
      <c r="JY95" s="222"/>
      <c r="JZ95" s="222"/>
      <c r="KA95" s="222"/>
      <c r="KB95" s="222"/>
      <c r="KC95" s="222"/>
      <c r="KD95" s="222"/>
      <c r="KE95" s="222"/>
      <c r="KF95" s="222"/>
      <c r="KG95" s="222"/>
      <c r="KH95" s="222"/>
      <c r="KI95" s="222"/>
      <c r="KJ95" s="222"/>
      <c r="KK95" s="222"/>
      <c r="KL95" s="222"/>
      <c r="KM95" s="222"/>
      <c r="KN95" s="222"/>
      <c r="KO95" s="222"/>
      <c r="KP95" s="222"/>
      <c r="KQ95" s="222"/>
      <c r="KR95" s="222"/>
      <c r="KS95" s="222"/>
      <c r="KT95" s="222"/>
      <c r="KU95" s="222"/>
      <c r="KV95" s="222"/>
      <c r="KW95" s="222"/>
      <c r="KX95" s="222"/>
      <c r="KY95" s="222"/>
      <c r="KZ95" s="222"/>
      <c r="LA95" s="222"/>
      <c r="LB95" s="222"/>
      <c r="LC95" s="222"/>
      <c r="LD95" s="222"/>
      <c r="LE95" s="222"/>
      <c r="LF95" s="222"/>
      <c r="LG95" s="222"/>
      <c r="LH95" s="222"/>
      <c r="LI95" s="222"/>
      <c r="LJ95" s="222"/>
      <c r="LK95" s="222"/>
      <c r="LL95" s="222"/>
      <c r="LM95" s="222"/>
      <c r="LN95" s="222"/>
      <c r="LO95" s="222"/>
      <c r="LP95" s="222"/>
      <c r="LQ95" s="222"/>
      <c r="LR95" s="222"/>
      <c r="LS95" s="222"/>
      <c r="LT95" s="222"/>
      <c r="LU95" s="222"/>
      <c r="LV95" s="222"/>
      <c r="LW95" s="222"/>
      <c r="LX95" s="222"/>
      <c r="LY95" s="222"/>
      <c r="LZ95" s="222"/>
      <c r="MA95" s="222"/>
      <c r="MB95" s="222"/>
      <c r="MC95" s="222"/>
      <c r="MD95" s="222"/>
      <c r="ME95" s="222"/>
      <c r="MF95" s="222"/>
      <c r="MG95" s="222"/>
      <c r="MH95" s="222"/>
      <c r="MI95" s="222"/>
      <c r="MJ95" s="222"/>
      <c r="MK95" s="222"/>
      <c r="ML95" s="222"/>
      <c r="MM95" s="222"/>
      <c r="MN95" s="222"/>
      <c r="MO95" s="222"/>
      <c r="MP95" s="222"/>
      <c r="MQ95" s="222"/>
      <c r="MR95" s="222"/>
      <c r="MS95" s="222"/>
      <c r="MT95" s="222"/>
      <c r="MU95" s="222"/>
      <c r="MV95" s="222"/>
      <c r="MW95" s="222"/>
      <c r="MX95" s="222"/>
      <c r="MY95" s="222"/>
      <c r="MZ95" s="222"/>
      <c r="NA95" s="222"/>
      <c r="NB95" s="222"/>
      <c r="NC95" s="222"/>
      <c r="ND95" s="222"/>
      <c r="NE95" s="222"/>
      <c r="NF95" s="222"/>
      <c r="NG95" s="222"/>
      <c r="NH95" s="222"/>
      <c r="NI95" s="222"/>
      <c r="NJ95" s="222"/>
      <c r="NK95" s="222"/>
      <c r="NL95" s="222"/>
      <c r="NM95" s="222"/>
      <c r="NN95" s="222"/>
      <c r="NO95" s="222"/>
      <c r="NP95" s="222"/>
      <c r="NQ95" s="222"/>
      <c r="NR95" s="222"/>
      <c r="NS95" s="222"/>
      <c r="NT95" s="222"/>
      <c r="NU95" s="222"/>
      <c r="NV95" s="222"/>
      <c r="NW95" s="222"/>
      <c r="NX95" s="222"/>
      <c r="NY95" s="222"/>
      <c r="NZ95" s="222"/>
      <c r="OA95" s="222"/>
      <c r="OB95" s="222"/>
      <c r="OC95" s="222"/>
      <c r="OD95" s="222"/>
      <c r="OE95" s="222"/>
      <c r="OF95" s="222"/>
      <c r="OG95" s="222"/>
      <c r="OH95" s="222"/>
      <c r="OI95" s="222"/>
      <c r="OJ95" s="222"/>
      <c r="OK95" s="222"/>
      <c r="OL95" s="222"/>
      <c r="OM95" s="222"/>
      <c r="ON95" s="222"/>
      <c r="OO95" s="222"/>
      <c r="OP95" s="222"/>
      <c r="OQ95" s="222"/>
      <c r="OR95" s="222"/>
      <c r="OS95" s="222"/>
      <c r="OT95" s="222"/>
      <c r="OU95" s="222"/>
      <c r="OV95" s="222"/>
      <c r="OW95" s="222"/>
      <c r="OX95" s="222"/>
      <c r="OY95" s="222"/>
      <c r="OZ95" s="222"/>
      <c r="PA95" s="222"/>
      <c r="PB95" s="222"/>
      <c r="PC95" s="222"/>
      <c r="PD95" s="222"/>
      <c r="PE95" s="222"/>
      <c r="PF95" s="222"/>
      <c r="PG95" s="222"/>
      <c r="PH95" s="222"/>
      <c r="PI95" s="222"/>
      <c r="PJ95" s="222"/>
      <c r="PK95" s="222"/>
      <c r="PL95" s="222"/>
      <c r="PM95" s="222"/>
      <c r="PN95" s="222"/>
      <c r="PO95" s="222"/>
      <c r="PP95" s="222"/>
      <c r="PQ95" s="222"/>
      <c r="PR95" s="222"/>
      <c r="PS95" s="222"/>
      <c r="PT95" s="222"/>
      <c r="PU95" s="222"/>
      <c r="PV95" s="222"/>
      <c r="PW95" s="222"/>
      <c r="PX95" s="222"/>
      <c r="PY95" s="222"/>
      <c r="PZ95" s="222"/>
      <c r="QA95" s="222"/>
      <c r="QB95" s="222"/>
      <c r="QC95" s="222"/>
      <c r="QD95" s="222"/>
      <c r="QE95" s="222"/>
      <c r="QF95" s="222"/>
      <c r="QG95" s="222"/>
      <c r="QH95" s="222"/>
      <c r="QI95" s="222"/>
      <c r="QJ95" s="222"/>
      <c r="QK95" s="222"/>
      <c r="QL95" s="222"/>
      <c r="QM95" s="222"/>
      <c r="QN95" s="222"/>
      <c r="QO95" s="222"/>
      <c r="QP95" s="222"/>
      <c r="QQ95" s="222"/>
      <c r="QR95" s="222"/>
      <c r="QS95" s="222"/>
      <c r="QT95" s="222"/>
      <c r="QU95" s="222"/>
      <c r="QV95" s="222"/>
      <c r="QW95" s="222"/>
      <c r="QX95" s="222"/>
      <c r="QY95" s="222"/>
      <c r="QZ95" s="222"/>
      <c r="RA95" s="222"/>
      <c r="RB95" s="222"/>
      <c r="RC95" s="222"/>
      <c r="RD95" s="222"/>
      <c r="RE95" s="222"/>
      <c r="RF95" s="222"/>
      <c r="RG95" s="222"/>
      <c r="RH95" s="222"/>
      <c r="RI95" s="222"/>
      <c r="RJ95" s="222"/>
      <c r="RK95" s="222"/>
      <c r="RL95" s="222"/>
      <c r="RM95" s="222"/>
      <c r="RN95" s="222"/>
      <c r="RO95" s="222"/>
      <c r="RP95" s="222"/>
      <c r="RQ95" s="222"/>
      <c r="RR95" s="222"/>
      <c r="RS95" s="222"/>
      <c r="RT95" s="222"/>
      <c r="RU95" s="222"/>
      <c r="RV95" s="222"/>
      <c r="RW95" s="222"/>
      <c r="RX95" s="222"/>
      <c r="RY95" s="222"/>
      <c r="RZ95" s="222"/>
      <c r="SA95" s="222"/>
      <c r="SB95" s="222"/>
      <c r="SC95" s="222"/>
      <c r="SD95" s="222"/>
      <c r="SE95" s="222"/>
      <c r="SF95" s="222"/>
      <c r="SG95" s="222"/>
      <c r="SH95" s="222"/>
      <c r="SI95" s="222"/>
      <c r="SJ95" s="222"/>
      <c r="SK95" s="222"/>
      <c r="SL95" s="222"/>
      <c r="SM95" s="222"/>
      <c r="SN95" s="222"/>
      <c r="SO95" s="222"/>
      <c r="SP95" s="222"/>
      <c r="SQ95" s="222"/>
      <c r="SR95" s="222"/>
      <c r="SS95" s="222"/>
      <c r="ST95" s="222"/>
      <c r="SU95" s="222"/>
      <c r="SV95" s="222"/>
      <c r="SW95" s="222"/>
      <c r="SX95" s="222"/>
      <c r="SY95" s="222"/>
      <c r="SZ95" s="222"/>
      <c r="TA95" s="222"/>
      <c r="TB95" s="222"/>
      <c r="TC95" s="222"/>
      <c r="TD95" s="222"/>
      <c r="TE95" s="222"/>
      <c r="TF95" s="222"/>
      <c r="TG95" s="222"/>
      <c r="TH95" s="222"/>
      <c r="TI95" s="222"/>
      <c r="TJ95" s="222"/>
      <c r="TK95" s="222"/>
      <c r="TL95" s="222"/>
      <c r="TM95" s="222"/>
      <c r="TN95" s="222"/>
      <c r="TO95" s="222"/>
      <c r="TP95" s="222"/>
      <c r="TQ95" s="222"/>
      <c r="TR95" s="222"/>
      <c r="TS95" s="222"/>
      <c r="TT95" s="222"/>
      <c r="TU95" s="222"/>
      <c r="TV95" s="222"/>
      <c r="TW95" s="222"/>
      <c r="TX95" s="222"/>
      <c r="TY95" s="222"/>
      <c r="TZ95" s="222"/>
      <c r="UA95" s="222"/>
      <c r="UB95" s="222"/>
      <c r="UC95" s="222"/>
      <c r="UD95" s="222"/>
      <c r="UE95" s="222"/>
      <c r="UF95" s="222"/>
      <c r="UG95" s="222"/>
      <c r="UH95" s="222"/>
      <c r="UI95" s="222"/>
      <c r="UJ95" s="222"/>
      <c r="UK95" s="222"/>
      <c r="UL95" s="222"/>
      <c r="UM95" s="222"/>
      <c r="UN95" s="222"/>
      <c r="UO95" s="222"/>
      <c r="UP95" s="222"/>
      <c r="UQ95" s="222"/>
      <c r="UR95" s="222"/>
      <c r="US95" s="222"/>
      <c r="UT95" s="222"/>
      <c r="UU95" s="222"/>
      <c r="UV95" s="222"/>
      <c r="UW95" s="222"/>
      <c r="UX95" s="222"/>
      <c r="UY95" s="222"/>
      <c r="UZ95" s="222"/>
      <c r="VA95" s="222"/>
      <c r="VB95" s="222"/>
      <c r="VC95" s="222"/>
      <c r="VD95" s="222"/>
      <c r="VE95" s="222"/>
      <c r="VF95" s="222"/>
      <c r="VG95" s="222"/>
      <c r="VH95" s="222"/>
      <c r="VI95" s="222"/>
      <c r="VJ95" s="222"/>
      <c r="VK95" s="222"/>
      <c r="VL95" s="222"/>
      <c r="VM95" s="222"/>
      <c r="VN95" s="222"/>
      <c r="VO95" s="222"/>
      <c r="VP95" s="222"/>
      <c r="VQ95" s="222"/>
      <c r="VR95" s="222"/>
      <c r="VS95" s="222"/>
      <c r="VT95" s="222"/>
      <c r="VU95" s="222"/>
      <c r="VV95" s="222"/>
      <c r="VW95" s="222"/>
      <c r="VX95" s="222"/>
      <c r="VY95" s="222"/>
      <c r="VZ95" s="222"/>
      <c r="WA95" s="222"/>
      <c r="WB95" s="222"/>
      <c r="WC95" s="222"/>
      <c r="WD95" s="222"/>
      <c r="WE95" s="222"/>
      <c r="WF95" s="222"/>
      <c r="WG95" s="222"/>
      <c r="WH95" s="222"/>
      <c r="WI95" s="222"/>
      <c r="WJ95" s="222"/>
      <c r="WK95" s="222"/>
      <c r="WL95" s="222"/>
      <c r="WM95" s="222"/>
      <c r="WN95" s="222"/>
      <c r="WO95" s="222"/>
      <c r="WP95" s="222"/>
      <c r="WQ95" s="222"/>
      <c r="WR95" s="222"/>
      <c r="WS95" s="222"/>
      <c r="WT95" s="222"/>
      <c r="WU95" s="222"/>
      <c r="WV95" s="222"/>
      <c r="WW95" s="222"/>
      <c r="WX95" s="222"/>
      <c r="WY95" s="222"/>
      <c r="WZ95" s="222"/>
      <c r="XA95" s="222"/>
      <c r="XB95" s="222"/>
      <c r="XC95" s="222"/>
      <c r="XD95" s="222"/>
      <c r="XE95" s="222"/>
      <c r="XF95" s="222"/>
      <c r="XG95" s="222"/>
      <c r="XH95" s="222"/>
      <c r="XI95" s="222"/>
      <c r="XJ95" s="222"/>
      <c r="XK95" s="222"/>
      <c r="XL95" s="222"/>
      <c r="XM95" s="222"/>
      <c r="XN95" s="222"/>
      <c r="XO95" s="222"/>
      <c r="XP95" s="222"/>
      <c r="XQ95" s="222"/>
      <c r="XR95" s="222"/>
      <c r="XS95" s="222"/>
      <c r="XT95" s="222"/>
      <c r="XU95" s="222"/>
      <c r="XV95" s="222"/>
      <c r="XW95" s="222"/>
      <c r="XX95" s="222"/>
      <c r="XY95" s="222"/>
      <c r="XZ95" s="222"/>
      <c r="YA95" s="222"/>
      <c r="YB95" s="222"/>
      <c r="YC95" s="222"/>
      <c r="YD95" s="222"/>
      <c r="YE95" s="222"/>
      <c r="YF95" s="222"/>
      <c r="YG95" s="222"/>
      <c r="YH95" s="222"/>
      <c r="YI95" s="222"/>
      <c r="YJ95" s="222"/>
      <c r="YK95" s="222"/>
      <c r="YL95" s="222"/>
      <c r="YM95" s="222"/>
      <c r="YN95" s="222"/>
      <c r="YO95" s="222"/>
      <c r="YP95" s="222"/>
      <c r="YQ95" s="222"/>
      <c r="YR95" s="222"/>
      <c r="YS95" s="222"/>
      <c r="YT95" s="222"/>
      <c r="YU95" s="222"/>
      <c r="YV95" s="222"/>
      <c r="YW95" s="222"/>
      <c r="YX95" s="222"/>
      <c r="YY95" s="222"/>
      <c r="YZ95" s="222"/>
      <c r="ZA95" s="222"/>
      <c r="ZB95" s="222"/>
      <c r="ZC95" s="222"/>
      <c r="ZD95" s="222"/>
      <c r="ZE95" s="222"/>
      <c r="ZF95" s="222"/>
      <c r="ZG95" s="222"/>
      <c r="ZH95" s="222"/>
      <c r="ZI95" s="222"/>
      <c r="ZJ95" s="222"/>
      <c r="ZK95" s="222"/>
      <c r="ZL95" s="222"/>
      <c r="ZM95" s="222"/>
      <c r="ZN95" s="222"/>
      <c r="ZO95" s="222"/>
      <c r="ZP95" s="222"/>
      <c r="ZQ95" s="222"/>
      <c r="ZR95" s="222"/>
      <c r="ZS95" s="222"/>
      <c r="ZT95" s="222"/>
      <c r="ZU95" s="222"/>
      <c r="ZV95" s="222"/>
      <c r="ZW95" s="222"/>
      <c r="ZX95" s="222"/>
      <c r="ZY95" s="222"/>
      <c r="ZZ95" s="222"/>
      <c r="AAA95" s="222"/>
      <c r="AAB95" s="222"/>
      <c r="AAC95" s="222"/>
      <c r="AAD95" s="222"/>
      <c r="AAE95" s="222"/>
      <c r="AAF95" s="222"/>
      <c r="AAG95" s="222"/>
      <c r="AAH95" s="222"/>
      <c r="AAI95" s="222"/>
      <c r="AAJ95" s="222"/>
      <c r="AAK95" s="222"/>
      <c r="AAL95" s="222"/>
      <c r="AAM95" s="222"/>
      <c r="AAN95" s="222"/>
      <c r="AAO95" s="222"/>
      <c r="AAP95" s="222"/>
      <c r="AAQ95" s="222"/>
      <c r="AAR95" s="222"/>
      <c r="AAS95" s="222"/>
      <c r="AAT95" s="222"/>
      <c r="AAU95" s="222"/>
      <c r="AAV95" s="222"/>
      <c r="AAW95" s="222"/>
      <c r="AAX95" s="222"/>
      <c r="AAY95" s="222"/>
      <c r="AAZ95" s="222"/>
      <c r="ABA95" s="222"/>
      <c r="ABB95" s="222"/>
      <c r="ABC95" s="222"/>
      <c r="ABD95" s="222"/>
      <c r="ABE95" s="222"/>
      <c r="ABF95" s="222"/>
      <c r="ABG95" s="222"/>
      <c r="ABH95" s="222"/>
      <c r="ABI95" s="222"/>
      <c r="ABJ95" s="222"/>
      <c r="ABK95" s="222"/>
      <c r="ABL95" s="222"/>
      <c r="ABM95" s="222"/>
      <c r="ABN95" s="222"/>
      <c r="ABO95" s="222"/>
      <c r="ABP95" s="222"/>
      <c r="ABQ95" s="222"/>
      <c r="ABR95" s="222"/>
      <c r="ABS95" s="222"/>
      <c r="ABT95" s="222"/>
      <c r="ABU95" s="222"/>
      <c r="ABV95" s="222"/>
      <c r="ABW95" s="222"/>
      <c r="ABX95" s="222"/>
      <c r="ABY95" s="222"/>
      <c r="ABZ95" s="222"/>
      <c r="ACA95" s="222"/>
      <c r="ACB95" s="222"/>
      <c r="ACC95" s="222"/>
      <c r="ACD95" s="222"/>
      <c r="ACE95" s="222"/>
      <c r="ACF95" s="222"/>
      <c r="ACG95" s="222"/>
      <c r="ACH95" s="222"/>
      <c r="ACI95" s="222"/>
      <c r="ACJ95" s="222"/>
      <c r="ACK95" s="222"/>
      <c r="ACL95" s="222"/>
      <c r="ACM95" s="222"/>
      <c r="ACN95" s="222"/>
      <c r="ACO95" s="222"/>
      <c r="ACP95" s="222"/>
      <c r="ACQ95" s="222"/>
      <c r="ACR95" s="222"/>
      <c r="ACS95" s="222"/>
      <c r="ACT95" s="222"/>
      <c r="ACU95" s="222"/>
      <c r="ACV95" s="222"/>
      <c r="ACW95" s="222"/>
      <c r="ACX95" s="222"/>
      <c r="ACY95" s="222"/>
      <c r="ACZ95" s="222"/>
      <c r="ADA95" s="222"/>
      <c r="ADB95" s="222"/>
      <c r="ADC95" s="222"/>
      <c r="ADD95" s="222"/>
      <c r="ADE95" s="222"/>
      <c r="ADF95" s="222"/>
      <c r="ADG95" s="222"/>
      <c r="ADH95" s="222"/>
      <c r="ADI95" s="222"/>
      <c r="ADJ95" s="222"/>
      <c r="ADK95" s="222"/>
      <c r="ADL95" s="222"/>
      <c r="ADM95" s="222"/>
      <c r="ADN95" s="222"/>
      <c r="ADO95" s="222"/>
      <c r="ADP95" s="222"/>
      <c r="ADQ95" s="222"/>
      <c r="ADR95" s="222"/>
      <c r="ADS95" s="222"/>
      <c r="ADT95" s="222"/>
      <c r="ADU95" s="222"/>
      <c r="ADV95" s="222"/>
      <c r="ADW95" s="222"/>
      <c r="ADX95" s="222"/>
      <c r="ADY95" s="222"/>
      <c r="ADZ95" s="222"/>
      <c r="AEA95" s="222"/>
      <c r="AEB95" s="222"/>
      <c r="AEC95" s="222"/>
      <c r="AED95" s="222"/>
      <c r="AEE95" s="222"/>
      <c r="AEF95" s="222"/>
      <c r="AEG95" s="222"/>
      <c r="AEH95" s="222"/>
      <c r="AEI95" s="222"/>
      <c r="AEJ95" s="222"/>
      <c r="AEK95" s="222"/>
      <c r="AEL95" s="222"/>
      <c r="AEM95" s="222"/>
      <c r="AEN95" s="222"/>
      <c r="AEO95" s="222"/>
      <c r="AEP95" s="222"/>
      <c r="AEQ95" s="222"/>
      <c r="AER95" s="222"/>
      <c r="AES95" s="222"/>
      <c r="AET95" s="222"/>
      <c r="AEU95" s="222"/>
      <c r="AEV95" s="222"/>
      <c r="AEW95" s="222"/>
      <c r="AEX95" s="222"/>
      <c r="AEY95" s="222"/>
      <c r="AEZ95" s="222"/>
      <c r="AFA95" s="222"/>
      <c r="AFB95" s="222"/>
      <c r="AFC95" s="222"/>
      <c r="AFD95" s="222"/>
      <c r="AFE95" s="222"/>
      <c r="AFF95" s="222"/>
      <c r="AFG95" s="222"/>
      <c r="AFH95" s="222"/>
      <c r="AFI95" s="222"/>
      <c r="AFJ95" s="222"/>
      <c r="AFK95" s="222"/>
      <c r="AFL95" s="222"/>
      <c r="AFM95" s="222"/>
      <c r="AFN95" s="222"/>
      <c r="AFO95" s="222"/>
      <c r="AFP95" s="222"/>
      <c r="AFQ95" s="222"/>
      <c r="AFR95" s="222"/>
      <c r="AFS95" s="222"/>
      <c r="AFT95" s="222"/>
      <c r="AFU95" s="222"/>
      <c r="AFV95" s="222"/>
      <c r="AFW95" s="222"/>
      <c r="AFX95" s="222"/>
      <c r="AFY95" s="222"/>
      <c r="AFZ95" s="222"/>
      <c r="AGA95" s="222"/>
      <c r="AGB95" s="222"/>
      <c r="AGC95" s="222"/>
      <c r="AGD95" s="222"/>
      <c r="AGE95" s="222"/>
      <c r="AGF95" s="222"/>
      <c r="AGG95" s="222"/>
      <c r="AGH95" s="222"/>
      <c r="AGI95" s="222"/>
      <c r="AGJ95" s="222"/>
      <c r="AGK95" s="222"/>
      <c r="AGL95" s="222"/>
      <c r="AGM95" s="222"/>
      <c r="AGN95" s="222"/>
      <c r="AGO95" s="222"/>
      <c r="AGP95" s="222"/>
      <c r="AGQ95" s="222"/>
      <c r="AGR95" s="222"/>
      <c r="AGS95" s="222"/>
      <c r="AGT95" s="222"/>
      <c r="AGU95" s="222"/>
      <c r="AGV95" s="222"/>
      <c r="AGW95" s="222"/>
      <c r="AGX95" s="222"/>
      <c r="AGY95" s="222"/>
      <c r="AGZ95" s="222"/>
      <c r="AHA95" s="222"/>
      <c r="AHB95" s="222"/>
      <c r="AHC95" s="222"/>
      <c r="AHD95" s="222"/>
      <c r="AHE95" s="222"/>
      <c r="AHF95" s="222"/>
      <c r="AHG95" s="222"/>
      <c r="AHH95" s="222"/>
      <c r="AHI95" s="222"/>
      <c r="AHJ95" s="222"/>
      <c r="AHK95" s="222"/>
      <c r="AHL95" s="222"/>
      <c r="AHM95" s="222"/>
      <c r="AHN95" s="222"/>
      <c r="AHO95" s="222"/>
      <c r="AHP95" s="222"/>
      <c r="AHQ95" s="222"/>
      <c r="AHR95" s="222"/>
      <c r="AHS95" s="222"/>
      <c r="AHT95" s="222"/>
      <c r="AHU95" s="222"/>
      <c r="AHV95" s="222"/>
      <c r="AHW95" s="222"/>
      <c r="AHX95" s="222"/>
      <c r="AHY95" s="222"/>
      <c r="AHZ95" s="222"/>
      <c r="AIA95" s="222"/>
      <c r="AIB95" s="222"/>
      <c r="AIC95" s="222"/>
      <c r="AID95" s="222"/>
      <c r="AIE95" s="222"/>
      <c r="AIF95" s="222"/>
      <c r="AIG95" s="222"/>
      <c r="AIH95" s="222"/>
      <c r="AII95" s="222"/>
      <c r="AIJ95" s="222"/>
      <c r="AIK95" s="222"/>
      <c r="AIL95" s="222"/>
      <c r="AIM95" s="222"/>
      <c r="AIN95" s="222"/>
      <c r="AIO95" s="222"/>
      <c r="AIP95" s="222"/>
      <c r="AIQ95" s="222"/>
      <c r="AIR95" s="222"/>
      <c r="AIS95" s="222"/>
      <c r="AIT95" s="222"/>
      <c r="AIU95" s="222"/>
      <c r="AIV95" s="222"/>
      <c r="AIW95" s="222"/>
      <c r="AIX95" s="222"/>
      <c r="AIY95" s="222"/>
      <c r="AIZ95" s="222"/>
      <c r="AJA95" s="222"/>
      <c r="AJB95" s="222"/>
      <c r="AJC95" s="222"/>
      <c r="AJD95" s="222"/>
      <c r="AJE95" s="222"/>
      <c r="AJF95" s="222"/>
      <c r="AJG95" s="222"/>
      <c r="AJH95" s="222"/>
      <c r="AJI95" s="222"/>
      <c r="AJJ95" s="222"/>
      <c r="AJK95" s="222"/>
      <c r="AJL95" s="222"/>
      <c r="AJM95" s="222"/>
      <c r="AJN95" s="222"/>
      <c r="AJO95" s="222"/>
      <c r="AJP95" s="222"/>
      <c r="AJQ95" s="222"/>
      <c r="AJR95" s="222"/>
      <c r="AJS95" s="222"/>
      <c r="AJT95" s="222"/>
      <c r="AJU95" s="222"/>
      <c r="AJV95" s="222"/>
      <c r="AJW95" s="222"/>
      <c r="AJX95" s="222"/>
      <c r="AJY95" s="222"/>
      <c r="AJZ95" s="222"/>
      <c r="AKA95" s="222"/>
      <c r="AKB95" s="222"/>
      <c r="AKC95" s="222"/>
      <c r="AKD95" s="222"/>
      <c r="AKE95" s="222"/>
      <c r="AKF95" s="222"/>
      <c r="AKG95" s="222"/>
      <c r="AKH95" s="222"/>
      <c r="AKI95" s="222"/>
      <c r="AKJ95" s="222"/>
      <c r="AKK95" s="222"/>
      <c r="AKL95" s="222"/>
      <c r="AKM95" s="222"/>
      <c r="AKN95" s="222"/>
      <c r="AKO95" s="222"/>
      <c r="AKP95" s="222"/>
      <c r="AKQ95" s="222"/>
      <c r="AKR95" s="222"/>
      <c r="AKS95" s="222"/>
      <c r="AKT95" s="222"/>
      <c r="AKU95" s="222"/>
      <c r="AKV95" s="222"/>
      <c r="AKW95" s="222"/>
      <c r="AKX95" s="222"/>
      <c r="AKY95" s="222"/>
      <c r="AKZ95" s="222"/>
      <c r="ALA95" s="222"/>
      <c r="ALB95" s="222"/>
      <c r="ALC95" s="222"/>
      <c r="ALD95" s="222"/>
      <c r="ALE95" s="222"/>
      <c r="ALF95" s="222"/>
      <c r="ALG95" s="222"/>
      <c r="ALH95" s="222"/>
      <c r="ALI95" s="222"/>
      <c r="ALJ95" s="222"/>
      <c r="ALK95" s="222"/>
      <c r="ALL95" s="222"/>
      <c r="ALM95" s="222"/>
      <c r="ALN95" s="222"/>
      <c r="ALO95" s="222"/>
      <c r="ALP95" s="222"/>
      <c r="ALQ95" s="222"/>
      <c r="ALR95" s="222"/>
      <c r="ALS95" s="222"/>
      <c r="ALT95" s="222"/>
      <c r="ALU95" s="222"/>
      <c r="ALV95" s="222"/>
      <c r="ALW95" s="222"/>
      <c r="ALX95" s="222"/>
      <c r="ALY95" s="222"/>
      <c r="ALZ95" s="222"/>
      <c r="AMA95" s="222"/>
      <c r="AMB95" s="222"/>
      <c r="AMC95" s="222"/>
      <c r="AMD95" s="222"/>
      <c r="AME95" s="222"/>
      <c r="AMF95" s="222"/>
      <c r="AMG95" s="222"/>
      <c r="AMH95" s="222"/>
      <c r="AMI95" s="222"/>
      <c r="AMJ95" s="222"/>
      <c r="AMK95" s="222"/>
      <c r="AML95" s="222"/>
      <c r="AMM95" s="222"/>
      <c r="AMN95" s="222"/>
      <c r="AMO95" s="222"/>
      <c r="AMP95" s="222"/>
      <c r="AMQ95" s="222"/>
      <c r="AMR95" s="222"/>
      <c r="AMS95" s="222"/>
      <c r="AMT95" s="222"/>
      <c r="AMU95" s="222"/>
      <c r="AMV95" s="222"/>
      <c r="AMW95" s="222"/>
      <c r="AMX95" s="222"/>
      <c r="AMY95" s="222"/>
      <c r="AMZ95" s="222"/>
      <c r="ANA95" s="222"/>
      <c r="ANB95" s="222"/>
      <c r="ANC95" s="222"/>
      <c r="AND95" s="222"/>
      <c r="ANE95" s="222"/>
      <c r="ANF95" s="222"/>
      <c r="ANG95" s="222"/>
      <c r="ANH95" s="222"/>
      <c r="ANI95" s="222"/>
      <c r="ANJ95" s="222"/>
      <c r="ANK95" s="222"/>
      <c r="ANL95" s="222"/>
      <c r="ANM95" s="222"/>
      <c r="ANN95" s="222"/>
      <c r="ANO95" s="222"/>
      <c r="ANP95" s="222"/>
      <c r="ANQ95" s="222"/>
      <c r="ANR95" s="222"/>
      <c r="ANS95" s="222"/>
      <c r="ANT95" s="222"/>
      <c r="ANU95" s="222"/>
      <c r="ANV95" s="222"/>
      <c r="ANW95" s="222"/>
      <c r="ANX95" s="222"/>
      <c r="ANY95" s="222"/>
      <c r="ANZ95" s="222"/>
      <c r="AOA95" s="222"/>
      <c r="AOB95" s="222"/>
      <c r="AOC95" s="222"/>
      <c r="AOD95" s="222"/>
      <c r="AOE95" s="222"/>
      <c r="AOF95" s="222"/>
      <c r="AOG95" s="222"/>
      <c r="AOH95" s="222"/>
      <c r="AOI95" s="222"/>
      <c r="AOJ95" s="222"/>
      <c r="AOK95" s="222"/>
      <c r="AOL95" s="222"/>
      <c r="AOM95" s="222"/>
      <c r="AON95" s="222"/>
      <c r="AOO95" s="222"/>
      <c r="AOP95" s="222"/>
      <c r="AOQ95" s="222"/>
      <c r="AOR95" s="222"/>
      <c r="AOS95" s="222"/>
      <c r="AOT95" s="222"/>
      <c r="AOU95" s="222"/>
      <c r="AOV95" s="222"/>
      <c r="AOW95" s="222"/>
      <c r="AOX95" s="222"/>
      <c r="AOY95" s="222"/>
      <c r="AOZ95" s="222"/>
      <c r="APA95" s="222"/>
      <c r="APB95" s="222"/>
      <c r="APC95" s="222"/>
      <c r="APD95" s="222"/>
      <c r="APE95" s="222"/>
      <c r="APF95" s="222"/>
      <c r="APG95" s="222"/>
      <c r="APH95" s="222"/>
      <c r="API95" s="222"/>
      <c r="APJ95" s="222"/>
      <c r="APK95" s="222"/>
      <c r="APL95" s="222"/>
      <c r="APM95" s="222"/>
      <c r="APN95" s="222"/>
      <c r="APO95" s="222"/>
      <c r="APP95" s="222"/>
      <c r="APQ95" s="222"/>
      <c r="APR95" s="222"/>
      <c r="APS95" s="222"/>
      <c r="APT95" s="222"/>
      <c r="APU95" s="222"/>
      <c r="APV95" s="222"/>
      <c r="APW95" s="222"/>
      <c r="APX95" s="222"/>
      <c r="APY95" s="222"/>
      <c r="APZ95" s="222"/>
      <c r="AQA95" s="222"/>
      <c r="AQB95" s="222"/>
      <c r="AQC95" s="222"/>
      <c r="AQD95" s="222"/>
      <c r="AQE95" s="222"/>
      <c r="AQF95" s="222"/>
      <c r="AQG95" s="222"/>
      <c r="AQH95" s="222"/>
      <c r="AQI95" s="222"/>
      <c r="AQJ95" s="222"/>
      <c r="AQK95" s="222"/>
      <c r="AQL95" s="222"/>
      <c r="AQM95" s="222"/>
      <c r="AQN95" s="222"/>
      <c r="AQO95" s="222"/>
      <c r="AQP95" s="222"/>
      <c r="AQQ95" s="222"/>
      <c r="AQR95" s="222"/>
      <c r="AQS95" s="222"/>
      <c r="AQT95" s="222"/>
      <c r="AQU95" s="222"/>
      <c r="AQV95" s="222"/>
      <c r="AQW95" s="222"/>
      <c r="AQX95" s="222"/>
      <c r="AQY95" s="222"/>
      <c r="AQZ95" s="222"/>
      <c r="ARA95" s="222"/>
      <c r="ARB95" s="222"/>
      <c r="ARC95" s="222"/>
      <c r="ARD95" s="222"/>
      <c r="ARE95" s="222"/>
      <c r="ARF95" s="222"/>
      <c r="ARG95" s="222"/>
      <c r="ARH95" s="222"/>
      <c r="ARI95" s="222"/>
      <c r="ARJ95" s="222"/>
      <c r="ARK95" s="222"/>
      <c r="ARL95" s="222"/>
      <c r="ARM95" s="222"/>
      <c r="ARN95" s="222"/>
      <c r="ARO95" s="222"/>
      <c r="ARP95" s="222"/>
      <c r="ARQ95" s="222"/>
      <c r="ARR95" s="222"/>
      <c r="ARS95" s="222"/>
      <c r="ART95" s="222"/>
      <c r="ARU95" s="222"/>
      <c r="ARV95" s="222"/>
      <c r="ARW95" s="222"/>
      <c r="ARX95" s="222"/>
      <c r="ARY95" s="222"/>
      <c r="ARZ95" s="222"/>
      <c r="ASA95" s="222"/>
      <c r="ASB95" s="222"/>
      <c r="ASC95" s="222"/>
      <c r="ASD95" s="222"/>
      <c r="ASE95" s="222"/>
      <c r="ASF95" s="222"/>
      <c r="ASG95" s="222"/>
      <c r="ASH95" s="222"/>
      <c r="ASI95" s="222"/>
      <c r="ASJ95" s="222"/>
      <c r="ASK95" s="222"/>
      <c r="ASL95" s="222"/>
      <c r="ASM95" s="222"/>
      <c r="ASN95" s="222"/>
      <c r="ASO95" s="222"/>
      <c r="ASP95" s="222"/>
      <c r="ASQ95" s="222"/>
      <c r="ASR95" s="222"/>
      <c r="ASS95" s="222"/>
      <c r="AST95" s="222"/>
      <c r="ASU95" s="222"/>
      <c r="ASV95" s="222"/>
      <c r="ASW95" s="222"/>
      <c r="ASX95" s="222"/>
      <c r="ASY95" s="222"/>
      <c r="ASZ95" s="222"/>
      <c r="ATA95" s="222"/>
      <c r="ATB95" s="222"/>
      <c r="ATC95" s="222"/>
      <c r="ATD95" s="222"/>
      <c r="ATE95" s="222"/>
      <c r="ATF95" s="222"/>
      <c r="ATG95" s="222"/>
      <c r="ATH95" s="222"/>
      <c r="ATI95" s="222"/>
      <c r="ATJ95" s="222"/>
      <c r="ATK95" s="222"/>
      <c r="ATL95" s="222"/>
      <c r="ATM95" s="222"/>
      <c r="ATN95" s="222"/>
      <c r="ATO95" s="222"/>
      <c r="ATP95" s="222"/>
      <c r="ATQ95" s="222"/>
      <c r="ATR95" s="222"/>
      <c r="ATS95" s="222"/>
      <c r="ATT95" s="222"/>
      <c r="ATU95" s="222"/>
      <c r="ATV95" s="222"/>
      <c r="ATW95" s="222"/>
      <c r="ATX95" s="222"/>
      <c r="ATY95" s="222"/>
      <c r="ATZ95" s="222"/>
      <c r="AUA95" s="222"/>
      <c r="AUB95" s="222"/>
      <c r="AUC95" s="222"/>
      <c r="AUD95" s="222"/>
      <c r="AUE95" s="222"/>
      <c r="AUF95" s="222"/>
      <c r="AUG95" s="222"/>
      <c r="AUH95" s="222"/>
      <c r="AUI95" s="222"/>
      <c r="AUJ95" s="222"/>
      <c r="AUK95" s="222"/>
      <c r="AUL95" s="222"/>
      <c r="AUM95" s="222"/>
      <c r="AUN95" s="222"/>
      <c r="AUO95" s="222"/>
      <c r="AUP95" s="222"/>
      <c r="AUQ95" s="222"/>
      <c r="AUR95" s="222"/>
      <c r="AUS95" s="222"/>
      <c r="AUT95" s="222"/>
      <c r="AUU95" s="222"/>
      <c r="AUV95" s="222"/>
      <c r="AUW95" s="222"/>
      <c r="AUX95" s="222"/>
      <c r="AUY95" s="222"/>
      <c r="AUZ95" s="222"/>
      <c r="AVA95" s="222"/>
      <c r="AVB95" s="222"/>
      <c r="AVC95" s="222"/>
      <c r="AVD95" s="222"/>
      <c r="AVE95" s="222"/>
      <c r="AVF95" s="222"/>
      <c r="AVG95" s="222"/>
      <c r="AVH95" s="222"/>
      <c r="AVI95" s="222"/>
      <c r="AVJ95" s="222"/>
      <c r="AVK95" s="222"/>
      <c r="AVL95" s="222"/>
      <c r="AVM95" s="222"/>
      <c r="AVN95" s="222"/>
      <c r="AVO95" s="222"/>
      <c r="AVP95" s="222"/>
      <c r="AVQ95" s="222"/>
      <c r="AVR95" s="222"/>
      <c r="AVS95" s="222"/>
      <c r="AVT95" s="222"/>
      <c r="AVU95" s="222"/>
      <c r="AVV95" s="222"/>
      <c r="AVW95" s="222"/>
      <c r="AVX95" s="222"/>
      <c r="AVY95" s="222"/>
      <c r="AVZ95" s="222"/>
      <c r="AWA95" s="222"/>
      <c r="AWB95" s="222"/>
      <c r="AWC95" s="222"/>
      <c r="AWD95" s="222"/>
      <c r="AWE95" s="222"/>
      <c r="AWF95" s="222"/>
      <c r="AWG95" s="222"/>
      <c r="AWH95" s="222"/>
      <c r="AWI95" s="222"/>
      <c r="AWJ95" s="222"/>
      <c r="AWK95" s="222"/>
      <c r="AWL95" s="222"/>
      <c r="AWM95" s="222"/>
      <c r="AWN95" s="222"/>
      <c r="AWO95" s="222"/>
      <c r="AWP95" s="222"/>
      <c r="AWQ95" s="222"/>
      <c r="AWR95" s="222"/>
      <c r="AWS95" s="222"/>
      <c r="AWT95" s="222"/>
      <c r="AWU95" s="222"/>
      <c r="AWV95" s="222"/>
      <c r="AWW95" s="222"/>
      <c r="AWX95" s="222"/>
      <c r="AWY95" s="222"/>
      <c r="AWZ95" s="222"/>
      <c r="AXA95" s="222"/>
      <c r="AXB95" s="222"/>
      <c r="AXC95" s="222"/>
      <c r="AXD95" s="222"/>
      <c r="AXE95" s="222"/>
      <c r="AXF95" s="222"/>
      <c r="AXG95" s="222"/>
      <c r="AXH95" s="222"/>
      <c r="AXI95" s="222"/>
      <c r="AXJ95" s="222"/>
      <c r="AXK95" s="222"/>
      <c r="AXL95" s="222"/>
      <c r="AXM95" s="222"/>
      <c r="AXN95" s="222"/>
      <c r="AXO95" s="222"/>
      <c r="AXP95" s="222"/>
      <c r="AXQ95" s="222"/>
      <c r="AXR95" s="222"/>
      <c r="AXS95" s="222"/>
      <c r="AXT95" s="222"/>
      <c r="AXU95" s="222"/>
      <c r="AXV95" s="222"/>
      <c r="AXW95" s="222"/>
      <c r="AXX95" s="222"/>
      <c r="AXY95" s="222"/>
      <c r="AXZ95" s="222"/>
      <c r="AYA95" s="222"/>
      <c r="AYB95" s="222"/>
      <c r="AYC95" s="222"/>
      <c r="AYD95" s="222"/>
      <c r="AYE95" s="222"/>
      <c r="AYF95" s="222"/>
      <c r="AYG95" s="222"/>
      <c r="AYH95" s="222"/>
      <c r="AYI95" s="222"/>
      <c r="AYJ95" s="222"/>
      <c r="AYK95" s="222"/>
      <c r="AYL95" s="222"/>
      <c r="AYM95" s="222"/>
      <c r="AYN95" s="222"/>
      <c r="AYO95" s="222"/>
      <c r="AYP95" s="222"/>
      <c r="AYQ95" s="222"/>
      <c r="AYR95" s="222"/>
      <c r="AYS95" s="222"/>
      <c r="AYT95" s="222"/>
      <c r="AYU95" s="222"/>
      <c r="AYV95" s="222"/>
      <c r="AYW95" s="222"/>
      <c r="AYX95" s="222"/>
      <c r="AYY95" s="222"/>
      <c r="AYZ95" s="222"/>
      <c r="AZA95" s="222"/>
      <c r="AZB95" s="222"/>
      <c r="AZC95" s="222"/>
      <c r="AZD95" s="222"/>
      <c r="AZE95" s="222"/>
      <c r="AZF95" s="222"/>
      <c r="AZG95" s="222"/>
      <c r="AZH95" s="222"/>
      <c r="AZI95" s="222"/>
      <c r="AZJ95" s="222"/>
      <c r="AZK95" s="222"/>
      <c r="AZL95" s="222"/>
      <c r="AZM95" s="222"/>
      <c r="AZN95" s="222"/>
      <c r="AZO95" s="222"/>
      <c r="AZP95" s="222"/>
      <c r="AZQ95" s="222"/>
      <c r="AZR95" s="222"/>
      <c r="AZS95" s="222"/>
      <c r="AZT95" s="222"/>
      <c r="AZU95" s="222"/>
      <c r="AZV95" s="222"/>
      <c r="AZW95" s="222"/>
      <c r="AZX95" s="222"/>
      <c r="AZY95" s="222"/>
      <c r="AZZ95" s="222"/>
      <c r="BAA95" s="222"/>
      <c r="BAB95" s="222"/>
      <c r="BAC95" s="222"/>
      <c r="BAD95" s="222"/>
      <c r="BAE95" s="222"/>
      <c r="BAF95" s="222"/>
      <c r="BAG95" s="222"/>
      <c r="BAH95" s="222"/>
      <c r="BAI95" s="222"/>
      <c r="BAJ95" s="222"/>
      <c r="BAK95" s="222"/>
      <c r="BAL95" s="222"/>
      <c r="BAM95" s="222"/>
      <c r="BAN95" s="222"/>
      <c r="BAO95" s="222"/>
      <c r="BAP95" s="222"/>
      <c r="BAQ95" s="222"/>
      <c r="BAR95" s="222"/>
      <c r="BAS95" s="222"/>
      <c r="BAT95" s="222"/>
      <c r="BAU95" s="222"/>
      <c r="BAV95" s="222"/>
      <c r="BAW95" s="222"/>
      <c r="BAX95" s="222"/>
      <c r="BAY95" s="222"/>
      <c r="BAZ95" s="222"/>
      <c r="BBA95" s="222"/>
      <c r="BBB95" s="222"/>
      <c r="BBC95" s="222"/>
      <c r="BBD95" s="222"/>
      <c r="BBE95" s="222"/>
      <c r="BBF95" s="222"/>
      <c r="BBG95" s="222"/>
      <c r="BBH95" s="222"/>
      <c r="BBI95" s="222"/>
      <c r="BBJ95" s="222"/>
      <c r="BBK95" s="222"/>
      <c r="BBL95" s="222"/>
      <c r="BBM95" s="222"/>
      <c r="BBN95" s="222"/>
      <c r="BBO95" s="222"/>
      <c r="BBP95" s="222"/>
      <c r="BBQ95" s="222"/>
      <c r="BBR95" s="222"/>
      <c r="BBS95" s="222"/>
      <c r="BBT95" s="222"/>
      <c r="BBU95" s="222"/>
      <c r="BBV95" s="222"/>
      <c r="BBW95" s="222"/>
      <c r="BBX95" s="222"/>
      <c r="BBY95" s="222"/>
      <c r="BBZ95" s="222"/>
      <c r="BCA95" s="222"/>
      <c r="BCB95" s="222"/>
      <c r="BCC95" s="222"/>
      <c r="BCD95" s="222"/>
      <c r="BCE95" s="222"/>
      <c r="BCF95" s="222"/>
      <c r="BCG95" s="222"/>
      <c r="BCH95" s="222"/>
      <c r="BCI95" s="222"/>
      <c r="BCJ95" s="222"/>
      <c r="BCK95" s="222"/>
      <c r="BCL95" s="222"/>
      <c r="BCM95" s="222"/>
      <c r="BCN95" s="222"/>
      <c r="BCO95" s="222"/>
      <c r="BCP95" s="222"/>
      <c r="BCQ95" s="222"/>
      <c r="BCR95" s="222"/>
      <c r="BCS95" s="222"/>
      <c r="BCT95" s="222"/>
      <c r="BCU95" s="222"/>
      <c r="BCV95" s="222"/>
      <c r="BCW95" s="222"/>
      <c r="BCX95" s="222"/>
      <c r="BCY95" s="222"/>
      <c r="BCZ95" s="222"/>
      <c r="BDA95" s="222"/>
      <c r="BDB95" s="222"/>
      <c r="BDC95" s="222"/>
      <c r="BDD95" s="222"/>
      <c r="BDE95" s="222"/>
      <c r="BDF95" s="222"/>
      <c r="BDG95" s="222"/>
      <c r="BDH95" s="222"/>
      <c r="BDI95" s="222"/>
      <c r="BDJ95" s="222"/>
      <c r="BDK95" s="222"/>
      <c r="BDL95" s="222"/>
      <c r="BDM95" s="222"/>
      <c r="BDN95" s="222"/>
      <c r="BDO95" s="222"/>
      <c r="BDP95" s="222"/>
      <c r="BDQ95" s="222"/>
      <c r="BDR95" s="222"/>
      <c r="BDS95" s="222"/>
      <c r="BDT95" s="222"/>
      <c r="BDU95" s="222"/>
      <c r="BDV95" s="222"/>
      <c r="BDW95" s="222"/>
      <c r="BDX95" s="222"/>
      <c r="BDY95" s="222"/>
      <c r="BDZ95" s="222"/>
      <c r="BEA95" s="222"/>
      <c r="BEB95" s="222"/>
      <c r="BEC95" s="222"/>
      <c r="BED95" s="222"/>
      <c r="BEE95" s="222"/>
      <c r="BEF95" s="222"/>
      <c r="BEG95" s="222"/>
      <c r="BEH95" s="222"/>
      <c r="BEI95" s="222"/>
      <c r="BEJ95" s="222"/>
      <c r="BEK95" s="222"/>
      <c r="BEL95" s="222"/>
      <c r="BEM95" s="222"/>
      <c r="BEN95" s="222"/>
      <c r="BEO95" s="222"/>
      <c r="BEP95" s="222"/>
      <c r="BEQ95" s="222"/>
      <c r="BER95" s="222"/>
      <c r="BES95" s="222"/>
      <c r="BET95" s="222"/>
      <c r="BEU95" s="222"/>
      <c r="BEV95" s="222"/>
      <c r="BEW95" s="222"/>
      <c r="BEX95" s="222"/>
      <c r="BEY95" s="222"/>
      <c r="BEZ95" s="222"/>
      <c r="BFA95" s="222"/>
      <c r="BFB95" s="222"/>
      <c r="BFC95" s="222"/>
      <c r="BFD95" s="222"/>
      <c r="BFE95" s="222"/>
      <c r="BFF95" s="222"/>
      <c r="BFG95" s="222"/>
      <c r="BFH95" s="222"/>
      <c r="BFI95" s="222"/>
      <c r="BFJ95" s="222"/>
      <c r="BFK95" s="222"/>
      <c r="BFL95" s="222"/>
      <c r="BFM95" s="222"/>
      <c r="BFN95" s="222"/>
      <c r="BFO95" s="222"/>
      <c r="BFP95" s="222"/>
      <c r="BFQ95" s="222"/>
      <c r="BFR95" s="222"/>
      <c r="BFS95" s="222"/>
      <c r="BFT95" s="222"/>
      <c r="BFU95" s="222"/>
      <c r="BFV95" s="222"/>
      <c r="BFW95" s="222"/>
      <c r="BFX95" s="222"/>
      <c r="BFY95" s="222"/>
      <c r="BFZ95" s="222"/>
      <c r="BGA95" s="222"/>
      <c r="BGB95" s="222"/>
      <c r="BGC95" s="222"/>
      <c r="BGD95" s="222"/>
      <c r="BGE95" s="222"/>
      <c r="BGF95" s="222"/>
      <c r="BGG95" s="222"/>
      <c r="BGH95" s="222"/>
      <c r="BGI95" s="222"/>
      <c r="BGJ95" s="222"/>
      <c r="BGK95" s="222"/>
      <c r="BGL95" s="222"/>
      <c r="BGM95" s="222"/>
      <c r="BGN95" s="222"/>
      <c r="BGO95" s="222"/>
      <c r="BGP95" s="222"/>
      <c r="BGQ95" s="222"/>
      <c r="BGR95" s="222"/>
      <c r="BGS95" s="222"/>
      <c r="BGT95" s="222"/>
      <c r="BGU95" s="222"/>
      <c r="BGV95" s="222"/>
      <c r="BGW95" s="222"/>
      <c r="BGX95" s="222"/>
      <c r="BGY95" s="222"/>
      <c r="BGZ95" s="222"/>
      <c r="BHA95" s="222"/>
      <c r="BHB95" s="222"/>
      <c r="BHC95" s="222"/>
      <c r="BHD95" s="222"/>
      <c r="BHE95" s="222"/>
      <c r="BHF95" s="222"/>
      <c r="BHG95" s="222"/>
      <c r="BHH95" s="222"/>
      <c r="BHI95" s="222"/>
      <c r="BHJ95" s="222"/>
      <c r="BHK95" s="222"/>
      <c r="BHL95" s="222"/>
      <c r="BHM95" s="222"/>
      <c r="BHN95" s="222"/>
      <c r="BHO95" s="222"/>
      <c r="BHP95" s="222"/>
      <c r="BHQ95" s="222"/>
      <c r="BHR95" s="222"/>
      <c r="BHS95" s="222"/>
      <c r="BHT95" s="222"/>
      <c r="BHU95" s="222"/>
      <c r="BHV95" s="222"/>
      <c r="BHW95" s="222"/>
      <c r="BHX95" s="222"/>
      <c r="BHY95" s="222"/>
      <c r="BHZ95" s="222"/>
      <c r="BIA95" s="222"/>
      <c r="BIB95" s="222"/>
      <c r="BIC95" s="222"/>
      <c r="BID95" s="222"/>
      <c r="BIE95" s="222"/>
      <c r="BIF95" s="222"/>
      <c r="BIG95" s="222"/>
      <c r="BIH95" s="222"/>
      <c r="BII95" s="222"/>
      <c r="BIJ95" s="222"/>
      <c r="BIK95" s="222"/>
      <c r="BIL95" s="222"/>
      <c r="BIM95" s="222"/>
      <c r="BIN95" s="222"/>
      <c r="BIO95" s="222"/>
      <c r="BIP95" s="222"/>
      <c r="BIQ95" s="222"/>
      <c r="BIR95" s="222"/>
      <c r="BIS95" s="222"/>
      <c r="BIT95" s="222"/>
      <c r="BIU95" s="222"/>
      <c r="BIV95" s="222"/>
      <c r="BIW95" s="222"/>
      <c r="BIX95" s="222"/>
      <c r="BIY95" s="222"/>
      <c r="BIZ95" s="222"/>
      <c r="BJA95" s="222"/>
      <c r="BJB95" s="222"/>
      <c r="BJC95" s="222"/>
      <c r="BJD95" s="222"/>
      <c r="BJE95" s="222"/>
      <c r="BJF95" s="222"/>
      <c r="BJG95" s="222"/>
      <c r="BJH95" s="222"/>
      <c r="BJI95" s="222"/>
      <c r="BJJ95" s="222"/>
      <c r="BJK95" s="222"/>
      <c r="BJL95" s="222"/>
      <c r="BJM95" s="222"/>
      <c r="BJN95" s="222"/>
      <c r="BJO95" s="222"/>
      <c r="BJP95" s="222"/>
      <c r="BJQ95" s="222"/>
      <c r="BJR95" s="222"/>
      <c r="BJS95" s="222"/>
      <c r="BJT95" s="222"/>
      <c r="BJU95" s="222"/>
      <c r="BJV95" s="222"/>
      <c r="BJW95" s="222"/>
      <c r="BJX95" s="222"/>
      <c r="BJY95" s="222"/>
      <c r="BJZ95" s="222"/>
      <c r="BKA95" s="222"/>
      <c r="BKB95" s="222"/>
      <c r="BKC95" s="222"/>
      <c r="BKD95" s="222"/>
      <c r="BKE95" s="222"/>
      <c r="BKF95" s="222"/>
      <c r="BKG95" s="222"/>
      <c r="BKH95" s="222"/>
      <c r="BKI95" s="222"/>
      <c r="BKJ95" s="222"/>
      <c r="BKK95" s="222"/>
      <c r="BKL95" s="222"/>
      <c r="BKM95" s="222"/>
      <c r="BKN95" s="222"/>
      <c r="BKO95" s="222"/>
      <c r="BKP95" s="222"/>
      <c r="BKQ95" s="222"/>
      <c r="BKR95" s="222"/>
      <c r="BKS95" s="222"/>
      <c r="BKT95" s="222"/>
      <c r="BKU95" s="222"/>
      <c r="BKV95" s="222"/>
      <c r="BKW95" s="222"/>
      <c r="BKX95" s="222"/>
      <c r="BKY95" s="222"/>
      <c r="BKZ95" s="222"/>
      <c r="BLA95" s="222"/>
      <c r="BLB95" s="222"/>
      <c r="BLC95" s="222"/>
      <c r="BLD95" s="222"/>
      <c r="BLE95" s="222"/>
      <c r="BLF95" s="222"/>
      <c r="BLG95" s="222"/>
      <c r="BLH95" s="222"/>
      <c r="BLI95" s="222"/>
      <c r="BLJ95" s="222"/>
      <c r="BLK95" s="222"/>
      <c r="BLL95" s="222"/>
      <c r="BLM95" s="222"/>
      <c r="BLN95" s="222"/>
      <c r="BLO95" s="222"/>
      <c r="BLP95" s="222"/>
      <c r="BLQ95" s="222"/>
      <c r="BLR95" s="222"/>
      <c r="BLS95" s="222"/>
      <c r="BLT95" s="222"/>
      <c r="BLU95" s="222"/>
      <c r="BLV95" s="222"/>
      <c r="BLW95" s="222"/>
      <c r="BLX95" s="222"/>
      <c r="BLY95" s="222"/>
      <c r="BLZ95" s="222"/>
      <c r="BMA95" s="222"/>
      <c r="BMB95" s="222"/>
      <c r="BMC95" s="222"/>
      <c r="BMD95" s="222"/>
      <c r="BME95" s="222"/>
      <c r="BMF95" s="222"/>
      <c r="BMG95" s="222"/>
      <c r="BMH95" s="222"/>
      <c r="BMI95" s="222"/>
      <c r="BMJ95" s="222"/>
      <c r="BMK95" s="222"/>
      <c r="BML95" s="222"/>
      <c r="BMM95" s="222"/>
      <c r="BMN95" s="222"/>
      <c r="BMO95" s="222"/>
      <c r="BMP95" s="222"/>
      <c r="BMQ95" s="222"/>
      <c r="BMR95" s="222"/>
      <c r="BMS95" s="222"/>
      <c r="BMT95" s="222"/>
      <c r="BMU95" s="222"/>
      <c r="BMV95" s="222"/>
      <c r="BMW95" s="222"/>
      <c r="BMX95" s="222"/>
      <c r="BMY95" s="222"/>
      <c r="BMZ95" s="222"/>
      <c r="BNA95" s="222"/>
      <c r="BNB95" s="222"/>
      <c r="BNC95" s="222"/>
      <c r="BND95" s="222"/>
      <c r="BNE95" s="222"/>
      <c r="BNF95" s="222"/>
      <c r="BNG95" s="222"/>
      <c r="BNH95" s="222"/>
      <c r="BNI95" s="222"/>
      <c r="BNJ95" s="222"/>
      <c r="BNK95" s="222"/>
      <c r="BNL95" s="222"/>
      <c r="BNM95" s="222"/>
      <c r="BNN95" s="222"/>
      <c r="BNO95" s="222"/>
      <c r="BNP95" s="222"/>
      <c r="BNQ95" s="222"/>
      <c r="BNR95" s="222"/>
      <c r="BNS95" s="222"/>
      <c r="BNT95" s="222"/>
      <c r="BNU95" s="222"/>
      <c r="BNV95" s="222"/>
      <c r="BNW95" s="222"/>
      <c r="BNX95" s="222"/>
      <c r="BNY95" s="222"/>
      <c r="BNZ95" s="222"/>
      <c r="BOA95" s="222"/>
      <c r="BOB95" s="222"/>
      <c r="BOC95" s="222"/>
      <c r="BOD95" s="222"/>
      <c r="BOE95" s="222"/>
      <c r="BOF95" s="222"/>
      <c r="BOG95" s="222"/>
      <c r="BOH95" s="222"/>
      <c r="BOI95" s="222"/>
      <c r="BOJ95" s="222"/>
      <c r="BOK95" s="222"/>
      <c r="BOL95" s="222"/>
      <c r="BOM95" s="222"/>
      <c r="BON95" s="222"/>
      <c r="BOO95" s="222"/>
      <c r="BOP95" s="222"/>
      <c r="BOQ95" s="222"/>
      <c r="BOR95" s="222"/>
      <c r="BOS95" s="222"/>
      <c r="BOT95" s="222"/>
      <c r="BOU95" s="222"/>
      <c r="BOV95" s="222"/>
      <c r="BOW95" s="222"/>
      <c r="BOX95" s="222"/>
      <c r="BOY95" s="222"/>
      <c r="BOZ95" s="222"/>
      <c r="BPA95" s="222"/>
      <c r="BPB95" s="222"/>
      <c r="BPC95" s="222"/>
      <c r="BPD95" s="222"/>
      <c r="BPE95" s="222"/>
      <c r="BPF95" s="222"/>
      <c r="BPG95" s="222"/>
      <c r="BPH95" s="222"/>
      <c r="BPI95" s="222"/>
      <c r="BPJ95" s="222"/>
      <c r="BPK95" s="222"/>
      <c r="BPL95" s="222"/>
      <c r="BPM95" s="222"/>
      <c r="BPN95" s="222"/>
      <c r="BPO95" s="222"/>
      <c r="BPP95" s="222"/>
      <c r="BPQ95" s="222"/>
      <c r="BPR95" s="222"/>
      <c r="BPS95" s="222"/>
      <c r="BPT95" s="222"/>
      <c r="BPU95" s="222"/>
      <c r="BPV95" s="222"/>
      <c r="BPW95" s="222"/>
      <c r="BPX95" s="222"/>
      <c r="BPY95" s="222"/>
      <c r="BPZ95" s="222"/>
      <c r="BQA95" s="222"/>
      <c r="BQB95" s="222"/>
      <c r="BQC95" s="222"/>
      <c r="BQD95" s="222"/>
      <c r="BQE95" s="222"/>
      <c r="BQF95" s="222"/>
      <c r="BQG95" s="222"/>
      <c r="BQH95" s="222"/>
      <c r="BQI95" s="222"/>
      <c r="BQJ95" s="222"/>
      <c r="BQK95" s="222"/>
      <c r="BQL95" s="222"/>
      <c r="BQM95" s="222"/>
      <c r="BQN95" s="222"/>
      <c r="BQO95" s="222"/>
      <c r="BQP95" s="222"/>
      <c r="BQQ95" s="222"/>
      <c r="BQR95" s="222"/>
      <c r="BQS95" s="222"/>
      <c r="BQT95" s="222"/>
      <c r="BQU95" s="222"/>
      <c r="BQV95" s="222"/>
      <c r="BQW95" s="222"/>
      <c r="BQX95" s="222"/>
      <c r="BQY95" s="222"/>
      <c r="BQZ95" s="222"/>
      <c r="BRA95" s="222"/>
      <c r="BRB95" s="222"/>
      <c r="BRC95" s="222"/>
      <c r="BRD95" s="222"/>
      <c r="BRE95" s="222"/>
      <c r="BRF95" s="222"/>
      <c r="BRG95" s="222"/>
      <c r="BRH95" s="222"/>
      <c r="BRI95" s="222"/>
      <c r="BRJ95" s="222"/>
      <c r="BRK95" s="222"/>
      <c r="BRL95" s="222"/>
      <c r="BRM95" s="222"/>
      <c r="BRN95" s="222"/>
      <c r="BRO95" s="222"/>
      <c r="BRP95" s="222"/>
      <c r="BRQ95" s="222"/>
      <c r="BRR95" s="222"/>
      <c r="BRS95" s="222"/>
      <c r="BRT95" s="222"/>
      <c r="BRU95" s="222"/>
      <c r="BRV95" s="222"/>
      <c r="BRW95" s="222"/>
      <c r="BRX95" s="222"/>
      <c r="BRY95" s="222"/>
      <c r="BRZ95" s="222"/>
      <c r="BSA95" s="222"/>
      <c r="BSB95" s="222"/>
      <c r="BSC95" s="222"/>
      <c r="BSD95" s="222"/>
      <c r="BSE95" s="222"/>
      <c r="BSF95" s="222"/>
      <c r="BSG95" s="222"/>
      <c r="BSH95" s="222"/>
      <c r="BSI95" s="222"/>
      <c r="BSJ95" s="222"/>
      <c r="BSK95" s="222"/>
      <c r="BSL95" s="222"/>
      <c r="BSM95" s="222"/>
      <c r="BSN95" s="222"/>
      <c r="BSO95" s="222"/>
      <c r="BSP95" s="222"/>
      <c r="BSQ95" s="222"/>
      <c r="BSR95" s="222"/>
      <c r="BSS95" s="222"/>
      <c r="BST95" s="222"/>
      <c r="BSU95" s="222"/>
      <c r="BSV95" s="222"/>
      <c r="BSW95" s="222"/>
      <c r="BSX95" s="222"/>
      <c r="BSY95" s="222"/>
      <c r="BSZ95" s="222"/>
      <c r="BTA95" s="222"/>
      <c r="BTB95" s="222"/>
      <c r="BTC95" s="222"/>
      <c r="BTD95" s="222"/>
      <c r="BTE95" s="222"/>
      <c r="BTF95" s="222"/>
      <c r="BTG95" s="222"/>
      <c r="BTH95" s="222"/>
      <c r="BTI95" s="222"/>
      <c r="BTJ95" s="222"/>
      <c r="BTK95" s="222"/>
      <c r="BTL95" s="222"/>
      <c r="BTM95" s="222"/>
      <c r="BTN95" s="222"/>
      <c r="BTO95" s="222"/>
      <c r="BTP95" s="222"/>
      <c r="BTQ95" s="222"/>
      <c r="BTR95" s="222"/>
      <c r="BTS95" s="222"/>
      <c r="BTT95" s="222"/>
      <c r="BTU95" s="222"/>
      <c r="BTV95" s="222"/>
      <c r="BTW95" s="222"/>
      <c r="BTX95" s="222"/>
      <c r="BTY95" s="222"/>
      <c r="BTZ95" s="222"/>
      <c r="BUA95" s="222"/>
      <c r="BUB95" s="222"/>
      <c r="BUC95" s="222"/>
      <c r="BUD95" s="222"/>
      <c r="BUE95" s="222"/>
      <c r="BUF95" s="222"/>
      <c r="BUG95" s="222"/>
      <c r="BUH95" s="222"/>
      <c r="BUI95" s="222"/>
      <c r="BUJ95" s="222"/>
      <c r="BUK95" s="222"/>
      <c r="BUL95" s="222"/>
      <c r="BUM95" s="222"/>
      <c r="BUN95" s="222"/>
      <c r="BUO95" s="222"/>
      <c r="BUP95" s="222"/>
      <c r="BUQ95" s="222"/>
      <c r="BUR95" s="222"/>
      <c r="BUS95" s="222"/>
      <c r="BUT95" s="222"/>
      <c r="BUU95" s="222"/>
      <c r="BUV95" s="222"/>
      <c r="BUW95" s="222"/>
      <c r="BUX95" s="222"/>
      <c r="BUY95" s="222"/>
      <c r="BUZ95" s="222"/>
      <c r="BVA95" s="222"/>
      <c r="BVB95" s="222"/>
      <c r="BVC95" s="222"/>
      <c r="BVD95" s="222"/>
      <c r="BVE95" s="222"/>
      <c r="BVF95" s="222"/>
      <c r="BVG95" s="222"/>
      <c r="BVH95" s="222"/>
      <c r="BVI95" s="222"/>
      <c r="BVJ95" s="222"/>
      <c r="BVK95" s="222"/>
      <c r="BVL95" s="222"/>
      <c r="BVM95" s="222"/>
      <c r="BVN95" s="222"/>
      <c r="BVO95" s="222"/>
      <c r="BVP95" s="222"/>
      <c r="BVQ95" s="222"/>
      <c r="BVR95" s="222"/>
      <c r="BVS95" s="222"/>
      <c r="BVT95" s="222"/>
      <c r="BVU95" s="222"/>
      <c r="BVV95" s="222"/>
      <c r="BVW95" s="222"/>
      <c r="BVX95" s="222"/>
      <c r="BVY95" s="222"/>
      <c r="BVZ95" s="222"/>
      <c r="BWA95" s="222"/>
      <c r="BWB95" s="222"/>
      <c r="BWC95" s="222"/>
      <c r="BWD95" s="222"/>
      <c r="BWE95" s="222"/>
      <c r="BWF95" s="222"/>
      <c r="BWG95" s="222"/>
      <c r="BWH95" s="222"/>
      <c r="BWI95" s="222"/>
      <c r="BWJ95" s="222"/>
      <c r="BWK95" s="222"/>
      <c r="BWL95" s="222"/>
      <c r="BWM95" s="222"/>
      <c r="BWN95" s="222"/>
      <c r="BWO95" s="222"/>
      <c r="BWP95" s="222"/>
      <c r="BWQ95" s="222"/>
      <c r="BWR95" s="222"/>
      <c r="BWS95" s="222"/>
      <c r="BWT95" s="222"/>
      <c r="BWU95" s="222"/>
      <c r="BWV95" s="222"/>
      <c r="BWW95" s="222"/>
      <c r="BWX95" s="222"/>
      <c r="BWY95" s="222"/>
      <c r="BWZ95" s="222"/>
      <c r="BXA95" s="222"/>
      <c r="BXB95" s="222"/>
      <c r="BXC95" s="222"/>
      <c r="BXD95" s="222"/>
      <c r="BXE95" s="222"/>
      <c r="BXF95" s="222"/>
      <c r="BXG95" s="222"/>
      <c r="BXH95" s="222"/>
      <c r="BXI95" s="222"/>
      <c r="BXJ95" s="222"/>
      <c r="BXK95" s="222"/>
      <c r="BXL95" s="222"/>
      <c r="BXM95" s="222"/>
      <c r="BXN95" s="222"/>
      <c r="BXO95" s="222"/>
      <c r="BXP95" s="222"/>
      <c r="BXQ95" s="222"/>
      <c r="BXR95" s="222"/>
      <c r="BXS95" s="222"/>
      <c r="BXT95" s="222"/>
      <c r="BXU95" s="222"/>
      <c r="BXV95" s="222"/>
      <c r="BXW95" s="222"/>
      <c r="BXX95" s="222"/>
      <c r="BXY95" s="222"/>
      <c r="BXZ95" s="222"/>
      <c r="BYA95" s="222"/>
      <c r="BYB95" s="222"/>
      <c r="BYC95" s="222"/>
      <c r="BYD95" s="222"/>
      <c r="BYE95" s="222"/>
      <c r="BYF95" s="222"/>
      <c r="BYG95" s="222"/>
      <c r="BYH95" s="222"/>
      <c r="BYI95" s="222"/>
      <c r="BYJ95" s="222"/>
      <c r="BYK95" s="222"/>
      <c r="BYL95" s="222"/>
      <c r="BYM95" s="222"/>
      <c r="BYN95" s="222"/>
      <c r="BYO95" s="222"/>
      <c r="BYP95" s="222"/>
      <c r="BYQ95" s="222"/>
      <c r="BYR95" s="222"/>
      <c r="BYS95" s="222"/>
      <c r="BYT95" s="222"/>
      <c r="BYU95" s="222"/>
      <c r="BYV95" s="222"/>
      <c r="BYW95" s="222"/>
      <c r="BYX95" s="222"/>
      <c r="BYY95" s="222"/>
      <c r="BYZ95" s="222"/>
      <c r="BZA95" s="222"/>
      <c r="BZB95" s="222"/>
      <c r="BZC95" s="222"/>
      <c r="BZD95" s="222"/>
      <c r="BZE95" s="222"/>
      <c r="BZF95" s="222"/>
      <c r="BZG95" s="222"/>
      <c r="BZH95" s="222"/>
      <c r="BZI95" s="222"/>
      <c r="BZJ95" s="222"/>
      <c r="BZK95" s="222"/>
      <c r="BZL95" s="222"/>
      <c r="BZM95" s="222"/>
      <c r="BZN95" s="222"/>
      <c r="BZO95" s="222"/>
      <c r="BZP95" s="222"/>
      <c r="BZQ95" s="222"/>
      <c r="BZR95" s="222"/>
      <c r="BZS95" s="222"/>
      <c r="BZT95" s="222"/>
      <c r="BZU95" s="222"/>
      <c r="BZV95" s="222"/>
      <c r="BZW95" s="222"/>
      <c r="BZX95" s="222"/>
      <c r="BZY95" s="222"/>
      <c r="BZZ95" s="222"/>
      <c r="CAA95" s="222"/>
      <c r="CAB95" s="222"/>
      <c r="CAC95" s="222"/>
      <c r="CAD95" s="222"/>
      <c r="CAE95" s="222"/>
      <c r="CAF95" s="222"/>
      <c r="CAG95" s="222"/>
      <c r="CAH95" s="222"/>
      <c r="CAI95" s="222"/>
      <c r="CAJ95" s="222"/>
      <c r="CAK95" s="222"/>
      <c r="CAL95" s="222"/>
      <c r="CAM95" s="222"/>
      <c r="CAN95" s="222"/>
      <c r="CAO95" s="222"/>
      <c r="CAP95" s="222"/>
      <c r="CAQ95" s="222"/>
      <c r="CAR95" s="222"/>
      <c r="CAS95" s="222"/>
      <c r="CAT95" s="222"/>
      <c r="CAU95" s="222"/>
      <c r="CAV95" s="222"/>
      <c r="CAW95" s="222"/>
      <c r="CAX95" s="222"/>
      <c r="CAY95" s="222"/>
      <c r="CAZ95" s="222"/>
      <c r="CBA95" s="222"/>
      <c r="CBB95" s="222"/>
      <c r="CBC95" s="222"/>
      <c r="CBD95" s="222"/>
      <c r="CBE95" s="222"/>
      <c r="CBF95" s="222"/>
      <c r="CBG95" s="222"/>
      <c r="CBH95" s="222"/>
      <c r="CBI95" s="222"/>
      <c r="CBJ95" s="222"/>
      <c r="CBK95" s="222"/>
      <c r="CBL95" s="222"/>
      <c r="CBM95" s="222"/>
      <c r="CBN95" s="222"/>
      <c r="CBO95" s="222"/>
      <c r="CBP95" s="222"/>
      <c r="CBQ95" s="222"/>
      <c r="CBR95" s="222"/>
      <c r="CBS95" s="222"/>
      <c r="CBT95" s="222"/>
      <c r="CBU95" s="222"/>
      <c r="CBV95" s="222"/>
      <c r="CBW95" s="222"/>
      <c r="CBX95" s="222"/>
      <c r="CBY95" s="222"/>
      <c r="CBZ95" s="222"/>
      <c r="CCA95" s="222"/>
      <c r="CCB95" s="222"/>
      <c r="CCC95" s="222"/>
      <c r="CCD95" s="222"/>
      <c r="CCE95" s="222"/>
      <c r="CCF95" s="222"/>
      <c r="CCG95" s="222"/>
      <c r="CCH95" s="222"/>
      <c r="CCI95" s="222"/>
      <c r="CCJ95" s="222"/>
      <c r="CCK95" s="222"/>
      <c r="CCL95" s="222"/>
      <c r="CCM95" s="222"/>
      <c r="CCN95" s="222"/>
      <c r="CCO95" s="222"/>
      <c r="CCP95" s="222"/>
      <c r="CCQ95" s="222"/>
      <c r="CCR95" s="222"/>
      <c r="CCS95" s="222"/>
      <c r="CCT95" s="222"/>
      <c r="CCU95" s="222"/>
      <c r="CCV95" s="222"/>
      <c r="CCW95" s="222"/>
      <c r="CCX95" s="222"/>
      <c r="CCY95" s="222"/>
      <c r="CCZ95" s="222"/>
      <c r="CDA95" s="222"/>
      <c r="CDB95" s="222"/>
      <c r="CDC95" s="222"/>
      <c r="CDD95" s="222"/>
      <c r="CDE95" s="222"/>
      <c r="CDF95" s="222"/>
      <c r="CDG95" s="222"/>
      <c r="CDH95" s="222"/>
      <c r="CDI95" s="222"/>
      <c r="CDJ95" s="222"/>
      <c r="CDK95" s="222"/>
      <c r="CDL95" s="222"/>
      <c r="CDM95" s="222"/>
      <c r="CDN95" s="222"/>
      <c r="CDO95" s="222"/>
      <c r="CDP95" s="222"/>
      <c r="CDQ95" s="222"/>
      <c r="CDR95" s="222"/>
      <c r="CDS95" s="222"/>
      <c r="CDT95" s="222"/>
      <c r="CDU95" s="222"/>
      <c r="CDV95" s="222"/>
      <c r="CDW95" s="222"/>
      <c r="CDX95" s="222"/>
      <c r="CDY95" s="222"/>
      <c r="CDZ95" s="222"/>
      <c r="CEA95" s="222"/>
      <c r="CEB95" s="222"/>
      <c r="CEC95" s="222"/>
      <c r="CED95" s="222"/>
      <c r="CEE95" s="222"/>
      <c r="CEF95" s="222"/>
      <c r="CEG95" s="222"/>
      <c r="CEH95" s="222"/>
      <c r="CEI95" s="222"/>
      <c r="CEJ95" s="222"/>
      <c r="CEK95" s="222"/>
      <c r="CEL95" s="222"/>
      <c r="CEM95" s="222"/>
      <c r="CEN95" s="222"/>
      <c r="CEO95" s="222"/>
      <c r="CEP95" s="222"/>
      <c r="CEQ95" s="222"/>
      <c r="CER95" s="222"/>
      <c r="CES95" s="222"/>
      <c r="CET95" s="222"/>
      <c r="CEU95" s="222"/>
      <c r="CEV95" s="222"/>
      <c r="CEW95" s="222"/>
      <c r="CEX95" s="222"/>
      <c r="CEY95" s="222"/>
      <c r="CEZ95" s="222"/>
      <c r="CFA95" s="222"/>
      <c r="CFB95" s="222"/>
      <c r="CFC95" s="222"/>
      <c r="CFD95" s="222"/>
      <c r="CFE95" s="222"/>
      <c r="CFF95" s="222"/>
      <c r="CFG95" s="222"/>
      <c r="CFH95" s="222"/>
      <c r="CFI95" s="222"/>
      <c r="CFJ95" s="222"/>
      <c r="CFK95" s="222"/>
      <c r="CFL95" s="222"/>
      <c r="CFM95" s="222"/>
      <c r="CFN95" s="222"/>
      <c r="CFO95" s="222"/>
      <c r="CFP95" s="222"/>
      <c r="CFQ95" s="222"/>
      <c r="CFR95" s="222"/>
      <c r="CFS95" s="222"/>
      <c r="CFT95" s="222"/>
      <c r="CFU95" s="222"/>
      <c r="CFV95" s="222"/>
      <c r="CFW95" s="222"/>
      <c r="CFX95" s="222"/>
      <c r="CFY95" s="222"/>
      <c r="CFZ95" s="222"/>
      <c r="CGA95" s="222"/>
      <c r="CGB95" s="222"/>
      <c r="CGC95" s="222"/>
      <c r="CGD95" s="222"/>
      <c r="CGE95" s="222"/>
      <c r="CGF95" s="222"/>
      <c r="CGG95" s="222"/>
      <c r="CGH95" s="222"/>
      <c r="CGI95" s="222"/>
      <c r="CGJ95" s="222"/>
      <c r="CGK95" s="222"/>
      <c r="CGL95" s="222"/>
      <c r="CGM95" s="222"/>
      <c r="CGN95" s="222"/>
      <c r="CGO95" s="222"/>
      <c r="CGP95" s="222"/>
      <c r="CGQ95" s="222"/>
      <c r="CGR95" s="222"/>
      <c r="CGS95" s="222"/>
      <c r="CGT95" s="222"/>
      <c r="CGU95" s="222"/>
      <c r="CGV95" s="222"/>
      <c r="CGW95" s="222"/>
      <c r="CGX95" s="222"/>
      <c r="CGY95" s="222"/>
      <c r="CGZ95" s="222"/>
      <c r="CHA95" s="222"/>
      <c r="CHB95" s="222"/>
      <c r="CHC95" s="222"/>
      <c r="CHD95" s="222"/>
      <c r="CHE95" s="222"/>
      <c r="CHF95" s="222"/>
      <c r="CHG95" s="222"/>
      <c r="CHH95" s="222"/>
      <c r="CHI95" s="222"/>
      <c r="CHJ95" s="222"/>
      <c r="CHK95" s="222"/>
      <c r="CHL95" s="222"/>
      <c r="CHM95" s="222"/>
      <c r="CHN95" s="222"/>
      <c r="CHO95" s="222"/>
      <c r="CHP95" s="222"/>
      <c r="CHQ95" s="222"/>
      <c r="CHR95" s="222"/>
      <c r="CHS95" s="222"/>
      <c r="CHT95" s="222"/>
      <c r="CHU95" s="222"/>
      <c r="CHV95" s="222"/>
      <c r="CHW95" s="222"/>
      <c r="CHX95" s="222"/>
      <c r="CHY95" s="222"/>
      <c r="CHZ95" s="222"/>
      <c r="CIA95" s="222"/>
      <c r="CIB95" s="222"/>
      <c r="CIC95" s="222"/>
      <c r="CID95" s="222"/>
      <c r="CIE95" s="222"/>
      <c r="CIF95" s="222"/>
      <c r="CIG95" s="222"/>
      <c r="CIH95" s="222"/>
      <c r="CII95" s="222"/>
      <c r="CIJ95" s="222"/>
      <c r="CIK95" s="222"/>
      <c r="CIL95" s="222"/>
      <c r="CIM95" s="222"/>
      <c r="CIN95" s="222"/>
      <c r="CIO95" s="222"/>
      <c r="CIP95" s="222"/>
      <c r="CIQ95" s="222"/>
      <c r="CIR95" s="222"/>
      <c r="CIS95" s="222"/>
      <c r="CIT95" s="222"/>
      <c r="CIU95" s="222"/>
      <c r="CIV95" s="222"/>
      <c r="CIW95" s="222"/>
      <c r="CIX95" s="222"/>
      <c r="CIY95" s="222"/>
      <c r="CIZ95" s="222"/>
      <c r="CJA95" s="222"/>
      <c r="CJB95" s="222"/>
      <c r="CJC95" s="222"/>
      <c r="CJD95" s="222"/>
      <c r="CJE95" s="222"/>
      <c r="CJF95" s="222"/>
      <c r="CJG95" s="222"/>
      <c r="CJH95" s="222"/>
      <c r="CJI95" s="222"/>
      <c r="CJJ95" s="222"/>
      <c r="CJK95" s="222"/>
      <c r="CJL95" s="222"/>
      <c r="CJM95" s="222"/>
      <c r="CJN95" s="222"/>
      <c r="CJO95" s="222"/>
      <c r="CJP95" s="222"/>
      <c r="CJQ95" s="222"/>
      <c r="CJR95" s="222"/>
      <c r="CJS95" s="222"/>
      <c r="CJT95" s="222"/>
      <c r="CJU95" s="222"/>
      <c r="CJV95" s="222"/>
      <c r="CJW95" s="222"/>
      <c r="CJX95" s="222"/>
      <c r="CJY95" s="222"/>
      <c r="CJZ95" s="222"/>
      <c r="CKA95" s="222"/>
      <c r="CKB95" s="222"/>
      <c r="CKC95" s="222"/>
      <c r="CKD95" s="222"/>
      <c r="CKE95" s="222"/>
      <c r="CKF95" s="222"/>
      <c r="CKG95" s="222"/>
      <c r="CKH95" s="222"/>
      <c r="CKI95" s="222"/>
      <c r="CKJ95" s="222"/>
      <c r="CKK95" s="222"/>
      <c r="CKL95" s="222"/>
      <c r="CKM95" s="222"/>
      <c r="CKN95" s="222"/>
      <c r="CKO95" s="222"/>
      <c r="CKP95" s="222"/>
      <c r="CKQ95" s="222"/>
      <c r="CKR95" s="222"/>
      <c r="CKS95" s="222"/>
      <c r="CKT95" s="222"/>
      <c r="CKU95" s="222"/>
      <c r="CKV95" s="222"/>
      <c r="CKW95" s="222"/>
      <c r="CKX95" s="222"/>
      <c r="CKY95" s="222"/>
      <c r="CKZ95" s="222"/>
      <c r="CLA95" s="222"/>
      <c r="CLB95" s="222"/>
      <c r="CLC95" s="222"/>
      <c r="CLD95" s="222"/>
      <c r="CLE95" s="222"/>
      <c r="CLF95" s="222"/>
      <c r="CLG95" s="222"/>
      <c r="CLH95" s="222"/>
      <c r="CLI95" s="222"/>
      <c r="CLJ95" s="222"/>
      <c r="CLK95" s="222"/>
      <c r="CLL95" s="222"/>
      <c r="CLM95" s="222"/>
      <c r="CLN95" s="222"/>
      <c r="CLO95" s="222"/>
      <c r="CLP95" s="222"/>
      <c r="CLQ95" s="222"/>
      <c r="CLR95" s="222"/>
      <c r="CLS95" s="222"/>
      <c r="CLT95" s="222"/>
      <c r="CLU95" s="222"/>
      <c r="CLV95" s="222"/>
      <c r="CLW95" s="222"/>
      <c r="CLX95" s="222"/>
      <c r="CLY95" s="222"/>
      <c r="CLZ95" s="222"/>
      <c r="CMA95" s="222"/>
      <c r="CMB95" s="222"/>
      <c r="CMC95" s="222"/>
      <c r="CMD95" s="222"/>
      <c r="CME95" s="222"/>
      <c r="CMF95" s="222"/>
      <c r="CMG95" s="222"/>
      <c r="CMH95" s="222"/>
      <c r="CMI95" s="222"/>
      <c r="CMJ95" s="222"/>
      <c r="CMK95" s="222"/>
      <c r="CML95" s="222"/>
      <c r="CMM95" s="222"/>
      <c r="CMN95" s="222"/>
      <c r="CMO95" s="222"/>
      <c r="CMP95" s="222"/>
      <c r="CMQ95" s="222"/>
      <c r="CMR95" s="222"/>
      <c r="CMS95" s="222"/>
      <c r="CMT95" s="222"/>
      <c r="CMU95" s="222"/>
      <c r="CMV95" s="222"/>
      <c r="CMW95" s="222"/>
      <c r="CMX95" s="222"/>
      <c r="CMY95" s="222"/>
      <c r="CMZ95" s="222"/>
      <c r="CNA95" s="222"/>
      <c r="CNB95" s="222"/>
      <c r="CNC95" s="222"/>
      <c r="CND95" s="222"/>
      <c r="CNE95" s="222"/>
      <c r="CNF95" s="222"/>
      <c r="CNG95" s="222"/>
      <c r="CNH95" s="222"/>
      <c r="CNI95" s="222"/>
      <c r="CNJ95" s="222"/>
      <c r="CNK95" s="222"/>
      <c r="CNL95" s="222"/>
      <c r="CNM95" s="222"/>
      <c r="CNN95" s="222"/>
      <c r="CNO95" s="222"/>
      <c r="CNP95" s="222"/>
      <c r="CNQ95" s="222"/>
      <c r="CNR95" s="222"/>
      <c r="CNS95" s="222"/>
      <c r="CNT95" s="222"/>
      <c r="CNU95" s="222"/>
      <c r="CNV95" s="222"/>
      <c r="CNW95" s="222"/>
      <c r="CNX95" s="222"/>
      <c r="CNY95" s="222"/>
      <c r="CNZ95" s="222"/>
      <c r="COA95" s="222"/>
      <c r="COB95" s="222"/>
      <c r="COC95" s="222"/>
      <c r="COD95" s="222"/>
      <c r="COE95" s="222"/>
      <c r="COF95" s="222"/>
      <c r="COG95" s="222"/>
      <c r="COH95" s="222"/>
      <c r="COI95" s="222"/>
      <c r="COJ95" s="222"/>
      <c r="COK95" s="222"/>
      <c r="COL95" s="222"/>
      <c r="COM95" s="222"/>
      <c r="CON95" s="222"/>
      <c r="COO95" s="222"/>
      <c r="COP95" s="222"/>
      <c r="COQ95" s="222"/>
      <c r="COR95" s="222"/>
      <c r="COS95" s="222"/>
      <c r="COT95" s="222"/>
      <c r="COU95" s="222"/>
      <c r="COV95" s="222"/>
      <c r="COW95" s="222"/>
      <c r="COX95" s="222"/>
      <c r="COY95" s="222"/>
      <c r="COZ95" s="222"/>
      <c r="CPA95" s="222"/>
      <c r="CPB95" s="222"/>
      <c r="CPC95" s="222"/>
      <c r="CPD95" s="222"/>
      <c r="CPE95" s="222"/>
      <c r="CPF95" s="222"/>
      <c r="CPG95" s="222"/>
      <c r="CPH95" s="222"/>
      <c r="CPI95" s="222"/>
      <c r="CPJ95" s="222"/>
      <c r="CPK95" s="222"/>
      <c r="CPL95" s="222"/>
      <c r="CPM95" s="222"/>
      <c r="CPN95" s="222"/>
      <c r="CPO95" s="222"/>
      <c r="CPP95" s="222"/>
      <c r="CPQ95" s="222"/>
      <c r="CPR95" s="222"/>
      <c r="CPS95" s="222"/>
      <c r="CPT95" s="222"/>
      <c r="CPU95" s="222"/>
      <c r="CPV95" s="222"/>
      <c r="CPW95" s="222"/>
      <c r="CPX95" s="222"/>
      <c r="CPY95" s="222"/>
      <c r="CPZ95" s="222"/>
      <c r="CQA95" s="222"/>
      <c r="CQB95" s="222"/>
      <c r="CQC95" s="222"/>
      <c r="CQD95" s="222"/>
      <c r="CQE95" s="222"/>
      <c r="CQF95" s="222"/>
      <c r="CQG95" s="222"/>
      <c r="CQH95" s="222"/>
      <c r="CQI95" s="222"/>
      <c r="CQJ95" s="222"/>
      <c r="CQK95" s="222"/>
      <c r="CQL95" s="222"/>
      <c r="CQM95" s="222"/>
      <c r="CQN95" s="222"/>
      <c r="CQO95" s="222"/>
      <c r="CQP95" s="222"/>
      <c r="CQQ95" s="222"/>
      <c r="CQR95" s="222"/>
      <c r="CQS95" s="222"/>
      <c r="CQT95" s="222"/>
      <c r="CQU95" s="222"/>
      <c r="CQV95" s="222"/>
      <c r="CQW95" s="222"/>
      <c r="CQX95" s="222"/>
      <c r="CQY95" s="222"/>
      <c r="CQZ95" s="222"/>
      <c r="CRA95" s="222"/>
      <c r="CRB95" s="222"/>
      <c r="CRC95" s="222"/>
      <c r="CRD95" s="222"/>
      <c r="CRE95" s="222"/>
      <c r="CRF95" s="222"/>
      <c r="CRG95" s="222"/>
      <c r="CRH95" s="222"/>
      <c r="CRI95" s="222"/>
      <c r="CRJ95" s="222"/>
      <c r="CRK95" s="222"/>
      <c r="CRL95" s="222"/>
      <c r="CRM95" s="222"/>
      <c r="CRN95" s="222"/>
      <c r="CRO95" s="222"/>
      <c r="CRP95" s="222"/>
      <c r="CRQ95" s="222"/>
      <c r="CRR95" s="222"/>
      <c r="CRS95" s="222"/>
      <c r="CRT95" s="222"/>
      <c r="CRU95" s="222"/>
      <c r="CRV95" s="222"/>
      <c r="CRW95" s="222"/>
      <c r="CRX95" s="222"/>
      <c r="CRY95" s="222"/>
      <c r="CRZ95" s="222"/>
      <c r="CSA95" s="222"/>
      <c r="CSB95" s="222"/>
      <c r="CSC95" s="222"/>
      <c r="CSD95" s="222"/>
      <c r="CSE95" s="222"/>
      <c r="CSF95" s="222"/>
      <c r="CSG95" s="222"/>
      <c r="CSH95" s="222"/>
      <c r="CSI95" s="222"/>
      <c r="CSJ95" s="222"/>
      <c r="CSK95" s="222"/>
      <c r="CSL95" s="222"/>
      <c r="CSM95" s="222"/>
      <c r="CSN95" s="222"/>
      <c r="CSO95" s="222"/>
      <c r="CSP95" s="222"/>
      <c r="CSQ95" s="222"/>
      <c r="CSR95" s="222"/>
      <c r="CSS95" s="222"/>
      <c r="CST95" s="222"/>
      <c r="CSU95" s="222"/>
      <c r="CSV95" s="222"/>
      <c r="CSW95" s="222"/>
      <c r="CSX95" s="222"/>
      <c r="CSY95" s="222"/>
      <c r="CSZ95" s="222"/>
      <c r="CTA95" s="222"/>
      <c r="CTB95" s="222"/>
      <c r="CTC95" s="222"/>
      <c r="CTD95" s="222"/>
      <c r="CTE95" s="222"/>
      <c r="CTF95" s="222"/>
      <c r="CTG95" s="222"/>
      <c r="CTH95" s="222"/>
      <c r="CTI95" s="222"/>
      <c r="CTJ95" s="222"/>
      <c r="CTK95" s="222"/>
      <c r="CTL95" s="222"/>
      <c r="CTM95" s="222"/>
      <c r="CTN95" s="222"/>
      <c r="CTO95" s="222"/>
      <c r="CTP95" s="222"/>
      <c r="CTQ95" s="222"/>
      <c r="CTR95" s="222"/>
      <c r="CTS95" s="222"/>
      <c r="CTT95" s="222"/>
      <c r="CTU95" s="222"/>
      <c r="CTV95" s="222"/>
      <c r="CTW95" s="222"/>
      <c r="CTX95" s="222"/>
      <c r="CTY95" s="222"/>
      <c r="CTZ95" s="222"/>
      <c r="CUA95" s="222"/>
      <c r="CUB95" s="222"/>
      <c r="CUC95" s="222"/>
      <c r="CUD95" s="222"/>
      <c r="CUE95" s="222"/>
      <c r="CUF95" s="222"/>
      <c r="CUG95" s="222"/>
      <c r="CUH95" s="222"/>
      <c r="CUI95" s="222"/>
      <c r="CUJ95" s="222"/>
      <c r="CUK95" s="222"/>
      <c r="CUL95" s="222"/>
      <c r="CUM95" s="222"/>
      <c r="CUN95" s="222"/>
      <c r="CUO95" s="222"/>
      <c r="CUP95" s="222"/>
      <c r="CUQ95" s="222"/>
      <c r="CUR95" s="222"/>
      <c r="CUS95" s="222"/>
      <c r="CUT95" s="222"/>
      <c r="CUU95" s="222"/>
      <c r="CUV95" s="222"/>
      <c r="CUW95" s="222"/>
      <c r="CUX95" s="222"/>
      <c r="CUY95" s="222"/>
      <c r="CUZ95" s="222"/>
      <c r="CVA95" s="222"/>
      <c r="CVB95" s="222"/>
      <c r="CVC95" s="222"/>
      <c r="CVD95" s="222"/>
      <c r="CVE95" s="222"/>
      <c r="CVF95" s="222"/>
      <c r="CVG95" s="222"/>
      <c r="CVH95" s="222"/>
      <c r="CVI95" s="222"/>
      <c r="CVJ95" s="222"/>
      <c r="CVK95" s="222"/>
      <c r="CVL95" s="222"/>
      <c r="CVM95" s="222"/>
      <c r="CVN95" s="222"/>
      <c r="CVO95" s="222"/>
      <c r="CVP95" s="222"/>
      <c r="CVQ95" s="222"/>
      <c r="CVR95" s="222"/>
      <c r="CVS95" s="222"/>
      <c r="CVT95" s="222"/>
      <c r="CVU95" s="222"/>
      <c r="CVV95" s="222"/>
      <c r="CVW95" s="222"/>
      <c r="CVX95" s="222"/>
      <c r="CVY95" s="222"/>
      <c r="CVZ95" s="222"/>
      <c r="CWA95" s="222"/>
      <c r="CWB95" s="222"/>
      <c r="CWC95" s="222"/>
      <c r="CWD95" s="222"/>
      <c r="CWE95" s="222"/>
      <c r="CWF95" s="222"/>
      <c r="CWG95" s="222"/>
      <c r="CWH95" s="222"/>
      <c r="CWI95" s="222"/>
      <c r="CWJ95" s="222"/>
      <c r="CWK95" s="222"/>
      <c r="CWL95" s="222"/>
      <c r="CWM95" s="222"/>
      <c r="CWN95" s="222"/>
      <c r="CWO95" s="222"/>
      <c r="CWP95" s="222"/>
      <c r="CWQ95" s="222"/>
      <c r="CWR95" s="222"/>
      <c r="CWS95" s="222"/>
      <c r="CWT95" s="222"/>
      <c r="CWU95" s="222"/>
      <c r="CWV95" s="222"/>
      <c r="CWW95" s="222"/>
      <c r="CWX95" s="222"/>
      <c r="CWY95" s="222"/>
      <c r="CWZ95" s="222"/>
      <c r="CXA95" s="222"/>
      <c r="CXB95" s="222"/>
      <c r="CXC95" s="222"/>
      <c r="CXD95" s="222"/>
      <c r="CXE95" s="222"/>
      <c r="CXF95" s="222"/>
      <c r="CXG95" s="222"/>
      <c r="CXH95" s="222"/>
      <c r="CXI95" s="222"/>
      <c r="CXJ95" s="222"/>
      <c r="CXK95" s="222"/>
      <c r="CXL95" s="222"/>
      <c r="CXM95" s="222"/>
      <c r="CXN95" s="222"/>
      <c r="CXO95" s="222"/>
      <c r="CXP95" s="222"/>
      <c r="CXQ95" s="222"/>
      <c r="CXR95" s="222"/>
      <c r="CXS95" s="222"/>
      <c r="CXT95" s="222"/>
      <c r="CXU95" s="222"/>
      <c r="CXV95" s="222"/>
      <c r="CXW95" s="222"/>
      <c r="CXX95" s="222"/>
      <c r="CXY95" s="222"/>
      <c r="CXZ95" s="222"/>
      <c r="CYA95" s="222"/>
      <c r="CYB95" s="222"/>
      <c r="CYC95" s="222"/>
      <c r="CYD95" s="222"/>
      <c r="CYE95" s="222"/>
      <c r="CYF95" s="222"/>
      <c r="CYG95" s="222"/>
      <c r="CYH95" s="222"/>
      <c r="CYI95" s="222"/>
      <c r="CYJ95" s="222"/>
      <c r="CYK95" s="222"/>
      <c r="CYL95" s="222"/>
      <c r="CYM95" s="222"/>
      <c r="CYN95" s="222"/>
      <c r="CYO95" s="222"/>
      <c r="CYP95" s="222"/>
      <c r="CYQ95" s="222"/>
      <c r="CYR95" s="222"/>
      <c r="CYS95" s="222"/>
      <c r="CYT95" s="222"/>
      <c r="CYU95" s="222"/>
      <c r="CYV95" s="222"/>
      <c r="CYW95" s="222"/>
      <c r="CYX95" s="222"/>
      <c r="CYY95" s="222"/>
      <c r="CYZ95" s="222"/>
      <c r="CZA95" s="222"/>
      <c r="CZB95" s="222"/>
      <c r="CZC95" s="222"/>
      <c r="CZD95" s="222"/>
      <c r="CZE95" s="222"/>
      <c r="CZF95" s="222"/>
      <c r="CZG95" s="222"/>
      <c r="CZH95" s="222"/>
      <c r="CZI95" s="222"/>
      <c r="CZJ95" s="222"/>
      <c r="CZK95" s="222"/>
      <c r="CZL95" s="222"/>
      <c r="CZM95" s="222"/>
      <c r="CZN95" s="222"/>
      <c r="CZO95" s="222"/>
      <c r="CZP95" s="222"/>
      <c r="CZQ95" s="222"/>
      <c r="CZR95" s="222"/>
      <c r="CZS95" s="222"/>
      <c r="CZT95" s="222"/>
      <c r="CZU95" s="222"/>
      <c r="CZV95" s="222"/>
      <c r="CZW95" s="222"/>
      <c r="CZX95" s="222"/>
      <c r="CZY95" s="222"/>
      <c r="CZZ95" s="222"/>
      <c r="DAA95" s="222"/>
      <c r="DAB95" s="222"/>
      <c r="DAC95" s="222"/>
      <c r="DAD95" s="222"/>
      <c r="DAE95" s="222"/>
      <c r="DAF95" s="222"/>
      <c r="DAG95" s="222"/>
      <c r="DAH95" s="222"/>
      <c r="DAI95" s="222"/>
      <c r="DAJ95" s="222"/>
      <c r="DAK95" s="222"/>
      <c r="DAL95" s="222"/>
      <c r="DAM95" s="222"/>
      <c r="DAN95" s="222"/>
      <c r="DAO95" s="222"/>
      <c r="DAP95" s="222"/>
      <c r="DAQ95" s="222"/>
      <c r="DAR95" s="222"/>
      <c r="DAS95" s="222"/>
      <c r="DAT95" s="222"/>
      <c r="DAU95" s="222"/>
      <c r="DAV95" s="222"/>
      <c r="DAW95" s="222"/>
      <c r="DAX95" s="222"/>
      <c r="DAY95" s="222"/>
      <c r="DAZ95" s="222"/>
      <c r="DBA95" s="222"/>
      <c r="DBB95" s="222"/>
      <c r="DBC95" s="222"/>
      <c r="DBD95" s="222"/>
      <c r="DBE95" s="222"/>
      <c r="DBF95" s="222"/>
      <c r="DBG95" s="222"/>
      <c r="DBH95" s="222"/>
      <c r="DBI95" s="222"/>
      <c r="DBJ95" s="222"/>
      <c r="DBK95" s="222"/>
      <c r="DBL95" s="222"/>
      <c r="DBM95" s="222"/>
      <c r="DBN95" s="222"/>
      <c r="DBO95" s="222"/>
      <c r="DBP95" s="222"/>
      <c r="DBQ95" s="222"/>
      <c r="DBR95" s="222"/>
      <c r="DBS95" s="222"/>
      <c r="DBT95" s="222"/>
      <c r="DBU95" s="222"/>
      <c r="DBV95" s="222"/>
      <c r="DBW95" s="222"/>
      <c r="DBX95" s="222"/>
      <c r="DBY95" s="222"/>
      <c r="DBZ95" s="222"/>
      <c r="DCA95" s="222"/>
      <c r="DCB95" s="222"/>
      <c r="DCC95" s="222"/>
      <c r="DCD95" s="222"/>
      <c r="DCE95" s="222"/>
      <c r="DCF95" s="222"/>
      <c r="DCG95" s="222"/>
      <c r="DCH95" s="222"/>
      <c r="DCI95" s="222"/>
      <c r="DCJ95" s="222"/>
      <c r="DCK95" s="222"/>
      <c r="DCL95" s="222"/>
      <c r="DCM95" s="222"/>
      <c r="DCN95" s="222"/>
      <c r="DCO95" s="222"/>
      <c r="DCP95" s="222"/>
      <c r="DCQ95" s="222"/>
      <c r="DCR95" s="222"/>
      <c r="DCS95" s="222"/>
      <c r="DCT95" s="222"/>
      <c r="DCU95" s="222"/>
      <c r="DCV95" s="222"/>
      <c r="DCW95" s="222"/>
      <c r="DCX95" s="222"/>
      <c r="DCY95" s="222"/>
      <c r="DCZ95" s="222"/>
      <c r="DDA95" s="222"/>
      <c r="DDB95" s="222"/>
      <c r="DDC95" s="222"/>
      <c r="DDD95" s="222"/>
      <c r="DDE95" s="222"/>
      <c r="DDF95" s="222"/>
      <c r="DDG95" s="222"/>
      <c r="DDH95" s="222"/>
      <c r="DDI95" s="222"/>
      <c r="DDJ95" s="222"/>
      <c r="DDK95" s="222"/>
      <c r="DDL95" s="222"/>
      <c r="DDM95" s="222"/>
      <c r="DDN95" s="222"/>
      <c r="DDO95" s="222"/>
      <c r="DDP95" s="222"/>
      <c r="DDQ95" s="222"/>
      <c r="DDR95" s="222"/>
      <c r="DDS95" s="222"/>
      <c r="DDT95" s="222"/>
      <c r="DDU95" s="222"/>
      <c r="DDV95" s="222"/>
      <c r="DDW95" s="222"/>
      <c r="DDX95" s="222"/>
      <c r="DDY95" s="222"/>
      <c r="DDZ95" s="222"/>
      <c r="DEA95" s="222"/>
      <c r="DEB95" s="222"/>
      <c r="DEC95" s="222"/>
      <c r="DED95" s="222"/>
      <c r="DEE95" s="222"/>
      <c r="DEF95" s="222"/>
      <c r="DEG95" s="222"/>
      <c r="DEH95" s="222"/>
      <c r="DEI95" s="222"/>
      <c r="DEJ95" s="222"/>
      <c r="DEK95" s="222"/>
      <c r="DEL95" s="222"/>
      <c r="DEM95" s="222"/>
      <c r="DEN95" s="222"/>
      <c r="DEO95" s="222"/>
      <c r="DEP95" s="222"/>
      <c r="DEQ95" s="222"/>
      <c r="DER95" s="222"/>
      <c r="DES95" s="222"/>
      <c r="DET95" s="222"/>
      <c r="DEU95" s="222"/>
      <c r="DEV95" s="222"/>
      <c r="DEW95" s="222"/>
      <c r="DEX95" s="222"/>
      <c r="DEY95" s="222"/>
      <c r="DEZ95" s="222"/>
      <c r="DFA95" s="222"/>
      <c r="DFB95" s="222"/>
      <c r="DFC95" s="222"/>
      <c r="DFD95" s="222"/>
      <c r="DFE95" s="222"/>
      <c r="DFF95" s="222"/>
      <c r="DFG95" s="222"/>
      <c r="DFH95" s="222"/>
      <c r="DFI95" s="222"/>
      <c r="DFJ95" s="222"/>
      <c r="DFK95" s="222"/>
      <c r="DFL95" s="222"/>
      <c r="DFM95" s="222"/>
      <c r="DFN95" s="222"/>
      <c r="DFO95" s="222"/>
      <c r="DFP95" s="222"/>
      <c r="DFQ95" s="222"/>
      <c r="DFR95" s="222"/>
      <c r="DFS95" s="222"/>
      <c r="DFT95" s="222"/>
      <c r="DFU95" s="222"/>
      <c r="DFV95" s="222"/>
      <c r="DFW95" s="222"/>
      <c r="DFX95" s="222"/>
      <c r="DFY95" s="222"/>
      <c r="DFZ95" s="222"/>
      <c r="DGA95" s="222"/>
      <c r="DGB95" s="222"/>
      <c r="DGC95" s="222"/>
      <c r="DGD95" s="222"/>
      <c r="DGE95" s="222"/>
      <c r="DGF95" s="222"/>
      <c r="DGG95" s="222"/>
      <c r="DGH95" s="222"/>
      <c r="DGI95" s="222"/>
      <c r="DGJ95" s="222"/>
      <c r="DGK95" s="222"/>
      <c r="DGL95" s="222"/>
      <c r="DGM95" s="222"/>
      <c r="DGN95" s="222"/>
      <c r="DGO95" s="222"/>
      <c r="DGP95" s="222"/>
      <c r="DGQ95" s="222"/>
      <c r="DGR95" s="222"/>
      <c r="DGS95" s="222"/>
      <c r="DGT95" s="222"/>
      <c r="DGU95" s="222"/>
      <c r="DGV95" s="222"/>
      <c r="DGW95" s="222"/>
      <c r="DGX95" s="222"/>
      <c r="DGY95" s="222"/>
      <c r="DGZ95" s="222"/>
      <c r="DHA95" s="222"/>
      <c r="DHB95" s="222"/>
      <c r="DHC95" s="222"/>
      <c r="DHD95" s="222"/>
      <c r="DHE95" s="222"/>
      <c r="DHF95" s="222"/>
      <c r="DHG95" s="222"/>
      <c r="DHH95" s="222"/>
      <c r="DHI95" s="222"/>
      <c r="DHJ95" s="222"/>
      <c r="DHK95" s="222"/>
      <c r="DHL95" s="222"/>
      <c r="DHM95" s="222"/>
      <c r="DHN95" s="222"/>
      <c r="DHO95" s="222"/>
      <c r="DHP95" s="222"/>
      <c r="DHQ95" s="222"/>
      <c r="DHR95" s="222"/>
      <c r="DHS95" s="222"/>
      <c r="DHT95" s="222"/>
      <c r="DHU95" s="222"/>
      <c r="DHV95" s="222"/>
      <c r="DHW95" s="222"/>
      <c r="DHX95" s="222"/>
      <c r="DHY95" s="222"/>
      <c r="DHZ95" s="222"/>
      <c r="DIA95" s="222"/>
      <c r="DIB95" s="222"/>
      <c r="DIC95" s="222"/>
      <c r="DID95" s="222"/>
      <c r="DIE95" s="222"/>
      <c r="DIF95" s="222"/>
      <c r="DIG95" s="222"/>
      <c r="DIH95" s="222"/>
      <c r="DII95" s="222"/>
      <c r="DIJ95" s="222"/>
      <c r="DIK95" s="222"/>
      <c r="DIL95" s="222"/>
      <c r="DIM95" s="222"/>
      <c r="DIN95" s="222"/>
      <c r="DIO95" s="222"/>
      <c r="DIP95" s="222"/>
      <c r="DIQ95" s="222"/>
      <c r="DIR95" s="222"/>
      <c r="DIS95" s="222"/>
      <c r="DIT95" s="222"/>
      <c r="DIU95" s="222"/>
      <c r="DIV95" s="222"/>
      <c r="DIW95" s="222"/>
      <c r="DIX95" s="222"/>
      <c r="DIY95" s="222"/>
      <c r="DIZ95" s="222"/>
      <c r="DJA95" s="222"/>
      <c r="DJB95" s="222"/>
      <c r="DJC95" s="222"/>
      <c r="DJD95" s="222"/>
      <c r="DJE95" s="222"/>
      <c r="DJF95" s="222"/>
      <c r="DJG95" s="222"/>
      <c r="DJH95" s="222"/>
      <c r="DJI95" s="222"/>
      <c r="DJJ95" s="222"/>
      <c r="DJK95" s="222"/>
      <c r="DJL95" s="222"/>
      <c r="DJM95" s="222"/>
      <c r="DJN95" s="222"/>
      <c r="DJO95" s="222"/>
      <c r="DJP95" s="222"/>
      <c r="DJQ95" s="222"/>
      <c r="DJR95" s="222"/>
      <c r="DJS95" s="222"/>
      <c r="DJT95" s="222"/>
      <c r="DJU95" s="222"/>
      <c r="DJV95" s="222"/>
      <c r="DJW95" s="222"/>
      <c r="DJX95" s="222"/>
      <c r="DJY95" s="222"/>
      <c r="DJZ95" s="222"/>
      <c r="DKA95" s="222"/>
      <c r="DKB95" s="222"/>
      <c r="DKC95" s="222"/>
      <c r="DKD95" s="222"/>
      <c r="DKE95" s="222"/>
      <c r="DKF95" s="222"/>
      <c r="DKG95" s="222"/>
      <c r="DKH95" s="222"/>
      <c r="DKI95" s="222"/>
      <c r="DKJ95" s="222"/>
      <c r="DKK95" s="222"/>
      <c r="DKL95" s="222"/>
      <c r="DKM95" s="222"/>
      <c r="DKN95" s="222"/>
      <c r="DKO95" s="222"/>
      <c r="DKP95" s="222"/>
      <c r="DKQ95" s="222"/>
      <c r="DKR95" s="222"/>
      <c r="DKS95" s="222"/>
      <c r="DKT95" s="222"/>
      <c r="DKU95" s="222"/>
      <c r="DKV95" s="222"/>
      <c r="DKW95" s="222"/>
      <c r="DKX95" s="222"/>
      <c r="DKY95" s="222"/>
      <c r="DKZ95" s="222"/>
      <c r="DLA95" s="222"/>
      <c r="DLB95" s="222"/>
      <c r="DLC95" s="222"/>
      <c r="DLD95" s="222"/>
      <c r="DLE95" s="222"/>
      <c r="DLF95" s="222"/>
      <c r="DLG95" s="222"/>
      <c r="DLH95" s="222"/>
      <c r="DLI95" s="222"/>
      <c r="DLJ95" s="222"/>
      <c r="DLK95" s="222"/>
      <c r="DLL95" s="222"/>
      <c r="DLM95" s="222"/>
      <c r="DLN95" s="222"/>
      <c r="DLO95" s="222"/>
      <c r="DLP95" s="222"/>
      <c r="DLQ95" s="222"/>
      <c r="DLR95" s="222"/>
      <c r="DLS95" s="222"/>
      <c r="DLT95" s="222"/>
      <c r="DLU95" s="222"/>
      <c r="DLV95" s="222"/>
      <c r="DLW95" s="222"/>
      <c r="DLX95" s="222"/>
      <c r="DLY95" s="222"/>
      <c r="DLZ95" s="222"/>
      <c r="DMA95" s="222"/>
      <c r="DMB95" s="222"/>
      <c r="DMC95" s="222"/>
      <c r="DMD95" s="222"/>
      <c r="DME95" s="222"/>
      <c r="DMF95" s="222"/>
      <c r="DMG95" s="222"/>
      <c r="DMH95" s="222"/>
      <c r="DMI95" s="222"/>
      <c r="DMJ95" s="222"/>
      <c r="DMK95" s="222"/>
      <c r="DML95" s="222"/>
      <c r="DMM95" s="222"/>
      <c r="DMN95" s="222"/>
      <c r="DMO95" s="222"/>
      <c r="DMP95" s="222"/>
      <c r="DMQ95" s="222"/>
      <c r="DMR95" s="222"/>
      <c r="DMS95" s="222"/>
      <c r="DMT95" s="222"/>
      <c r="DMU95" s="222"/>
      <c r="DMV95" s="222"/>
      <c r="DMW95" s="222"/>
      <c r="DMX95" s="222"/>
      <c r="DMY95" s="222"/>
      <c r="DMZ95" s="222"/>
      <c r="DNA95" s="222"/>
      <c r="DNB95" s="222"/>
      <c r="DNC95" s="222"/>
      <c r="DND95" s="222"/>
      <c r="DNE95" s="222"/>
      <c r="DNF95" s="222"/>
      <c r="DNG95" s="222"/>
      <c r="DNH95" s="222"/>
      <c r="DNI95" s="222"/>
      <c r="DNJ95" s="222"/>
      <c r="DNK95" s="222"/>
      <c r="DNL95" s="222"/>
      <c r="DNM95" s="222"/>
      <c r="DNN95" s="222"/>
      <c r="DNO95" s="222"/>
      <c r="DNP95" s="222"/>
      <c r="DNQ95" s="222"/>
      <c r="DNR95" s="222"/>
      <c r="DNS95" s="222"/>
      <c r="DNT95" s="222"/>
      <c r="DNU95" s="222"/>
      <c r="DNV95" s="222"/>
      <c r="DNW95" s="222"/>
      <c r="DNX95" s="222"/>
      <c r="DNY95" s="222"/>
      <c r="DNZ95" s="222"/>
      <c r="DOA95" s="222"/>
      <c r="DOB95" s="222"/>
      <c r="DOC95" s="222"/>
      <c r="DOD95" s="222"/>
      <c r="DOE95" s="222"/>
      <c r="DOF95" s="222"/>
      <c r="DOG95" s="222"/>
      <c r="DOH95" s="222"/>
      <c r="DOI95" s="222"/>
      <c r="DOJ95" s="222"/>
      <c r="DOK95" s="222"/>
      <c r="DOL95" s="222"/>
      <c r="DOM95" s="222"/>
      <c r="DON95" s="222"/>
      <c r="DOO95" s="222"/>
      <c r="DOP95" s="222"/>
      <c r="DOQ95" s="222"/>
      <c r="DOR95" s="222"/>
      <c r="DOS95" s="222"/>
      <c r="DOT95" s="222"/>
      <c r="DOU95" s="222"/>
      <c r="DOV95" s="222"/>
      <c r="DOW95" s="222"/>
      <c r="DOX95" s="222"/>
      <c r="DOY95" s="222"/>
      <c r="DOZ95" s="222"/>
      <c r="DPA95" s="222"/>
      <c r="DPB95" s="222"/>
      <c r="DPC95" s="222"/>
      <c r="DPD95" s="222"/>
      <c r="DPE95" s="222"/>
      <c r="DPF95" s="222"/>
      <c r="DPG95" s="222"/>
      <c r="DPH95" s="222"/>
      <c r="DPI95" s="222"/>
      <c r="DPJ95" s="222"/>
      <c r="DPK95" s="222"/>
      <c r="DPL95" s="222"/>
      <c r="DPM95" s="222"/>
      <c r="DPN95" s="222"/>
      <c r="DPO95" s="222"/>
      <c r="DPP95" s="222"/>
      <c r="DPQ95" s="222"/>
      <c r="DPR95" s="222"/>
      <c r="DPS95" s="222"/>
      <c r="DPT95" s="222"/>
      <c r="DPU95" s="222"/>
      <c r="DPV95" s="222"/>
      <c r="DPW95" s="222"/>
      <c r="DPX95" s="222"/>
      <c r="DPY95" s="222"/>
      <c r="DPZ95" s="222"/>
      <c r="DQA95" s="222"/>
      <c r="DQB95" s="222"/>
      <c r="DQC95" s="222"/>
      <c r="DQD95" s="222"/>
      <c r="DQE95" s="222"/>
      <c r="DQF95" s="222"/>
      <c r="DQG95" s="222"/>
      <c r="DQH95" s="222"/>
      <c r="DQI95" s="222"/>
      <c r="DQJ95" s="222"/>
      <c r="DQK95" s="222"/>
      <c r="DQL95" s="222"/>
      <c r="DQM95" s="222"/>
      <c r="DQN95" s="222"/>
      <c r="DQO95" s="222"/>
      <c r="DQP95" s="222"/>
      <c r="DQQ95" s="222"/>
      <c r="DQR95" s="222"/>
      <c r="DQS95" s="222"/>
      <c r="DQT95" s="222"/>
      <c r="DQU95" s="222"/>
      <c r="DQV95" s="222"/>
      <c r="DQW95" s="222"/>
      <c r="DQX95" s="222"/>
      <c r="DQY95" s="222"/>
      <c r="DQZ95" s="222"/>
      <c r="DRA95" s="222"/>
      <c r="DRB95" s="222"/>
      <c r="DRC95" s="222"/>
      <c r="DRD95" s="222"/>
      <c r="DRE95" s="222"/>
      <c r="DRF95" s="222"/>
      <c r="DRG95" s="222"/>
      <c r="DRH95" s="222"/>
      <c r="DRI95" s="222"/>
      <c r="DRJ95" s="222"/>
      <c r="DRK95" s="222"/>
      <c r="DRL95" s="222"/>
      <c r="DRM95" s="222"/>
      <c r="DRN95" s="222"/>
      <c r="DRO95" s="222"/>
      <c r="DRP95" s="222"/>
      <c r="DRQ95" s="222"/>
      <c r="DRR95" s="222"/>
      <c r="DRS95" s="222"/>
      <c r="DRT95" s="222"/>
      <c r="DRU95" s="222"/>
      <c r="DRV95" s="222"/>
      <c r="DRW95" s="222"/>
      <c r="DRX95" s="222"/>
      <c r="DRY95" s="222"/>
      <c r="DRZ95" s="222"/>
      <c r="DSA95" s="222"/>
      <c r="DSB95" s="222"/>
      <c r="DSC95" s="222"/>
      <c r="DSD95" s="222"/>
      <c r="DSE95" s="222"/>
      <c r="DSF95" s="222"/>
      <c r="DSG95" s="222"/>
      <c r="DSH95" s="222"/>
      <c r="DSI95" s="222"/>
      <c r="DSJ95" s="222"/>
      <c r="DSK95" s="222"/>
      <c r="DSL95" s="222"/>
      <c r="DSM95" s="222"/>
      <c r="DSN95" s="222"/>
      <c r="DSO95" s="222"/>
      <c r="DSP95" s="222"/>
      <c r="DSQ95" s="222"/>
      <c r="DSR95" s="222"/>
      <c r="DSS95" s="222"/>
      <c r="DST95" s="222"/>
      <c r="DSU95" s="222"/>
      <c r="DSV95" s="222"/>
      <c r="DSW95" s="222"/>
      <c r="DSX95" s="222"/>
      <c r="DSY95" s="222"/>
      <c r="DSZ95" s="222"/>
      <c r="DTA95" s="222"/>
      <c r="DTB95" s="222"/>
      <c r="DTC95" s="222"/>
      <c r="DTD95" s="222"/>
      <c r="DTE95" s="222"/>
      <c r="DTF95" s="222"/>
      <c r="DTG95" s="222"/>
      <c r="DTH95" s="222"/>
      <c r="DTI95" s="222"/>
      <c r="DTJ95" s="222"/>
      <c r="DTK95" s="222"/>
      <c r="DTL95" s="222"/>
      <c r="DTM95" s="222"/>
      <c r="DTN95" s="222"/>
      <c r="DTO95" s="222"/>
      <c r="DTP95" s="222"/>
      <c r="DTQ95" s="222"/>
      <c r="DTR95" s="222"/>
      <c r="DTS95" s="222"/>
      <c r="DTT95" s="222"/>
      <c r="DTU95" s="222"/>
      <c r="DTV95" s="222"/>
      <c r="DTW95" s="222"/>
      <c r="DTX95" s="222"/>
      <c r="DTY95" s="222"/>
      <c r="DTZ95" s="222"/>
      <c r="DUA95" s="222"/>
      <c r="DUB95" s="222"/>
      <c r="DUC95" s="222"/>
      <c r="DUD95" s="222"/>
      <c r="DUE95" s="222"/>
      <c r="DUF95" s="222"/>
      <c r="DUG95" s="222"/>
      <c r="DUH95" s="222"/>
      <c r="DUI95" s="222"/>
      <c r="DUJ95" s="222"/>
      <c r="DUK95" s="222"/>
      <c r="DUL95" s="222"/>
      <c r="DUM95" s="222"/>
      <c r="DUN95" s="222"/>
      <c r="DUO95" s="222"/>
      <c r="DUP95" s="222"/>
      <c r="DUQ95" s="222"/>
      <c r="DUR95" s="222"/>
      <c r="DUS95" s="222"/>
      <c r="DUT95" s="222"/>
      <c r="DUU95" s="222"/>
      <c r="DUV95" s="222"/>
      <c r="DUW95" s="222"/>
      <c r="DUX95" s="222"/>
      <c r="DUY95" s="222"/>
      <c r="DUZ95" s="222"/>
      <c r="DVA95" s="222"/>
      <c r="DVB95" s="222"/>
      <c r="DVC95" s="222"/>
      <c r="DVD95" s="222"/>
      <c r="DVE95" s="222"/>
      <c r="DVF95" s="222"/>
      <c r="DVG95" s="222"/>
      <c r="DVH95" s="222"/>
      <c r="DVI95" s="222"/>
      <c r="DVJ95" s="222"/>
      <c r="DVK95" s="222"/>
      <c r="DVL95" s="222"/>
      <c r="DVM95" s="222"/>
      <c r="DVN95" s="222"/>
      <c r="DVO95" s="222"/>
      <c r="DVP95" s="222"/>
      <c r="DVQ95" s="222"/>
      <c r="DVR95" s="222"/>
      <c r="DVS95" s="222"/>
      <c r="DVT95" s="222"/>
      <c r="DVU95" s="222"/>
      <c r="DVV95" s="222"/>
      <c r="DVW95" s="222"/>
      <c r="DVX95" s="222"/>
      <c r="DVY95" s="222"/>
      <c r="DVZ95" s="222"/>
      <c r="DWA95" s="222"/>
      <c r="DWB95" s="222"/>
      <c r="DWC95" s="222"/>
      <c r="DWD95" s="222"/>
      <c r="DWE95" s="222"/>
      <c r="DWF95" s="222"/>
      <c r="DWG95" s="222"/>
      <c r="DWH95" s="222"/>
      <c r="DWI95" s="222"/>
      <c r="DWJ95" s="222"/>
      <c r="DWK95" s="222"/>
      <c r="DWL95" s="222"/>
      <c r="DWM95" s="222"/>
      <c r="DWN95" s="222"/>
      <c r="DWO95" s="222"/>
      <c r="DWP95" s="222"/>
      <c r="DWQ95" s="222"/>
      <c r="DWR95" s="222"/>
      <c r="DWS95" s="222"/>
      <c r="DWT95" s="222"/>
      <c r="DWU95" s="222"/>
      <c r="DWV95" s="222"/>
      <c r="DWW95" s="222"/>
      <c r="DWX95" s="222"/>
      <c r="DWY95" s="222"/>
      <c r="DWZ95" s="222"/>
      <c r="DXA95" s="222"/>
      <c r="DXB95" s="222"/>
      <c r="DXC95" s="222"/>
      <c r="DXD95" s="222"/>
      <c r="DXE95" s="222"/>
      <c r="DXF95" s="222"/>
      <c r="DXG95" s="222"/>
      <c r="DXH95" s="222"/>
      <c r="DXI95" s="222"/>
      <c r="DXJ95" s="222"/>
      <c r="DXK95" s="222"/>
      <c r="DXL95" s="222"/>
      <c r="DXM95" s="222"/>
      <c r="DXN95" s="222"/>
      <c r="DXO95" s="222"/>
      <c r="DXP95" s="222"/>
      <c r="DXQ95" s="222"/>
      <c r="DXR95" s="222"/>
      <c r="DXS95" s="222"/>
      <c r="DXT95" s="222"/>
      <c r="DXU95" s="222"/>
      <c r="DXV95" s="222"/>
      <c r="DXW95" s="222"/>
      <c r="DXX95" s="222"/>
      <c r="DXY95" s="222"/>
      <c r="DXZ95" s="222"/>
      <c r="DYA95" s="222"/>
      <c r="DYB95" s="222"/>
      <c r="DYC95" s="222"/>
      <c r="DYD95" s="222"/>
      <c r="DYE95" s="222"/>
      <c r="DYF95" s="222"/>
      <c r="DYG95" s="222"/>
      <c r="DYH95" s="222"/>
      <c r="DYI95" s="222"/>
      <c r="DYJ95" s="222"/>
      <c r="DYK95" s="222"/>
      <c r="DYL95" s="222"/>
      <c r="DYM95" s="222"/>
      <c r="DYN95" s="222"/>
      <c r="DYO95" s="222"/>
      <c r="DYP95" s="222"/>
      <c r="DYQ95" s="222"/>
      <c r="DYR95" s="222"/>
      <c r="DYS95" s="222"/>
      <c r="DYT95" s="222"/>
      <c r="DYU95" s="222"/>
      <c r="DYV95" s="222"/>
      <c r="DYW95" s="222"/>
      <c r="DYX95" s="222"/>
      <c r="DYY95" s="222"/>
      <c r="DYZ95" s="222"/>
      <c r="DZA95" s="222"/>
      <c r="DZB95" s="222"/>
      <c r="DZC95" s="222"/>
      <c r="DZD95" s="222"/>
      <c r="DZE95" s="222"/>
      <c r="DZF95" s="222"/>
      <c r="DZG95" s="222"/>
      <c r="DZH95" s="222"/>
      <c r="DZI95" s="222"/>
      <c r="DZJ95" s="222"/>
      <c r="DZK95" s="222"/>
      <c r="DZL95" s="222"/>
      <c r="DZM95" s="222"/>
      <c r="DZN95" s="222"/>
      <c r="DZO95" s="222"/>
      <c r="DZP95" s="222"/>
      <c r="DZQ95" s="222"/>
      <c r="DZR95" s="222"/>
      <c r="DZS95" s="222"/>
      <c r="DZT95" s="222"/>
      <c r="DZU95" s="222"/>
      <c r="DZV95" s="222"/>
      <c r="DZW95" s="222"/>
      <c r="DZX95" s="222"/>
      <c r="DZY95" s="222"/>
      <c r="DZZ95" s="222"/>
      <c r="EAA95" s="222"/>
      <c r="EAB95" s="222"/>
      <c r="EAC95" s="222"/>
      <c r="EAD95" s="222"/>
      <c r="EAE95" s="222"/>
      <c r="EAF95" s="222"/>
      <c r="EAG95" s="222"/>
      <c r="EAH95" s="222"/>
      <c r="EAI95" s="222"/>
      <c r="EAJ95" s="222"/>
      <c r="EAK95" s="222"/>
      <c r="EAL95" s="222"/>
      <c r="EAM95" s="222"/>
      <c r="EAN95" s="222"/>
      <c r="EAO95" s="222"/>
      <c r="EAP95" s="222"/>
      <c r="EAQ95" s="222"/>
      <c r="EAR95" s="222"/>
      <c r="EAS95" s="222"/>
      <c r="EAT95" s="222"/>
      <c r="EAU95" s="222"/>
      <c r="EAV95" s="222"/>
      <c r="EAW95" s="222"/>
      <c r="EAX95" s="222"/>
      <c r="EAY95" s="222"/>
      <c r="EAZ95" s="222"/>
      <c r="EBA95" s="222"/>
      <c r="EBB95" s="222"/>
      <c r="EBC95" s="222"/>
      <c r="EBD95" s="222"/>
      <c r="EBE95" s="222"/>
      <c r="EBF95" s="222"/>
      <c r="EBG95" s="222"/>
      <c r="EBH95" s="222"/>
      <c r="EBI95" s="222"/>
      <c r="EBJ95" s="222"/>
      <c r="EBK95" s="222"/>
      <c r="EBL95" s="222"/>
      <c r="EBM95" s="222"/>
      <c r="EBN95" s="222"/>
      <c r="EBO95" s="222"/>
      <c r="EBP95" s="222"/>
      <c r="EBQ95" s="222"/>
      <c r="EBR95" s="222"/>
      <c r="EBS95" s="222"/>
      <c r="EBT95" s="222"/>
      <c r="EBU95" s="222"/>
      <c r="EBV95" s="222"/>
      <c r="EBW95" s="222"/>
      <c r="EBX95" s="222"/>
      <c r="EBY95" s="222"/>
      <c r="EBZ95" s="222"/>
      <c r="ECA95" s="222"/>
      <c r="ECB95" s="222"/>
      <c r="ECC95" s="222"/>
      <c r="ECD95" s="222"/>
      <c r="ECE95" s="222"/>
      <c r="ECF95" s="222"/>
      <c r="ECG95" s="222"/>
      <c r="ECH95" s="222"/>
      <c r="ECI95" s="222"/>
      <c r="ECJ95" s="222"/>
      <c r="ECK95" s="222"/>
      <c r="ECL95" s="222"/>
      <c r="ECM95" s="222"/>
      <c r="ECN95" s="222"/>
      <c r="ECO95" s="222"/>
      <c r="ECP95" s="222"/>
      <c r="ECQ95" s="222"/>
      <c r="ECR95" s="222"/>
      <c r="ECS95" s="222"/>
      <c r="ECT95" s="222"/>
      <c r="ECU95" s="222"/>
      <c r="ECV95" s="222"/>
      <c r="ECW95" s="222"/>
      <c r="ECX95" s="222"/>
      <c r="ECY95" s="222"/>
      <c r="ECZ95" s="222"/>
      <c r="EDA95" s="222"/>
      <c r="EDB95" s="222"/>
      <c r="EDC95" s="222"/>
      <c r="EDD95" s="222"/>
      <c r="EDE95" s="222"/>
      <c r="EDF95" s="222"/>
      <c r="EDG95" s="222"/>
      <c r="EDH95" s="222"/>
      <c r="EDI95" s="222"/>
      <c r="EDJ95" s="222"/>
      <c r="EDK95" s="222"/>
      <c r="EDL95" s="222"/>
      <c r="EDM95" s="222"/>
      <c r="EDN95" s="222"/>
      <c r="EDO95" s="222"/>
      <c r="EDP95" s="222"/>
      <c r="EDQ95" s="222"/>
      <c r="EDR95" s="222"/>
      <c r="EDS95" s="222"/>
      <c r="EDT95" s="222"/>
      <c r="EDU95" s="222"/>
      <c r="EDV95" s="222"/>
      <c r="EDW95" s="222"/>
      <c r="EDX95" s="222"/>
      <c r="EDY95" s="222"/>
      <c r="EDZ95" s="222"/>
      <c r="EEA95" s="222"/>
      <c r="EEB95" s="222"/>
      <c r="EEC95" s="222"/>
      <c r="EED95" s="222"/>
      <c r="EEE95" s="222"/>
      <c r="EEF95" s="222"/>
      <c r="EEG95" s="222"/>
      <c r="EEH95" s="222"/>
      <c r="EEI95" s="222"/>
      <c r="EEJ95" s="222"/>
      <c r="EEK95" s="222"/>
      <c r="EEL95" s="222"/>
      <c r="EEM95" s="222"/>
      <c r="EEN95" s="222"/>
      <c r="EEO95" s="222"/>
      <c r="EEP95" s="222"/>
      <c r="EEQ95" s="222"/>
      <c r="EER95" s="222"/>
      <c r="EES95" s="222"/>
      <c r="EET95" s="222"/>
      <c r="EEU95" s="222"/>
      <c r="EEV95" s="222"/>
      <c r="EEW95" s="222"/>
      <c r="EEX95" s="222"/>
      <c r="EEY95" s="222"/>
      <c r="EEZ95" s="222"/>
      <c r="EFA95" s="222"/>
      <c r="EFB95" s="222"/>
      <c r="EFC95" s="222"/>
      <c r="EFD95" s="222"/>
      <c r="EFE95" s="222"/>
      <c r="EFF95" s="222"/>
      <c r="EFG95" s="222"/>
      <c r="EFH95" s="222"/>
      <c r="EFI95" s="222"/>
      <c r="EFJ95" s="222"/>
      <c r="EFK95" s="222"/>
      <c r="EFL95" s="222"/>
      <c r="EFM95" s="222"/>
      <c r="EFN95" s="222"/>
      <c r="EFO95" s="222"/>
      <c r="EFP95" s="222"/>
      <c r="EFQ95" s="222"/>
      <c r="EFR95" s="222"/>
      <c r="EFS95" s="222"/>
      <c r="EFT95" s="222"/>
      <c r="EFU95" s="222"/>
      <c r="EFV95" s="222"/>
      <c r="EFW95" s="222"/>
      <c r="EFX95" s="222"/>
      <c r="EFY95" s="222"/>
      <c r="EFZ95" s="222"/>
      <c r="EGA95" s="222"/>
      <c r="EGB95" s="222"/>
      <c r="EGC95" s="222"/>
      <c r="EGD95" s="222"/>
      <c r="EGE95" s="222"/>
      <c r="EGF95" s="222"/>
      <c r="EGG95" s="222"/>
      <c r="EGH95" s="222"/>
      <c r="EGI95" s="222"/>
      <c r="EGJ95" s="222"/>
      <c r="EGK95" s="222"/>
      <c r="EGL95" s="222"/>
      <c r="EGM95" s="222"/>
      <c r="EGN95" s="222"/>
      <c r="EGO95" s="222"/>
      <c r="EGP95" s="222"/>
      <c r="EGQ95" s="222"/>
      <c r="EGR95" s="222"/>
      <c r="EGS95" s="222"/>
      <c r="EGT95" s="222"/>
      <c r="EGU95" s="222"/>
      <c r="EGV95" s="222"/>
      <c r="EGW95" s="222"/>
      <c r="EGX95" s="222"/>
      <c r="EGY95" s="222"/>
      <c r="EGZ95" s="222"/>
      <c r="EHA95" s="222"/>
      <c r="EHB95" s="222"/>
      <c r="EHC95" s="222"/>
      <c r="EHD95" s="222"/>
      <c r="EHE95" s="222"/>
      <c r="EHF95" s="222"/>
      <c r="EHG95" s="222"/>
      <c r="EHH95" s="222"/>
      <c r="EHI95" s="222"/>
      <c r="EHJ95" s="222"/>
      <c r="EHK95" s="222"/>
      <c r="EHL95" s="222"/>
      <c r="EHM95" s="222"/>
      <c r="EHN95" s="222"/>
      <c r="EHO95" s="222"/>
      <c r="EHP95" s="222"/>
      <c r="EHQ95" s="222"/>
      <c r="EHR95" s="222"/>
      <c r="EHS95" s="222"/>
      <c r="EHT95" s="222"/>
      <c r="EHU95" s="222"/>
      <c r="EHV95" s="222"/>
      <c r="EHW95" s="222"/>
      <c r="EHX95" s="222"/>
      <c r="EHY95" s="222"/>
      <c r="EHZ95" s="222"/>
      <c r="EIA95" s="222"/>
      <c r="EIB95" s="222"/>
      <c r="EIC95" s="222"/>
      <c r="EID95" s="222"/>
      <c r="EIE95" s="222"/>
      <c r="EIF95" s="222"/>
      <c r="EIG95" s="222"/>
      <c r="EIH95" s="222"/>
      <c r="EII95" s="222"/>
      <c r="EIJ95" s="222"/>
      <c r="EIK95" s="222"/>
      <c r="EIL95" s="222"/>
      <c r="EIM95" s="222"/>
      <c r="EIN95" s="222"/>
      <c r="EIO95" s="222"/>
      <c r="EIP95" s="222"/>
      <c r="EIQ95" s="222"/>
      <c r="EIR95" s="222"/>
      <c r="EIS95" s="222"/>
      <c r="EIT95" s="222"/>
      <c r="EIU95" s="222"/>
      <c r="EIV95" s="222"/>
      <c r="EIW95" s="222"/>
      <c r="EIX95" s="222"/>
      <c r="EIY95" s="222"/>
      <c r="EIZ95" s="222"/>
      <c r="EJA95" s="222"/>
      <c r="EJB95" s="222"/>
      <c r="EJC95" s="222"/>
      <c r="EJD95" s="222"/>
      <c r="EJE95" s="222"/>
      <c r="EJF95" s="222"/>
      <c r="EJG95" s="222"/>
      <c r="EJH95" s="222"/>
      <c r="EJI95" s="222"/>
      <c r="EJJ95" s="222"/>
      <c r="EJK95" s="222"/>
      <c r="EJL95" s="222"/>
      <c r="EJM95" s="222"/>
      <c r="EJN95" s="222"/>
      <c r="EJO95" s="222"/>
      <c r="EJP95" s="222"/>
      <c r="EJQ95" s="222"/>
      <c r="EJR95" s="222"/>
      <c r="EJS95" s="222"/>
      <c r="EJT95" s="222"/>
      <c r="EJU95" s="222"/>
      <c r="EJV95" s="222"/>
      <c r="EJW95" s="222"/>
      <c r="EJX95" s="222"/>
      <c r="EJY95" s="222"/>
      <c r="EJZ95" s="222"/>
      <c r="EKA95" s="222"/>
      <c r="EKB95" s="222"/>
      <c r="EKC95" s="222"/>
      <c r="EKD95" s="222"/>
      <c r="EKE95" s="222"/>
      <c r="EKF95" s="222"/>
      <c r="EKG95" s="222"/>
      <c r="EKH95" s="222"/>
      <c r="EKI95" s="222"/>
      <c r="EKJ95" s="222"/>
      <c r="EKK95" s="222"/>
      <c r="EKL95" s="222"/>
      <c r="EKM95" s="222"/>
      <c r="EKN95" s="222"/>
      <c r="EKO95" s="222"/>
      <c r="EKP95" s="222"/>
      <c r="EKQ95" s="222"/>
      <c r="EKR95" s="222"/>
      <c r="EKS95" s="222"/>
      <c r="EKT95" s="222"/>
      <c r="EKU95" s="222"/>
      <c r="EKV95" s="222"/>
      <c r="EKW95" s="222"/>
      <c r="EKX95" s="222"/>
      <c r="EKY95" s="222"/>
      <c r="EKZ95" s="222"/>
      <c r="ELA95" s="222"/>
      <c r="ELB95" s="222"/>
      <c r="ELC95" s="222"/>
      <c r="ELD95" s="222"/>
      <c r="ELE95" s="222"/>
      <c r="ELF95" s="222"/>
      <c r="ELG95" s="222"/>
      <c r="ELH95" s="222"/>
      <c r="ELI95" s="222"/>
      <c r="ELJ95" s="222"/>
      <c r="ELK95" s="222"/>
      <c r="ELL95" s="222"/>
      <c r="ELM95" s="222"/>
      <c r="ELN95" s="222"/>
      <c r="ELO95" s="222"/>
      <c r="ELP95" s="222"/>
      <c r="ELQ95" s="222"/>
      <c r="ELR95" s="222"/>
      <c r="ELS95" s="222"/>
      <c r="ELT95" s="222"/>
      <c r="ELU95" s="222"/>
      <c r="ELV95" s="222"/>
      <c r="ELW95" s="222"/>
      <c r="ELX95" s="222"/>
      <c r="ELY95" s="222"/>
      <c r="ELZ95" s="222"/>
      <c r="EMA95" s="222"/>
      <c r="EMB95" s="222"/>
      <c r="EMC95" s="222"/>
      <c r="EMD95" s="222"/>
      <c r="EME95" s="222"/>
      <c r="EMF95" s="222"/>
      <c r="EMG95" s="222"/>
      <c r="EMH95" s="222"/>
      <c r="EMI95" s="222"/>
      <c r="EMJ95" s="222"/>
      <c r="EMK95" s="222"/>
      <c r="EML95" s="222"/>
      <c r="EMM95" s="222"/>
      <c r="EMN95" s="222"/>
      <c r="EMO95" s="222"/>
      <c r="EMP95" s="222"/>
      <c r="EMQ95" s="222"/>
      <c r="EMR95" s="222"/>
      <c r="EMS95" s="222"/>
      <c r="EMT95" s="222"/>
      <c r="EMU95" s="222"/>
      <c r="EMV95" s="222"/>
      <c r="EMW95" s="222"/>
      <c r="EMX95" s="222"/>
      <c r="EMY95" s="222"/>
      <c r="EMZ95" s="222"/>
      <c r="ENA95" s="222"/>
      <c r="ENB95" s="222"/>
      <c r="ENC95" s="222"/>
      <c r="END95" s="222"/>
      <c r="ENE95" s="222"/>
      <c r="ENF95" s="222"/>
      <c r="ENG95" s="222"/>
      <c r="ENH95" s="222"/>
      <c r="ENI95" s="222"/>
      <c r="ENJ95" s="222"/>
      <c r="ENK95" s="222"/>
      <c r="ENL95" s="222"/>
      <c r="ENM95" s="222"/>
      <c r="ENN95" s="222"/>
      <c r="ENO95" s="222"/>
      <c r="ENP95" s="222"/>
      <c r="ENQ95" s="222"/>
      <c r="ENR95" s="222"/>
      <c r="ENS95" s="222"/>
      <c r="ENT95" s="222"/>
      <c r="ENU95" s="222"/>
      <c r="ENV95" s="222"/>
      <c r="ENW95" s="222"/>
      <c r="ENX95" s="222"/>
      <c r="ENY95" s="222"/>
      <c r="ENZ95" s="222"/>
      <c r="EOA95" s="222"/>
      <c r="EOB95" s="222"/>
      <c r="EOC95" s="222"/>
      <c r="EOD95" s="222"/>
      <c r="EOE95" s="222"/>
      <c r="EOF95" s="222"/>
      <c r="EOG95" s="222"/>
      <c r="EOH95" s="222"/>
      <c r="EOI95" s="222"/>
      <c r="EOJ95" s="222"/>
      <c r="EOK95" s="222"/>
      <c r="EOL95" s="222"/>
      <c r="EOM95" s="222"/>
      <c r="EON95" s="222"/>
      <c r="EOO95" s="222"/>
      <c r="EOP95" s="222"/>
      <c r="EOQ95" s="222"/>
      <c r="EOR95" s="222"/>
      <c r="EOS95" s="222"/>
      <c r="EOT95" s="222"/>
      <c r="EOU95" s="222"/>
      <c r="EOV95" s="222"/>
      <c r="EOW95" s="222"/>
      <c r="EOX95" s="222"/>
      <c r="EOY95" s="222"/>
      <c r="EOZ95" s="222"/>
      <c r="EPA95" s="222"/>
      <c r="EPB95" s="222"/>
      <c r="EPC95" s="222"/>
      <c r="EPD95" s="222"/>
      <c r="EPE95" s="222"/>
      <c r="EPF95" s="222"/>
      <c r="EPG95" s="222"/>
      <c r="EPH95" s="222"/>
      <c r="EPI95" s="222"/>
      <c r="EPJ95" s="222"/>
      <c r="EPK95" s="222"/>
      <c r="EPL95" s="222"/>
      <c r="EPM95" s="222"/>
      <c r="EPN95" s="222"/>
      <c r="EPO95" s="222"/>
      <c r="EPP95" s="222"/>
      <c r="EPQ95" s="222"/>
      <c r="EPR95" s="222"/>
      <c r="EPS95" s="222"/>
      <c r="EPT95" s="222"/>
      <c r="EPU95" s="222"/>
      <c r="EPV95" s="222"/>
      <c r="EPW95" s="222"/>
      <c r="EPX95" s="222"/>
      <c r="EPY95" s="222"/>
      <c r="EPZ95" s="222"/>
      <c r="EQA95" s="222"/>
      <c r="EQB95" s="222"/>
      <c r="EQC95" s="222"/>
      <c r="EQD95" s="222"/>
      <c r="EQE95" s="222"/>
      <c r="EQF95" s="222"/>
      <c r="EQG95" s="222"/>
      <c r="EQH95" s="222"/>
      <c r="EQI95" s="222"/>
      <c r="EQJ95" s="222"/>
      <c r="EQK95" s="222"/>
      <c r="EQL95" s="222"/>
      <c r="EQM95" s="222"/>
      <c r="EQN95" s="222"/>
      <c r="EQO95" s="222"/>
      <c r="EQP95" s="222"/>
      <c r="EQQ95" s="222"/>
      <c r="EQR95" s="222"/>
      <c r="EQS95" s="222"/>
      <c r="EQT95" s="222"/>
      <c r="EQU95" s="222"/>
      <c r="EQV95" s="222"/>
      <c r="EQW95" s="222"/>
      <c r="EQX95" s="222"/>
      <c r="EQY95" s="222"/>
      <c r="EQZ95" s="222"/>
      <c r="ERA95" s="222"/>
      <c r="ERB95" s="222"/>
      <c r="ERC95" s="222"/>
      <c r="ERD95" s="222"/>
      <c r="ERE95" s="222"/>
      <c r="ERF95" s="222"/>
      <c r="ERG95" s="222"/>
      <c r="ERH95" s="222"/>
      <c r="ERI95" s="222"/>
      <c r="ERJ95" s="222"/>
      <c r="ERK95" s="222"/>
      <c r="ERL95" s="222"/>
      <c r="ERM95" s="222"/>
      <c r="ERN95" s="222"/>
      <c r="ERO95" s="222"/>
      <c r="ERP95" s="222"/>
      <c r="ERQ95" s="222"/>
      <c r="ERR95" s="222"/>
      <c r="ERS95" s="222"/>
      <c r="ERT95" s="222"/>
      <c r="ERU95" s="222"/>
      <c r="ERV95" s="222"/>
      <c r="ERW95" s="222"/>
      <c r="ERX95" s="222"/>
      <c r="ERY95" s="222"/>
      <c r="ERZ95" s="222"/>
      <c r="ESA95" s="222"/>
      <c r="ESB95" s="222"/>
      <c r="ESC95" s="222"/>
      <c r="ESD95" s="222"/>
      <c r="ESE95" s="222"/>
      <c r="ESF95" s="222"/>
      <c r="ESG95" s="222"/>
      <c r="ESH95" s="222"/>
      <c r="ESI95" s="222"/>
      <c r="ESJ95" s="222"/>
      <c r="ESK95" s="222"/>
      <c r="ESL95" s="222"/>
      <c r="ESM95" s="222"/>
      <c r="ESN95" s="222"/>
      <c r="ESO95" s="222"/>
      <c r="ESP95" s="222"/>
      <c r="ESQ95" s="222"/>
      <c r="ESR95" s="222"/>
      <c r="ESS95" s="222"/>
      <c r="EST95" s="222"/>
      <c r="ESU95" s="222"/>
      <c r="ESV95" s="222"/>
      <c r="ESW95" s="222"/>
      <c r="ESX95" s="222"/>
      <c r="ESY95" s="222"/>
      <c r="ESZ95" s="222"/>
      <c r="ETA95" s="222"/>
      <c r="ETB95" s="222"/>
      <c r="ETC95" s="222"/>
      <c r="ETD95" s="222"/>
      <c r="ETE95" s="222"/>
      <c r="ETF95" s="222"/>
      <c r="ETG95" s="222"/>
      <c r="ETH95" s="222"/>
      <c r="ETI95" s="222"/>
      <c r="ETJ95" s="222"/>
      <c r="ETK95" s="222"/>
      <c r="ETL95" s="222"/>
      <c r="ETM95" s="222"/>
      <c r="ETN95" s="222"/>
      <c r="ETO95" s="222"/>
      <c r="ETP95" s="222"/>
      <c r="ETQ95" s="222"/>
      <c r="ETR95" s="222"/>
      <c r="ETS95" s="222"/>
      <c r="ETT95" s="222"/>
      <c r="ETU95" s="222"/>
      <c r="ETV95" s="222"/>
      <c r="ETW95" s="222"/>
      <c r="ETX95" s="222"/>
      <c r="ETY95" s="222"/>
      <c r="ETZ95" s="222"/>
      <c r="EUA95" s="222"/>
      <c r="EUB95" s="222"/>
      <c r="EUC95" s="222"/>
      <c r="EUD95" s="222"/>
      <c r="EUE95" s="222"/>
      <c r="EUF95" s="222"/>
      <c r="EUG95" s="222"/>
      <c r="EUH95" s="222"/>
      <c r="EUI95" s="222"/>
      <c r="EUJ95" s="222"/>
      <c r="EUK95" s="222"/>
      <c r="EUL95" s="222"/>
      <c r="EUM95" s="222"/>
      <c r="EUN95" s="222"/>
      <c r="EUO95" s="222"/>
      <c r="EUP95" s="222"/>
      <c r="EUQ95" s="222"/>
      <c r="EUR95" s="222"/>
      <c r="EUS95" s="222"/>
      <c r="EUT95" s="222"/>
      <c r="EUU95" s="222"/>
      <c r="EUV95" s="222"/>
      <c r="EUW95" s="222"/>
      <c r="EUX95" s="222"/>
      <c r="EUY95" s="222"/>
      <c r="EUZ95" s="222"/>
      <c r="EVA95" s="222"/>
      <c r="EVB95" s="222"/>
      <c r="EVC95" s="222"/>
      <c r="EVD95" s="222"/>
      <c r="EVE95" s="222"/>
      <c r="EVF95" s="222"/>
      <c r="EVG95" s="222"/>
      <c r="EVH95" s="222"/>
      <c r="EVI95" s="222"/>
      <c r="EVJ95" s="222"/>
      <c r="EVK95" s="222"/>
      <c r="EVL95" s="222"/>
      <c r="EVM95" s="222"/>
      <c r="EVN95" s="222"/>
      <c r="EVO95" s="222"/>
      <c r="EVP95" s="222"/>
      <c r="EVQ95" s="222"/>
      <c r="EVR95" s="222"/>
      <c r="EVS95" s="222"/>
      <c r="EVT95" s="222"/>
      <c r="EVU95" s="222"/>
      <c r="EVV95" s="222"/>
      <c r="EVW95" s="222"/>
      <c r="EVX95" s="222"/>
      <c r="EVY95" s="222"/>
      <c r="EVZ95" s="222"/>
      <c r="EWA95" s="222"/>
      <c r="EWB95" s="222"/>
      <c r="EWC95" s="222"/>
      <c r="EWD95" s="222"/>
      <c r="EWE95" s="222"/>
      <c r="EWF95" s="222"/>
      <c r="EWG95" s="222"/>
      <c r="EWH95" s="222"/>
      <c r="EWI95" s="222"/>
      <c r="EWJ95" s="222"/>
      <c r="EWK95" s="222"/>
      <c r="EWL95" s="222"/>
      <c r="EWM95" s="222"/>
      <c r="EWN95" s="222"/>
      <c r="EWO95" s="222"/>
      <c r="EWP95" s="222"/>
      <c r="EWQ95" s="222"/>
      <c r="EWR95" s="222"/>
      <c r="EWS95" s="222"/>
      <c r="EWT95" s="222"/>
      <c r="EWU95" s="222"/>
      <c r="EWV95" s="222"/>
      <c r="EWW95" s="222"/>
      <c r="EWX95" s="222"/>
      <c r="EWY95" s="222"/>
      <c r="EWZ95" s="222"/>
      <c r="EXA95" s="222"/>
      <c r="EXB95" s="222"/>
      <c r="EXC95" s="222"/>
      <c r="EXD95" s="222"/>
      <c r="EXE95" s="222"/>
      <c r="EXF95" s="222"/>
      <c r="EXG95" s="222"/>
      <c r="EXH95" s="222"/>
      <c r="EXI95" s="222"/>
      <c r="EXJ95" s="222"/>
      <c r="EXK95" s="222"/>
      <c r="EXL95" s="222"/>
      <c r="EXM95" s="222"/>
      <c r="EXN95" s="222"/>
      <c r="EXO95" s="222"/>
      <c r="EXP95" s="222"/>
      <c r="EXQ95" s="222"/>
      <c r="EXR95" s="222"/>
      <c r="EXS95" s="222"/>
      <c r="EXT95" s="222"/>
      <c r="EXU95" s="222"/>
      <c r="EXV95" s="222"/>
      <c r="EXW95" s="222"/>
      <c r="EXX95" s="222"/>
      <c r="EXY95" s="222"/>
      <c r="EXZ95" s="222"/>
      <c r="EYA95" s="222"/>
      <c r="EYB95" s="222"/>
      <c r="EYC95" s="222"/>
      <c r="EYD95" s="222"/>
      <c r="EYE95" s="222"/>
      <c r="EYF95" s="222"/>
      <c r="EYG95" s="222"/>
      <c r="EYH95" s="222"/>
      <c r="EYI95" s="222"/>
      <c r="EYJ95" s="222"/>
      <c r="EYK95" s="222"/>
      <c r="EYL95" s="222"/>
      <c r="EYM95" s="222"/>
      <c r="EYN95" s="222"/>
      <c r="EYO95" s="222"/>
      <c r="EYP95" s="222"/>
      <c r="EYQ95" s="222"/>
      <c r="EYR95" s="222"/>
      <c r="EYS95" s="222"/>
      <c r="EYT95" s="222"/>
      <c r="EYU95" s="222"/>
      <c r="EYV95" s="222"/>
      <c r="EYW95" s="222"/>
      <c r="EYX95" s="222"/>
      <c r="EYY95" s="222"/>
      <c r="EYZ95" s="222"/>
      <c r="EZA95" s="222"/>
      <c r="EZB95" s="222"/>
      <c r="EZC95" s="222"/>
      <c r="EZD95" s="222"/>
      <c r="EZE95" s="222"/>
      <c r="EZF95" s="222"/>
      <c r="EZG95" s="222"/>
      <c r="EZH95" s="222"/>
      <c r="EZI95" s="222"/>
      <c r="EZJ95" s="222"/>
      <c r="EZK95" s="222"/>
      <c r="EZL95" s="222"/>
      <c r="EZM95" s="222"/>
      <c r="EZN95" s="222"/>
      <c r="EZO95" s="222"/>
      <c r="EZP95" s="222"/>
      <c r="EZQ95" s="222"/>
      <c r="EZR95" s="222"/>
      <c r="EZS95" s="222"/>
      <c r="EZT95" s="222"/>
      <c r="EZU95" s="222"/>
      <c r="EZV95" s="222"/>
      <c r="EZW95" s="222"/>
      <c r="EZX95" s="222"/>
      <c r="EZY95" s="222"/>
      <c r="EZZ95" s="222"/>
      <c r="FAA95" s="222"/>
      <c r="FAB95" s="222"/>
      <c r="FAC95" s="222"/>
      <c r="FAD95" s="222"/>
      <c r="FAE95" s="222"/>
      <c r="FAF95" s="222"/>
      <c r="FAG95" s="222"/>
      <c r="FAH95" s="222"/>
      <c r="FAI95" s="222"/>
      <c r="FAJ95" s="222"/>
      <c r="FAK95" s="222"/>
      <c r="FAL95" s="222"/>
      <c r="FAM95" s="222"/>
      <c r="FAN95" s="222"/>
      <c r="FAO95" s="222"/>
      <c r="FAP95" s="222"/>
      <c r="FAQ95" s="222"/>
      <c r="FAR95" s="222"/>
      <c r="FAS95" s="222"/>
      <c r="FAT95" s="222"/>
      <c r="FAU95" s="222"/>
      <c r="FAV95" s="222"/>
      <c r="FAW95" s="222"/>
      <c r="FAX95" s="222"/>
      <c r="FAY95" s="222"/>
      <c r="FAZ95" s="222"/>
      <c r="FBA95" s="222"/>
      <c r="FBB95" s="222"/>
      <c r="FBC95" s="222"/>
      <c r="FBD95" s="222"/>
      <c r="FBE95" s="222"/>
      <c r="FBF95" s="222"/>
      <c r="FBG95" s="222"/>
      <c r="FBH95" s="222"/>
      <c r="FBI95" s="222"/>
      <c r="FBJ95" s="222"/>
      <c r="FBK95" s="222"/>
      <c r="FBL95" s="222"/>
      <c r="FBM95" s="222"/>
      <c r="FBN95" s="222"/>
      <c r="FBO95" s="222"/>
      <c r="FBP95" s="222"/>
      <c r="FBQ95" s="222"/>
      <c r="FBR95" s="222"/>
      <c r="FBS95" s="222"/>
      <c r="FBT95" s="222"/>
      <c r="FBU95" s="222"/>
      <c r="FBV95" s="222"/>
      <c r="FBW95" s="222"/>
      <c r="FBX95" s="222"/>
      <c r="FBY95" s="222"/>
      <c r="FBZ95" s="222"/>
      <c r="FCA95" s="222"/>
      <c r="FCB95" s="222"/>
      <c r="FCC95" s="222"/>
      <c r="FCD95" s="222"/>
      <c r="FCE95" s="222"/>
      <c r="FCF95" s="222"/>
      <c r="FCG95" s="222"/>
      <c r="FCH95" s="222"/>
      <c r="FCI95" s="222"/>
      <c r="FCJ95" s="222"/>
      <c r="FCK95" s="222"/>
      <c r="FCL95" s="222"/>
      <c r="FCM95" s="222"/>
      <c r="FCN95" s="222"/>
      <c r="FCO95" s="222"/>
      <c r="FCP95" s="222"/>
      <c r="FCQ95" s="222"/>
      <c r="FCR95" s="222"/>
      <c r="FCS95" s="222"/>
      <c r="FCT95" s="222"/>
      <c r="FCU95" s="222"/>
      <c r="FCV95" s="222"/>
      <c r="FCW95" s="222"/>
      <c r="FCX95" s="222"/>
      <c r="FCY95" s="222"/>
      <c r="FCZ95" s="222"/>
      <c r="FDA95" s="222"/>
      <c r="FDB95" s="222"/>
      <c r="FDC95" s="222"/>
      <c r="FDD95" s="222"/>
      <c r="FDE95" s="222"/>
      <c r="FDF95" s="222"/>
      <c r="FDG95" s="222"/>
      <c r="FDH95" s="222"/>
      <c r="FDI95" s="222"/>
      <c r="FDJ95" s="222"/>
      <c r="FDK95" s="222"/>
      <c r="FDL95" s="222"/>
      <c r="FDM95" s="222"/>
      <c r="FDN95" s="222"/>
      <c r="FDO95" s="222"/>
      <c r="FDP95" s="222"/>
      <c r="FDQ95" s="222"/>
      <c r="FDR95" s="222"/>
      <c r="FDS95" s="222"/>
      <c r="FDT95" s="222"/>
      <c r="FDU95" s="222"/>
      <c r="FDV95" s="222"/>
      <c r="FDW95" s="222"/>
      <c r="FDX95" s="222"/>
      <c r="FDY95" s="222"/>
      <c r="FDZ95" s="222"/>
      <c r="FEA95" s="222"/>
      <c r="FEB95" s="222"/>
      <c r="FEC95" s="222"/>
      <c r="FED95" s="222"/>
      <c r="FEE95" s="222"/>
      <c r="FEF95" s="222"/>
      <c r="FEG95" s="222"/>
      <c r="FEH95" s="222"/>
      <c r="FEI95" s="222"/>
      <c r="FEJ95" s="222"/>
      <c r="FEK95" s="222"/>
      <c r="FEL95" s="222"/>
      <c r="FEM95" s="222"/>
      <c r="FEN95" s="222"/>
      <c r="FEO95" s="222"/>
      <c r="FEP95" s="222"/>
      <c r="FEQ95" s="222"/>
      <c r="FER95" s="222"/>
      <c r="FES95" s="222"/>
      <c r="FET95" s="222"/>
      <c r="FEU95" s="222"/>
      <c r="FEV95" s="222"/>
      <c r="FEW95" s="222"/>
      <c r="FEX95" s="222"/>
      <c r="FEY95" s="222"/>
      <c r="FEZ95" s="222"/>
      <c r="FFA95" s="222"/>
      <c r="FFB95" s="222"/>
      <c r="FFC95" s="222"/>
      <c r="FFD95" s="222"/>
      <c r="FFE95" s="222"/>
      <c r="FFF95" s="222"/>
      <c r="FFG95" s="222"/>
      <c r="FFH95" s="222"/>
      <c r="FFI95" s="222"/>
      <c r="FFJ95" s="222"/>
      <c r="FFK95" s="222"/>
      <c r="FFL95" s="222"/>
      <c r="FFM95" s="222"/>
      <c r="FFN95" s="222"/>
      <c r="FFO95" s="222"/>
      <c r="FFP95" s="222"/>
      <c r="FFQ95" s="222"/>
      <c r="FFR95" s="222"/>
      <c r="FFS95" s="222"/>
      <c r="FFT95" s="222"/>
      <c r="FFU95" s="222"/>
      <c r="FFV95" s="222"/>
      <c r="FFW95" s="222"/>
      <c r="FFX95" s="222"/>
      <c r="FFY95" s="222"/>
      <c r="FFZ95" s="222"/>
      <c r="FGA95" s="222"/>
      <c r="FGB95" s="222"/>
      <c r="FGC95" s="222"/>
      <c r="FGD95" s="222"/>
      <c r="FGE95" s="222"/>
      <c r="FGF95" s="222"/>
      <c r="FGG95" s="222"/>
      <c r="FGH95" s="222"/>
      <c r="FGI95" s="222"/>
      <c r="FGJ95" s="222"/>
      <c r="FGK95" s="222"/>
      <c r="FGL95" s="222"/>
      <c r="FGM95" s="222"/>
      <c r="FGN95" s="222"/>
      <c r="FGO95" s="222"/>
      <c r="FGP95" s="222"/>
      <c r="FGQ95" s="222"/>
      <c r="FGR95" s="222"/>
      <c r="FGS95" s="222"/>
      <c r="FGT95" s="222"/>
      <c r="FGU95" s="222"/>
      <c r="FGV95" s="222"/>
      <c r="FGW95" s="222"/>
      <c r="FGX95" s="222"/>
      <c r="FGY95" s="222"/>
      <c r="FGZ95" s="222"/>
      <c r="FHA95" s="222"/>
      <c r="FHB95" s="222"/>
      <c r="FHC95" s="222"/>
      <c r="FHD95" s="222"/>
      <c r="FHE95" s="222"/>
      <c r="FHF95" s="222"/>
      <c r="FHG95" s="222"/>
      <c r="FHH95" s="222"/>
      <c r="FHI95" s="222"/>
      <c r="FHJ95" s="222"/>
      <c r="FHK95" s="222"/>
      <c r="FHL95" s="222"/>
      <c r="FHM95" s="222"/>
      <c r="FHN95" s="222"/>
      <c r="FHO95" s="222"/>
      <c r="FHP95" s="222"/>
      <c r="FHQ95" s="222"/>
      <c r="FHR95" s="222"/>
      <c r="FHS95" s="222"/>
      <c r="FHT95" s="222"/>
      <c r="FHU95" s="222"/>
      <c r="FHV95" s="222"/>
      <c r="FHW95" s="222"/>
      <c r="FHX95" s="222"/>
      <c r="FHY95" s="222"/>
      <c r="FHZ95" s="222"/>
      <c r="FIA95" s="222"/>
      <c r="FIB95" s="222"/>
      <c r="FIC95" s="222"/>
      <c r="FID95" s="222"/>
      <c r="FIE95" s="222"/>
      <c r="FIF95" s="222"/>
      <c r="FIG95" s="222"/>
      <c r="FIH95" s="222"/>
      <c r="FII95" s="222"/>
      <c r="FIJ95" s="222"/>
      <c r="FIK95" s="222"/>
      <c r="FIL95" s="222"/>
      <c r="FIM95" s="222"/>
      <c r="FIN95" s="222"/>
      <c r="FIO95" s="222"/>
      <c r="FIP95" s="222"/>
      <c r="FIQ95" s="222"/>
      <c r="FIR95" s="222"/>
      <c r="FIS95" s="222"/>
      <c r="FIT95" s="222"/>
      <c r="FIU95" s="222"/>
      <c r="FIV95" s="222"/>
      <c r="FIW95" s="222"/>
      <c r="FIX95" s="222"/>
      <c r="FIY95" s="222"/>
      <c r="FIZ95" s="222"/>
      <c r="FJA95" s="222"/>
      <c r="FJB95" s="222"/>
      <c r="FJC95" s="222"/>
      <c r="FJD95" s="222"/>
      <c r="FJE95" s="222"/>
      <c r="FJF95" s="222"/>
      <c r="FJG95" s="222"/>
      <c r="FJH95" s="222"/>
      <c r="FJI95" s="222"/>
      <c r="FJJ95" s="222"/>
      <c r="FJK95" s="222"/>
      <c r="FJL95" s="222"/>
      <c r="FJM95" s="222"/>
      <c r="FJN95" s="222"/>
      <c r="FJO95" s="222"/>
      <c r="FJP95" s="222"/>
      <c r="FJQ95" s="222"/>
      <c r="FJR95" s="222"/>
      <c r="FJS95" s="222"/>
      <c r="FJT95" s="222"/>
      <c r="FJU95" s="222"/>
      <c r="FJV95" s="222"/>
      <c r="FJW95" s="222"/>
      <c r="FJX95" s="222"/>
      <c r="FJY95" s="222"/>
      <c r="FJZ95" s="222"/>
      <c r="FKA95" s="222"/>
      <c r="FKB95" s="222"/>
      <c r="FKC95" s="222"/>
      <c r="FKD95" s="222"/>
      <c r="FKE95" s="222"/>
      <c r="FKF95" s="222"/>
      <c r="FKG95" s="222"/>
      <c r="FKH95" s="222"/>
      <c r="FKI95" s="222"/>
      <c r="FKJ95" s="222"/>
      <c r="FKK95" s="222"/>
      <c r="FKL95" s="222"/>
      <c r="FKM95" s="222"/>
      <c r="FKN95" s="222"/>
      <c r="FKO95" s="222"/>
      <c r="FKP95" s="222"/>
      <c r="FKQ95" s="222"/>
      <c r="FKR95" s="222"/>
      <c r="FKS95" s="222"/>
      <c r="FKT95" s="222"/>
      <c r="FKU95" s="222"/>
      <c r="FKV95" s="222"/>
      <c r="FKW95" s="222"/>
      <c r="FKX95" s="222"/>
      <c r="FKY95" s="222"/>
      <c r="FKZ95" s="222"/>
      <c r="FLA95" s="222"/>
      <c r="FLB95" s="222"/>
      <c r="FLC95" s="222"/>
      <c r="FLD95" s="222"/>
      <c r="FLE95" s="222"/>
      <c r="FLF95" s="222"/>
      <c r="FLG95" s="222"/>
      <c r="FLH95" s="222"/>
      <c r="FLI95" s="222"/>
      <c r="FLJ95" s="222"/>
      <c r="FLK95" s="222"/>
      <c r="FLL95" s="222"/>
      <c r="FLM95" s="222"/>
      <c r="FLN95" s="222"/>
      <c r="FLO95" s="222"/>
      <c r="FLP95" s="222"/>
      <c r="FLQ95" s="222"/>
      <c r="FLR95" s="222"/>
      <c r="FLS95" s="222"/>
      <c r="FLT95" s="222"/>
      <c r="FLU95" s="222"/>
      <c r="FLV95" s="222"/>
      <c r="FLW95" s="222"/>
      <c r="FLX95" s="222"/>
      <c r="FLY95" s="222"/>
      <c r="FLZ95" s="222"/>
      <c r="FMA95" s="222"/>
      <c r="FMB95" s="222"/>
      <c r="FMC95" s="222"/>
      <c r="FMD95" s="222"/>
      <c r="FME95" s="222"/>
      <c r="FMF95" s="222"/>
      <c r="FMG95" s="222"/>
      <c r="FMH95" s="222"/>
      <c r="FMI95" s="222"/>
      <c r="FMJ95" s="222"/>
      <c r="FMK95" s="222"/>
      <c r="FML95" s="222"/>
      <c r="FMM95" s="222"/>
      <c r="FMN95" s="222"/>
      <c r="FMO95" s="222"/>
      <c r="FMP95" s="222"/>
      <c r="FMQ95" s="222"/>
      <c r="FMR95" s="222"/>
      <c r="FMS95" s="222"/>
      <c r="FMT95" s="222"/>
      <c r="FMU95" s="222"/>
      <c r="FMV95" s="222"/>
      <c r="FMW95" s="222"/>
      <c r="FMX95" s="222"/>
      <c r="FMY95" s="222"/>
      <c r="FMZ95" s="222"/>
      <c r="FNA95" s="222"/>
      <c r="FNB95" s="222"/>
      <c r="FNC95" s="222"/>
      <c r="FND95" s="222"/>
      <c r="FNE95" s="222"/>
      <c r="FNF95" s="222"/>
      <c r="FNG95" s="222"/>
      <c r="FNH95" s="222"/>
      <c r="FNI95" s="222"/>
      <c r="FNJ95" s="222"/>
      <c r="FNK95" s="222"/>
      <c r="FNL95" s="222"/>
      <c r="FNM95" s="222"/>
      <c r="FNN95" s="222"/>
      <c r="FNO95" s="222"/>
      <c r="FNP95" s="222"/>
      <c r="FNQ95" s="222"/>
      <c r="FNR95" s="222"/>
      <c r="FNS95" s="222"/>
      <c r="FNT95" s="222"/>
      <c r="FNU95" s="222"/>
      <c r="FNV95" s="222"/>
      <c r="FNW95" s="222"/>
      <c r="FNX95" s="222"/>
      <c r="FNY95" s="222"/>
      <c r="FNZ95" s="222"/>
      <c r="FOA95" s="222"/>
      <c r="FOB95" s="222"/>
      <c r="FOC95" s="222"/>
      <c r="FOD95" s="222"/>
      <c r="FOE95" s="222"/>
      <c r="FOF95" s="222"/>
      <c r="FOG95" s="222"/>
      <c r="FOH95" s="222"/>
      <c r="FOI95" s="222"/>
      <c r="FOJ95" s="222"/>
      <c r="FOK95" s="222"/>
      <c r="FOL95" s="222"/>
      <c r="FOM95" s="222"/>
      <c r="FON95" s="222"/>
      <c r="FOO95" s="222"/>
      <c r="FOP95" s="222"/>
      <c r="FOQ95" s="222"/>
      <c r="FOR95" s="222"/>
      <c r="FOS95" s="222"/>
      <c r="FOT95" s="222"/>
      <c r="FOU95" s="222"/>
      <c r="FOV95" s="222"/>
      <c r="FOW95" s="222"/>
      <c r="FOX95" s="222"/>
      <c r="FOY95" s="222"/>
      <c r="FOZ95" s="222"/>
      <c r="FPA95" s="222"/>
      <c r="FPB95" s="222"/>
      <c r="FPC95" s="222"/>
      <c r="FPD95" s="222"/>
      <c r="FPE95" s="222"/>
      <c r="FPF95" s="222"/>
      <c r="FPG95" s="222"/>
      <c r="FPH95" s="222"/>
      <c r="FPI95" s="222"/>
      <c r="FPJ95" s="222"/>
      <c r="FPK95" s="222"/>
      <c r="FPL95" s="222"/>
      <c r="FPM95" s="222"/>
      <c r="FPN95" s="222"/>
      <c r="FPO95" s="222"/>
      <c r="FPP95" s="222"/>
      <c r="FPQ95" s="222"/>
      <c r="FPR95" s="222"/>
      <c r="FPS95" s="222"/>
      <c r="FPT95" s="222"/>
      <c r="FPU95" s="222"/>
      <c r="FPV95" s="222"/>
      <c r="FPW95" s="222"/>
      <c r="FPX95" s="222"/>
      <c r="FPY95" s="222"/>
      <c r="FPZ95" s="222"/>
      <c r="FQA95" s="222"/>
      <c r="FQB95" s="222"/>
      <c r="FQC95" s="222"/>
      <c r="FQD95" s="222"/>
      <c r="FQE95" s="222"/>
      <c r="FQF95" s="222"/>
      <c r="FQG95" s="222"/>
      <c r="FQH95" s="222"/>
      <c r="FQI95" s="222"/>
      <c r="FQJ95" s="222"/>
      <c r="FQK95" s="222"/>
      <c r="FQL95" s="222"/>
      <c r="FQM95" s="222"/>
      <c r="FQN95" s="222"/>
      <c r="FQO95" s="222"/>
      <c r="FQP95" s="222"/>
      <c r="FQQ95" s="222"/>
      <c r="FQR95" s="222"/>
      <c r="FQS95" s="222"/>
      <c r="FQT95" s="222"/>
      <c r="FQU95" s="222"/>
      <c r="FQV95" s="222"/>
      <c r="FQW95" s="222"/>
      <c r="FQX95" s="222"/>
      <c r="FQY95" s="222"/>
      <c r="FQZ95" s="222"/>
      <c r="FRA95" s="222"/>
      <c r="FRB95" s="222"/>
      <c r="FRC95" s="222"/>
      <c r="FRD95" s="222"/>
      <c r="FRE95" s="222"/>
      <c r="FRF95" s="222"/>
      <c r="FRG95" s="222"/>
      <c r="FRH95" s="222"/>
      <c r="FRI95" s="222"/>
      <c r="FRJ95" s="222"/>
      <c r="FRK95" s="222"/>
      <c r="FRL95" s="222"/>
      <c r="FRM95" s="222"/>
      <c r="FRN95" s="222"/>
      <c r="FRO95" s="222"/>
      <c r="FRP95" s="222"/>
      <c r="FRQ95" s="222"/>
      <c r="FRR95" s="222"/>
      <c r="FRS95" s="222"/>
      <c r="FRT95" s="222"/>
      <c r="FRU95" s="222"/>
      <c r="FRV95" s="222"/>
      <c r="FRW95" s="222"/>
      <c r="FRX95" s="222"/>
      <c r="FRY95" s="222"/>
      <c r="FRZ95" s="222"/>
      <c r="FSA95" s="222"/>
      <c r="FSB95" s="222"/>
      <c r="FSC95" s="222"/>
      <c r="FSD95" s="222"/>
      <c r="FSE95" s="222"/>
      <c r="FSF95" s="222"/>
      <c r="FSG95" s="222"/>
      <c r="FSH95" s="222"/>
      <c r="FSI95" s="222"/>
      <c r="FSJ95" s="222"/>
      <c r="FSK95" s="222"/>
      <c r="FSL95" s="222"/>
      <c r="FSM95" s="222"/>
      <c r="FSN95" s="222"/>
      <c r="FSO95" s="222"/>
      <c r="FSP95" s="222"/>
      <c r="FSQ95" s="222"/>
      <c r="FSR95" s="222"/>
      <c r="FSS95" s="222"/>
      <c r="FST95" s="222"/>
      <c r="FSU95" s="222"/>
      <c r="FSV95" s="222"/>
      <c r="FSW95" s="222"/>
      <c r="FSX95" s="222"/>
      <c r="FSY95" s="222"/>
      <c r="FSZ95" s="222"/>
      <c r="FTA95" s="222"/>
      <c r="FTB95" s="222"/>
      <c r="FTC95" s="222"/>
      <c r="FTD95" s="222"/>
      <c r="FTE95" s="222"/>
      <c r="FTF95" s="222"/>
      <c r="FTG95" s="222"/>
      <c r="FTH95" s="222"/>
      <c r="FTI95" s="222"/>
      <c r="FTJ95" s="222"/>
      <c r="FTK95" s="222"/>
      <c r="FTL95" s="222"/>
      <c r="FTM95" s="222"/>
      <c r="FTN95" s="222"/>
      <c r="FTO95" s="222"/>
      <c r="FTP95" s="222"/>
      <c r="FTQ95" s="222"/>
      <c r="FTR95" s="222"/>
      <c r="FTS95" s="222"/>
      <c r="FTT95" s="222"/>
      <c r="FTU95" s="222"/>
      <c r="FTV95" s="222"/>
      <c r="FTW95" s="222"/>
      <c r="FTX95" s="222"/>
      <c r="FTY95" s="222"/>
      <c r="FTZ95" s="222"/>
      <c r="FUA95" s="222"/>
      <c r="FUB95" s="222"/>
      <c r="FUC95" s="222"/>
      <c r="FUD95" s="222"/>
      <c r="FUE95" s="222"/>
      <c r="FUF95" s="222"/>
      <c r="FUG95" s="222"/>
      <c r="FUH95" s="222"/>
      <c r="FUI95" s="222"/>
      <c r="FUJ95" s="222"/>
      <c r="FUK95" s="222"/>
      <c r="FUL95" s="222"/>
      <c r="FUM95" s="222"/>
      <c r="FUN95" s="222"/>
      <c r="FUO95" s="222"/>
      <c r="FUP95" s="222"/>
      <c r="FUQ95" s="222"/>
      <c r="FUR95" s="222"/>
      <c r="FUS95" s="222"/>
      <c r="FUT95" s="222"/>
      <c r="FUU95" s="222"/>
      <c r="FUV95" s="222"/>
      <c r="FUW95" s="222"/>
      <c r="FUX95" s="222"/>
      <c r="FUY95" s="222"/>
      <c r="FUZ95" s="222"/>
      <c r="FVA95" s="222"/>
      <c r="FVB95" s="222"/>
      <c r="FVC95" s="222"/>
      <c r="FVD95" s="222"/>
      <c r="FVE95" s="222"/>
      <c r="FVF95" s="222"/>
      <c r="FVG95" s="222"/>
      <c r="FVH95" s="222"/>
      <c r="FVI95" s="222"/>
      <c r="FVJ95" s="222"/>
      <c r="FVK95" s="222"/>
      <c r="FVL95" s="222"/>
      <c r="FVM95" s="222"/>
      <c r="FVN95" s="222"/>
      <c r="FVO95" s="222"/>
      <c r="FVP95" s="222"/>
      <c r="FVQ95" s="222"/>
      <c r="FVR95" s="222"/>
      <c r="FVS95" s="222"/>
      <c r="FVT95" s="222"/>
      <c r="FVU95" s="222"/>
      <c r="FVV95" s="222"/>
      <c r="FVW95" s="222"/>
      <c r="FVX95" s="222"/>
      <c r="FVY95" s="222"/>
      <c r="FVZ95" s="222"/>
      <c r="FWA95" s="222"/>
      <c r="FWB95" s="222"/>
      <c r="FWC95" s="222"/>
      <c r="FWD95" s="222"/>
      <c r="FWE95" s="222"/>
      <c r="FWF95" s="222"/>
      <c r="FWG95" s="222"/>
      <c r="FWH95" s="222"/>
      <c r="FWI95" s="222"/>
      <c r="FWJ95" s="222"/>
      <c r="FWK95" s="222"/>
      <c r="FWL95" s="222"/>
      <c r="FWM95" s="222"/>
      <c r="FWN95" s="222"/>
      <c r="FWO95" s="222"/>
      <c r="FWP95" s="222"/>
      <c r="FWQ95" s="222"/>
      <c r="FWR95" s="222"/>
      <c r="FWS95" s="222"/>
      <c r="FWT95" s="222"/>
      <c r="FWU95" s="222"/>
      <c r="FWV95" s="222"/>
      <c r="FWW95" s="222"/>
      <c r="FWX95" s="222"/>
      <c r="FWY95" s="222"/>
      <c r="FWZ95" s="222"/>
      <c r="FXA95" s="222"/>
      <c r="FXB95" s="222"/>
      <c r="FXC95" s="222"/>
      <c r="FXD95" s="222"/>
      <c r="FXE95" s="222"/>
      <c r="FXF95" s="222"/>
      <c r="FXG95" s="222"/>
      <c r="FXH95" s="222"/>
      <c r="FXI95" s="222"/>
      <c r="FXJ95" s="222"/>
      <c r="FXK95" s="222"/>
      <c r="FXL95" s="222"/>
      <c r="FXM95" s="222"/>
      <c r="FXN95" s="222"/>
      <c r="FXO95" s="222"/>
      <c r="FXP95" s="222"/>
      <c r="FXQ95" s="222"/>
      <c r="FXR95" s="222"/>
      <c r="FXS95" s="222"/>
      <c r="FXT95" s="222"/>
      <c r="FXU95" s="222"/>
      <c r="FXV95" s="222"/>
      <c r="FXW95" s="222"/>
      <c r="FXX95" s="222"/>
      <c r="FXY95" s="222"/>
      <c r="FXZ95" s="222"/>
      <c r="FYA95" s="222"/>
      <c r="FYB95" s="222"/>
      <c r="FYC95" s="222"/>
      <c r="FYD95" s="222"/>
      <c r="FYE95" s="222"/>
      <c r="FYF95" s="222"/>
      <c r="FYG95" s="222"/>
      <c r="FYH95" s="222"/>
      <c r="FYI95" s="222"/>
      <c r="FYJ95" s="222"/>
      <c r="FYK95" s="222"/>
      <c r="FYL95" s="222"/>
      <c r="FYM95" s="222"/>
      <c r="FYN95" s="222"/>
      <c r="FYO95" s="222"/>
      <c r="FYP95" s="222"/>
      <c r="FYQ95" s="222"/>
      <c r="FYR95" s="222"/>
      <c r="FYS95" s="222"/>
      <c r="FYT95" s="222"/>
      <c r="FYU95" s="222"/>
      <c r="FYV95" s="222"/>
      <c r="FYW95" s="222"/>
      <c r="FYX95" s="222"/>
      <c r="FYY95" s="222"/>
      <c r="FYZ95" s="222"/>
      <c r="FZA95" s="222"/>
      <c r="FZB95" s="222"/>
      <c r="FZC95" s="222"/>
      <c r="FZD95" s="222"/>
      <c r="FZE95" s="222"/>
      <c r="FZF95" s="222"/>
      <c r="FZG95" s="222"/>
      <c r="FZH95" s="222"/>
      <c r="FZI95" s="222"/>
      <c r="FZJ95" s="222"/>
      <c r="FZK95" s="222"/>
      <c r="FZL95" s="222"/>
      <c r="FZM95" s="222"/>
      <c r="FZN95" s="222"/>
      <c r="FZO95" s="222"/>
      <c r="FZP95" s="222"/>
      <c r="FZQ95" s="222"/>
      <c r="FZR95" s="222"/>
      <c r="FZS95" s="222"/>
      <c r="FZT95" s="222"/>
      <c r="FZU95" s="222"/>
      <c r="FZV95" s="222"/>
      <c r="FZW95" s="222"/>
      <c r="FZX95" s="222"/>
      <c r="FZY95" s="222"/>
      <c r="FZZ95" s="222"/>
      <c r="GAA95" s="222"/>
      <c r="GAB95" s="222"/>
      <c r="GAC95" s="222"/>
      <c r="GAD95" s="222"/>
      <c r="GAE95" s="222"/>
      <c r="GAF95" s="222"/>
      <c r="GAG95" s="222"/>
      <c r="GAH95" s="222"/>
      <c r="GAI95" s="222"/>
      <c r="GAJ95" s="222"/>
      <c r="GAK95" s="222"/>
      <c r="GAL95" s="222"/>
      <c r="GAM95" s="222"/>
      <c r="GAN95" s="222"/>
      <c r="GAO95" s="222"/>
      <c r="GAP95" s="222"/>
      <c r="GAQ95" s="222"/>
      <c r="GAR95" s="222"/>
      <c r="GAS95" s="222"/>
      <c r="GAT95" s="222"/>
      <c r="GAU95" s="222"/>
      <c r="GAV95" s="222"/>
      <c r="GAW95" s="222"/>
      <c r="GAX95" s="222"/>
      <c r="GAY95" s="222"/>
      <c r="GAZ95" s="222"/>
      <c r="GBA95" s="222"/>
      <c r="GBB95" s="222"/>
      <c r="GBC95" s="222"/>
      <c r="GBD95" s="222"/>
      <c r="GBE95" s="222"/>
      <c r="GBF95" s="222"/>
      <c r="GBG95" s="222"/>
      <c r="GBH95" s="222"/>
      <c r="GBI95" s="222"/>
      <c r="GBJ95" s="222"/>
      <c r="GBK95" s="222"/>
      <c r="GBL95" s="222"/>
      <c r="GBM95" s="222"/>
      <c r="GBN95" s="222"/>
      <c r="GBO95" s="222"/>
      <c r="GBP95" s="222"/>
      <c r="GBQ95" s="222"/>
      <c r="GBR95" s="222"/>
      <c r="GBS95" s="222"/>
      <c r="GBT95" s="222"/>
      <c r="GBU95" s="222"/>
      <c r="GBV95" s="222"/>
      <c r="GBW95" s="222"/>
      <c r="GBX95" s="222"/>
      <c r="GBY95" s="222"/>
      <c r="GBZ95" s="222"/>
      <c r="GCA95" s="222"/>
      <c r="GCB95" s="222"/>
      <c r="GCC95" s="222"/>
      <c r="GCD95" s="222"/>
      <c r="GCE95" s="222"/>
      <c r="GCF95" s="222"/>
      <c r="GCG95" s="222"/>
      <c r="GCH95" s="222"/>
      <c r="GCI95" s="222"/>
      <c r="GCJ95" s="222"/>
      <c r="GCK95" s="222"/>
      <c r="GCL95" s="222"/>
      <c r="GCM95" s="222"/>
      <c r="GCN95" s="222"/>
      <c r="GCO95" s="222"/>
      <c r="GCP95" s="222"/>
      <c r="GCQ95" s="222"/>
      <c r="GCR95" s="222"/>
      <c r="GCS95" s="222"/>
      <c r="GCT95" s="222"/>
      <c r="GCU95" s="222"/>
      <c r="GCV95" s="222"/>
      <c r="GCW95" s="222"/>
      <c r="GCX95" s="222"/>
      <c r="GCY95" s="222"/>
      <c r="GCZ95" s="222"/>
      <c r="GDA95" s="222"/>
      <c r="GDB95" s="222"/>
      <c r="GDC95" s="222"/>
      <c r="GDD95" s="222"/>
      <c r="GDE95" s="222"/>
      <c r="GDF95" s="222"/>
      <c r="GDG95" s="222"/>
      <c r="GDH95" s="222"/>
      <c r="GDI95" s="222"/>
      <c r="GDJ95" s="222"/>
      <c r="GDK95" s="222"/>
      <c r="GDL95" s="222"/>
      <c r="GDM95" s="222"/>
      <c r="GDN95" s="222"/>
      <c r="GDO95" s="222"/>
      <c r="GDP95" s="222"/>
      <c r="GDQ95" s="222"/>
      <c r="GDR95" s="222"/>
      <c r="GDS95" s="222"/>
      <c r="GDT95" s="222"/>
      <c r="GDU95" s="222"/>
      <c r="GDV95" s="222"/>
      <c r="GDW95" s="222"/>
      <c r="GDX95" s="222"/>
      <c r="GDY95" s="222"/>
      <c r="GDZ95" s="222"/>
      <c r="GEA95" s="222"/>
      <c r="GEB95" s="222"/>
      <c r="GEC95" s="222"/>
      <c r="GED95" s="222"/>
      <c r="GEE95" s="222"/>
      <c r="GEF95" s="222"/>
      <c r="GEG95" s="222"/>
      <c r="GEH95" s="222"/>
      <c r="GEI95" s="222"/>
      <c r="GEJ95" s="222"/>
      <c r="GEK95" s="222"/>
      <c r="GEL95" s="222"/>
      <c r="GEM95" s="222"/>
      <c r="GEN95" s="222"/>
      <c r="GEO95" s="222"/>
      <c r="GEP95" s="222"/>
      <c r="GEQ95" s="222"/>
      <c r="GER95" s="222"/>
      <c r="GES95" s="222"/>
      <c r="GET95" s="222"/>
      <c r="GEU95" s="222"/>
      <c r="GEV95" s="222"/>
      <c r="GEW95" s="222"/>
      <c r="GEX95" s="222"/>
      <c r="GEY95" s="222"/>
      <c r="GEZ95" s="222"/>
      <c r="GFA95" s="222"/>
      <c r="GFB95" s="222"/>
      <c r="GFC95" s="222"/>
      <c r="GFD95" s="222"/>
      <c r="GFE95" s="222"/>
      <c r="GFF95" s="222"/>
      <c r="GFG95" s="222"/>
      <c r="GFH95" s="222"/>
      <c r="GFI95" s="222"/>
      <c r="GFJ95" s="222"/>
      <c r="GFK95" s="222"/>
      <c r="GFL95" s="222"/>
      <c r="GFM95" s="222"/>
      <c r="GFN95" s="222"/>
      <c r="GFO95" s="222"/>
      <c r="GFP95" s="222"/>
      <c r="GFQ95" s="222"/>
      <c r="GFR95" s="222"/>
      <c r="GFS95" s="222"/>
      <c r="GFT95" s="222"/>
      <c r="GFU95" s="222"/>
      <c r="GFV95" s="222"/>
      <c r="GFW95" s="222"/>
      <c r="GFX95" s="222"/>
      <c r="GFY95" s="222"/>
      <c r="GFZ95" s="222"/>
      <c r="GGA95" s="222"/>
      <c r="GGB95" s="222"/>
      <c r="GGC95" s="222"/>
      <c r="GGD95" s="222"/>
      <c r="GGE95" s="222"/>
      <c r="GGF95" s="222"/>
      <c r="GGG95" s="222"/>
      <c r="GGH95" s="222"/>
      <c r="GGI95" s="222"/>
      <c r="GGJ95" s="222"/>
      <c r="GGK95" s="222"/>
      <c r="GGL95" s="222"/>
      <c r="GGM95" s="222"/>
      <c r="GGN95" s="222"/>
      <c r="GGO95" s="222"/>
      <c r="GGP95" s="222"/>
      <c r="GGQ95" s="222"/>
      <c r="GGR95" s="222"/>
      <c r="GGS95" s="222"/>
      <c r="GGT95" s="222"/>
      <c r="GGU95" s="222"/>
      <c r="GGV95" s="222"/>
      <c r="GGW95" s="222"/>
      <c r="GGX95" s="222"/>
      <c r="GGY95" s="222"/>
      <c r="GGZ95" s="222"/>
      <c r="GHA95" s="222"/>
      <c r="GHB95" s="222"/>
      <c r="GHC95" s="222"/>
      <c r="GHD95" s="222"/>
      <c r="GHE95" s="222"/>
      <c r="GHF95" s="222"/>
      <c r="GHG95" s="222"/>
      <c r="GHH95" s="222"/>
      <c r="GHI95" s="222"/>
      <c r="GHJ95" s="222"/>
      <c r="GHK95" s="222"/>
      <c r="GHL95" s="222"/>
      <c r="GHM95" s="222"/>
      <c r="GHN95" s="222"/>
      <c r="GHO95" s="222"/>
      <c r="GHP95" s="222"/>
      <c r="GHQ95" s="222"/>
      <c r="GHR95" s="222"/>
      <c r="GHS95" s="222"/>
      <c r="GHT95" s="222"/>
      <c r="GHU95" s="222"/>
      <c r="GHV95" s="222"/>
      <c r="GHW95" s="222"/>
      <c r="GHX95" s="222"/>
      <c r="GHY95" s="222"/>
      <c r="GHZ95" s="222"/>
      <c r="GIA95" s="222"/>
      <c r="GIB95" s="222"/>
      <c r="GIC95" s="222"/>
      <c r="GID95" s="222"/>
      <c r="GIE95" s="222"/>
      <c r="GIF95" s="222"/>
      <c r="GIG95" s="222"/>
      <c r="GIH95" s="222"/>
      <c r="GII95" s="222"/>
      <c r="GIJ95" s="222"/>
      <c r="GIK95" s="222"/>
      <c r="GIL95" s="222"/>
      <c r="GIM95" s="222"/>
      <c r="GIN95" s="222"/>
      <c r="GIO95" s="222"/>
      <c r="GIP95" s="222"/>
      <c r="GIQ95" s="222"/>
      <c r="GIR95" s="222"/>
      <c r="GIS95" s="222"/>
      <c r="GIT95" s="222"/>
      <c r="GIU95" s="222"/>
      <c r="GIV95" s="222"/>
      <c r="GIW95" s="222"/>
      <c r="GIX95" s="222"/>
      <c r="GIY95" s="222"/>
      <c r="GIZ95" s="222"/>
      <c r="GJA95" s="222"/>
      <c r="GJB95" s="222"/>
      <c r="GJC95" s="222"/>
      <c r="GJD95" s="222"/>
      <c r="GJE95" s="222"/>
      <c r="GJF95" s="222"/>
      <c r="GJG95" s="222"/>
      <c r="GJH95" s="222"/>
      <c r="GJI95" s="222"/>
      <c r="GJJ95" s="222"/>
      <c r="GJK95" s="222"/>
      <c r="GJL95" s="222"/>
      <c r="GJM95" s="222"/>
      <c r="GJN95" s="222"/>
      <c r="GJO95" s="222"/>
      <c r="GJP95" s="222"/>
      <c r="GJQ95" s="222"/>
      <c r="GJR95" s="222"/>
      <c r="GJS95" s="222"/>
      <c r="GJT95" s="222"/>
      <c r="GJU95" s="222"/>
      <c r="GJV95" s="222"/>
      <c r="GJW95" s="222"/>
      <c r="GJX95" s="222"/>
      <c r="GJY95" s="222"/>
      <c r="GJZ95" s="222"/>
      <c r="GKA95" s="222"/>
      <c r="GKB95" s="222"/>
      <c r="GKC95" s="222"/>
      <c r="GKD95" s="222"/>
      <c r="GKE95" s="222"/>
      <c r="GKF95" s="222"/>
      <c r="GKG95" s="222"/>
      <c r="GKH95" s="222"/>
      <c r="GKI95" s="222"/>
      <c r="GKJ95" s="222"/>
      <c r="GKK95" s="222"/>
      <c r="GKL95" s="222"/>
      <c r="GKM95" s="222"/>
      <c r="GKN95" s="222"/>
      <c r="GKO95" s="222"/>
      <c r="GKP95" s="222"/>
      <c r="GKQ95" s="222"/>
      <c r="GKR95" s="222"/>
      <c r="GKS95" s="222"/>
      <c r="GKT95" s="222"/>
      <c r="GKU95" s="222"/>
      <c r="GKV95" s="222"/>
      <c r="GKW95" s="222"/>
      <c r="GKX95" s="222"/>
      <c r="GKY95" s="222"/>
      <c r="GKZ95" s="222"/>
      <c r="GLA95" s="222"/>
      <c r="GLB95" s="222"/>
      <c r="GLC95" s="222"/>
      <c r="GLD95" s="222"/>
      <c r="GLE95" s="222"/>
      <c r="GLF95" s="222"/>
      <c r="GLG95" s="222"/>
      <c r="GLH95" s="222"/>
      <c r="GLI95" s="222"/>
      <c r="GLJ95" s="222"/>
      <c r="GLK95" s="222"/>
      <c r="GLL95" s="222"/>
      <c r="GLM95" s="222"/>
      <c r="GLN95" s="222"/>
      <c r="GLO95" s="222"/>
      <c r="GLP95" s="222"/>
      <c r="GLQ95" s="222"/>
      <c r="GLR95" s="222"/>
      <c r="GLS95" s="222"/>
      <c r="GLT95" s="222"/>
      <c r="GLU95" s="222"/>
      <c r="GLV95" s="222"/>
      <c r="GLW95" s="222"/>
      <c r="GLX95" s="222"/>
      <c r="GLY95" s="222"/>
      <c r="GLZ95" s="222"/>
      <c r="GMA95" s="222"/>
      <c r="GMB95" s="222"/>
      <c r="GMC95" s="222"/>
      <c r="GMD95" s="222"/>
      <c r="GME95" s="222"/>
      <c r="GMF95" s="222"/>
      <c r="GMG95" s="222"/>
      <c r="GMH95" s="222"/>
      <c r="GMI95" s="222"/>
      <c r="GMJ95" s="222"/>
      <c r="GMK95" s="222"/>
      <c r="GML95" s="222"/>
      <c r="GMM95" s="222"/>
      <c r="GMN95" s="222"/>
      <c r="GMO95" s="222"/>
      <c r="GMP95" s="222"/>
      <c r="GMQ95" s="222"/>
      <c r="GMR95" s="222"/>
      <c r="GMS95" s="222"/>
      <c r="GMT95" s="222"/>
      <c r="GMU95" s="222"/>
      <c r="GMV95" s="222"/>
      <c r="GMW95" s="222"/>
      <c r="GMX95" s="222"/>
      <c r="GMY95" s="222"/>
      <c r="GMZ95" s="222"/>
      <c r="GNA95" s="222"/>
      <c r="GNB95" s="222"/>
      <c r="GNC95" s="222"/>
      <c r="GND95" s="222"/>
      <c r="GNE95" s="222"/>
      <c r="GNF95" s="222"/>
      <c r="GNG95" s="222"/>
      <c r="GNH95" s="222"/>
      <c r="GNI95" s="222"/>
      <c r="GNJ95" s="222"/>
      <c r="GNK95" s="222"/>
      <c r="GNL95" s="222"/>
      <c r="GNM95" s="222"/>
      <c r="GNN95" s="222"/>
      <c r="GNO95" s="222"/>
      <c r="GNP95" s="222"/>
      <c r="GNQ95" s="222"/>
      <c r="GNR95" s="222"/>
      <c r="GNS95" s="222"/>
      <c r="GNT95" s="222"/>
      <c r="GNU95" s="222"/>
      <c r="GNV95" s="222"/>
      <c r="GNW95" s="222"/>
      <c r="GNX95" s="222"/>
      <c r="GNY95" s="222"/>
      <c r="GNZ95" s="222"/>
      <c r="GOA95" s="222"/>
      <c r="GOB95" s="222"/>
      <c r="GOC95" s="222"/>
      <c r="GOD95" s="222"/>
      <c r="GOE95" s="222"/>
      <c r="GOF95" s="222"/>
      <c r="GOG95" s="222"/>
      <c r="GOH95" s="222"/>
      <c r="GOI95" s="222"/>
      <c r="GOJ95" s="222"/>
      <c r="GOK95" s="222"/>
      <c r="GOL95" s="222"/>
      <c r="GOM95" s="222"/>
      <c r="GON95" s="222"/>
      <c r="GOO95" s="222"/>
      <c r="GOP95" s="222"/>
      <c r="GOQ95" s="222"/>
      <c r="GOR95" s="222"/>
      <c r="GOS95" s="222"/>
      <c r="GOT95" s="222"/>
      <c r="GOU95" s="222"/>
      <c r="GOV95" s="222"/>
      <c r="GOW95" s="222"/>
      <c r="GOX95" s="222"/>
      <c r="GOY95" s="222"/>
      <c r="GOZ95" s="222"/>
      <c r="GPA95" s="222"/>
      <c r="GPB95" s="222"/>
      <c r="GPC95" s="222"/>
      <c r="GPD95" s="222"/>
      <c r="GPE95" s="222"/>
      <c r="GPF95" s="222"/>
      <c r="GPG95" s="222"/>
      <c r="GPH95" s="222"/>
      <c r="GPI95" s="222"/>
      <c r="GPJ95" s="222"/>
      <c r="GPK95" s="222"/>
      <c r="GPL95" s="222"/>
      <c r="GPM95" s="222"/>
      <c r="GPN95" s="222"/>
      <c r="GPO95" s="222"/>
      <c r="GPP95" s="222"/>
      <c r="GPQ95" s="222"/>
      <c r="GPR95" s="222"/>
      <c r="GPS95" s="222"/>
      <c r="GPT95" s="222"/>
      <c r="GPU95" s="222"/>
      <c r="GPV95" s="222"/>
      <c r="GPW95" s="222"/>
      <c r="GPX95" s="222"/>
      <c r="GPY95" s="222"/>
      <c r="GPZ95" s="222"/>
      <c r="GQA95" s="222"/>
      <c r="GQB95" s="222"/>
      <c r="GQC95" s="222"/>
      <c r="GQD95" s="222"/>
      <c r="GQE95" s="222"/>
      <c r="GQF95" s="222"/>
      <c r="GQG95" s="222"/>
      <c r="GQH95" s="222"/>
      <c r="GQI95" s="222"/>
      <c r="GQJ95" s="222"/>
      <c r="GQK95" s="222"/>
      <c r="GQL95" s="222"/>
      <c r="GQM95" s="222"/>
      <c r="GQN95" s="222"/>
      <c r="GQO95" s="222"/>
      <c r="GQP95" s="222"/>
      <c r="GQQ95" s="222"/>
      <c r="GQR95" s="222"/>
      <c r="GQS95" s="222"/>
      <c r="GQT95" s="222"/>
      <c r="GQU95" s="222"/>
      <c r="GQV95" s="222"/>
      <c r="GQW95" s="222"/>
      <c r="GQX95" s="222"/>
      <c r="GQY95" s="222"/>
      <c r="GQZ95" s="222"/>
      <c r="GRA95" s="222"/>
      <c r="GRB95" s="222"/>
      <c r="GRC95" s="222"/>
      <c r="GRD95" s="222"/>
      <c r="GRE95" s="222"/>
      <c r="GRF95" s="222"/>
      <c r="GRG95" s="222"/>
      <c r="GRH95" s="222"/>
      <c r="GRI95" s="222"/>
      <c r="GRJ95" s="222"/>
      <c r="GRK95" s="222"/>
      <c r="GRL95" s="222"/>
      <c r="GRM95" s="222"/>
      <c r="GRN95" s="222"/>
      <c r="GRO95" s="222"/>
      <c r="GRP95" s="222"/>
      <c r="GRQ95" s="222"/>
      <c r="GRR95" s="222"/>
      <c r="GRS95" s="222"/>
      <c r="GRT95" s="222"/>
      <c r="GRU95" s="222"/>
      <c r="GRV95" s="222"/>
      <c r="GRW95" s="222"/>
      <c r="GRX95" s="222"/>
      <c r="GRY95" s="222"/>
      <c r="GRZ95" s="222"/>
      <c r="GSA95" s="222"/>
      <c r="GSB95" s="222"/>
      <c r="GSC95" s="222"/>
      <c r="GSD95" s="222"/>
      <c r="GSE95" s="222"/>
      <c r="GSF95" s="222"/>
      <c r="GSG95" s="222"/>
      <c r="GSH95" s="222"/>
      <c r="GSI95" s="222"/>
      <c r="GSJ95" s="222"/>
      <c r="GSK95" s="222"/>
      <c r="GSL95" s="222"/>
      <c r="GSM95" s="222"/>
      <c r="GSN95" s="222"/>
      <c r="GSO95" s="222"/>
      <c r="GSP95" s="222"/>
      <c r="GSQ95" s="222"/>
      <c r="GSR95" s="222"/>
      <c r="GSS95" s="222"/>
      <c r="GST95" s="222"/>
      <c r="GSU95" s="222"/>
      <c r="GSV95" s="222"/>
      <c r="GSW95" s="222"/>
      <c r="GSX95" s="222"/>
      <c r="GSY95" s="222"/>
      <c r="GSZ95" s="222"/>
      <c r="GTA95" s="222"/>
      <c r="GTB95" s="222"/>
      <c r="GTC95" s="222"/>
      <c r="GTD95" s="222"/>
      <c r="GTE95" s="222"/>
      <c r="GTF95" s="222"/>
      <c r="GTG95" s="222"/>
      <c r="GTH95" s="222"/>
      <c r="GTI95" s="222"/>
      <c r="GTJ95" s="222"/>
      <c r="GTK95" s="222"/>
      <c r="GTL95" s="222"/>
      <c r="GTM95" s="222"/>
      <c r="GTN95" s="222"/>
      <c r="GTO95" s="222"/>
      <c r="GTP95" s="222"/>
      <c r="GTQ95" s="222"/>
      <c r="GTR95" s="222"/>
      <c r="GTS95" s="222"/>
      <c r="GTT95" s="222"/>
      <c r="GTU95" s="222"/>
      <c r="GTV95" s="222"/>
      <c r="GTW95" s="222"/>
      <c r="GTX95" s="222"/>
      <c r="GTY95" s="222"/>
      <c r="GTZ95" s="222"/>
      <c r="GUA95" s="222"/>
      <c r="GUB95" s="222"/>
      <c r="GUC95" s="222"/>
      <c r="GUD95" s="222"/>
      <c r="GUE95" s="222"/>
      <c r="GUF95" s="222"/>
      <c r="GUG95" s="222"/>
      <c r="GUH95" s="222"/>
      <c r="GUI95" s="222"/>
      <c r="GUJ95" s="222"/>
      <c r="GUK95" s="222"/>
      <c r="GUL95" s="222"/>
      <c r="GUM95" s="222"/>
      <c r="GUN95" s="222"/>
      <c r="GUO95" s="222"/>
      <c r="GUP95" s="222"/>
      <c r="GUQ95" s="222"/>
      <c r="GUR95" s="222"/>
      <c r="GUS95" s="222"/>
      <c r="GUT95" s="222"/>
      <c r="GUU95" s="222"/>
      <c r="GUV95" s="222"/>
      <c r="GUW95" s="222"/>
      <c r="GUX95" s="222"/>
      <c r="GUY95" s="222"/>
      <c r="GUZ95" s="222"/>
      <c r="GVA95" s="222"/>
      <c r="GVB95" s="222"/>
      <c r="GVC95" s="222"/>
      <c r="GVD95" s="222"/>
      <c r="GVE95" s="222"/>
      <c r="GVF95" s="222"/>
      <c r="GVG95" s="222"/>
      <c r="GVH95" s="222"/>
      <c r="GVI95" s="222"/>
      <c r="GVJ95" s="222"/>
      <c r="GVK95" s="222"/>
      <c r="GVL95" s="222"/>
      <c r="GVM95" s="222"/>
      <c r="GVN95" s="222"/>
      <c r="GVO95" s="222"/>
      <c r="GVP95" s="222"/>
      <c r="GVQ95" s="222"/>
      <c r="GVR95" s="222"/>
      <c r="GVS95" s="222"/>
      <c r="GVT95" s="222"/>
      <c r="GVU95" s="222"/>
      <c r="GVV95" s="222"/>
      <c r="GVW95" s="222"/>
      <c r="GVX95" s="222"/>
      <c r="GVY95" s="222"/>
      <c r="GVZ95" s="222"/>
      <c r="GWA95" s="222"/>
      <c r="GWB95" s="222"/>
      <c r="GWC95" s="222"/>
      <c r="GWD95" s="222"/>
      <c r="GWE95" s="222"/>
      <c r="GWF95" s="222"/>
      <c r="GWG95" s="222"/>
      <c r="GWH95" s="222"/>
      <c r="GWI95" s="222"/>
      <c r="GWJ95" s="222"/>
      <c r="GWK95" s="222"/>
      <c r="GWL95" s="222"/>
      <c r="GWM95" s="222"/>
      <c r="GWN95" s="222"/>
      <c r="GWO95" s="222"/>
      <c r="GWP95" s="222"/>
      <c r="GWQ95" s="222"/>
      <c r="GWR95" s="222"/>
      <c r="GWS95" s="222"/>
      <c r="GWT95" s="222"/>
      <c r="GWU95" s="222"/>
      <c r="GWV95" s="222"/>
      <c r="GWW95" s="222"/>
      <c r="GWX95" s="222"/>
      <c r="GWY95" s="222"/>
      <c r="GWZ95" s="222"/>
      <c r="GXA95" s="222"/>
      <c r="GXB95" s="222"/>
      <c r="GXC95" s="222"/>
      <c r="GXD95" s="222"/>
      <c r="GXE95" s="222"/>
      <c r="GXF95" s="222"/>
      <c r="GXG95" s="222"/>
      <c r="GXH95" s="222"/>
      <c r="GXI95" s="222"/>
      <c r="GXJ95" s="222"/>
      <c r="GXK95" s="222"/>
      <c r="GXL95" s="222"/>
      <c r="GXM95" s="222"/>
      <c r="GXN95" s="222"/>
      <c r="GXO95" s="222"/>
      <c r="GXP95" s="222"/>
      <c r="GXQ95" s="222"/>
      <c r="GXR95" s="222"/>
      <c r="GXS95" s="222"/>
      <c r="GXT95" s="222"/>
      <c r="GXU95" s="222"/>
      <c r="GXV95" s="222"/>
      <c r="GXW95" s="222"/>
      <c r="GXX95" s="222"/>
      <c r="GXY95" s="222"/>
      <c r="GXZ95" s="222"/>
      <c r="GYA95" s="222"/>
      <c r="GYB95" s="222"/>
      <c r="GYC95" s="222"/>
      <c r="GYD95" s="222"/>
      <c r="GYE95" s="222"/>
      <c r="GYF95" s="222"/>
      <c r="GYG95" s="222"/>
      <c r="GYH95" s="222"/>
      <c r="GYI95" s="222"/>
      <c r="GYJ95" s="222"/>
      <c r="GYK95" s="222"/>
      <c r="GYL95" s="222"/>
      <c r="GYM95" s="222"/>
      <c r="GYN95" s="222"/>
      <c r="GYO95" s="222"/>
      <c r="GYP95" s="222"/>
      <c r="GYQ95" s="222"/>
      <c r="GYR95" s="222"/>
      <c r="GYS95" s="222"/>
      <c r="GYT95" s="222"/>
      <c r="GYU95" s="222"/>
      <c r="GYV95" s="222"/>
      <c r="GYW95" s="222"/>
      <c r="GYX95" s="222"/>
      <c r="GYY95" s="222"/>
      <c r="GYZ95" s="222"/>
      <c r="GZA95" s="222"/>
      <c r="GZB95" s="222"/>
      <c r="GZC95" s="222"/>
      <c r="GZD95" s="222"/>
      <c r="GZE95" s="222"/>
      <c r="GZF95" s="222"/>
      <c r="GZG95" s="222"/>
      <c r="GZH95" s="222"/>
      <c r="GZI95" s="222"/>
      <c r="GZJ95" s="222"/>
      <c r="GZK95" s="222"/>
      <c r="GZL95" s="222"/>
      <c r="GZM95" s="222"/>
      <c r="GZN95" s="222"/>
      <c r="GZO95" s="222"/>
      <c r="GZP95" s="222"/>
      <c r="GZQ95" s="222"/>
      <c r="GZR95" s="222"/>
      <c r="GZS95" s="222"/>
      <c r="GZT95" s="222"/>
      <c r="GZU95" s="222"/>
      <c r="GZV95" s="222"/>
      <c r="GZW95" s="222"/>
      <c r="GZX95" s="222"/>
      <c r="GZY95" s="222"/>
      <c r="GZZ95" s="222"/>
      <c r="HAA95" s="222"/>
      <c r="HAB95" s="222"/>
      <c r="HAC95" s="222"/>
      <c r="HAD95" s="222"/>
      <c r="HAE95" s="222"/>
      <c r="HAF95" s="222"/>
      <c r="HAG95" s="222"/>
      <c r="HAH95" s="222"/>
      <c r="HAI95" s="222"/>
      <c r="HAJ95" s="222"/>
      <c r="HAK95" s="222"/>
      <c r="HAL95" s="222"/>
      <c r="HAM95" s="222"/>
      <c r="HAN95" s="222"/>
      <c r="HAO95" s="222"/>
      <c r="HAP95" s="222"/>
      <c r="HAQ95" s="222"/>
      <c r="HAR95" s="222"/>
      <c r="HAS95" s="222"/>
      <c r="HAT95" s="222"/>
      <c r="HAU95" s="222"/>
      <c r="HAV95" s="222"/>
      <c r="HAW95" s="222"/>
      <c r="HAX95" s="222"/>
      <c r="HAY95" s="222"/>
      <c r="HAZ95" s="222"/>
      <c r="HBA95" s="222"/>
      <c r="HBB95" s="222"/>
      <c r="HBC95" s="222"/>
      <c r="HBD95" s="222"/>
      <c r="HBE95" s="222"/>
      <c r="HBF95" s="222"/>
      <c r="HBG95" s="222"/>
      <c r="HBH95" s="222"/>
      <c r="HBI95" s="222"/>
      <c r="HBJ95" s="222"/>
      <c r="HBK95" s="222"/>
      <c r="HBL95" s="222"/>
      <c r="HBM95" s="222"/>
      <c r="HBN95" s="222"/>
      <c r="HBO95" s="222"/>
      <c r="HBP95" s="222"/>
      <c r="HBQ95" s="222"/>
      <c r="HBR95" s="222"/>
      <c r="HBS95" s="222"/>
      <c r="HBT95" s="222"/>
      <c r="HBU95" s="222"/>
      <c r="HBV95" s="222"/>
      <c r="HBW95" s="222"/>
      <c r="HBX95" s="222"/>
      <c r="HBY95" s="222"/>
      <c r="HBZ95" s="222"/>
      <c r="HCA95" s="222"/>
      <c r="HCB95" s="222"/>
      <c r="HCC95" s="222"/>
      <c r="HCD95" s="222"/>
      <c r="HCE95" s="222"/>
      <c r="HCF95" s="222"/>
      <c r="HCG95" s="222"/>
      <c r="HCH95" s="222"/>
      <c r="HCI95" s="222"/>
      <c r="HCJ95" s="222"/>
      <c r="HCK95" s="222"/>
      <c r="HCL95" s="222"/>
      <c r="HCM95" s="222"/>
      <c r="HCN95" s="222"/>
      <c r="HCO95" s="222"/>
      <c r="HCP95" s="222"/>
      <c r="HCQ95" s="222"/>
      <c r="HCR95" s="222"/>
      <c r="HCS95" s="222"/>
      <c r="HCT95" s="222"/>
      <c r="HCU95" s="222"/>
      <c r="HCV95" s="222"/>
      <c r="HCW95" s="222"/>
      <c r="HCX95" s="222"/>
      <c r="HCY95" s="222"/>
      <c r="HCZ95" s="222"/>
      <c r="HDA95" s="222"/>
      <c r="HDB95" s="222"/>
      <c r="HDC95" s="222"/>
      <c r="HDD95" s="222"/>
      <c r="HDE95" s="222"/>
      <c r="HDF95" s="222"/>
      <c r="HDG95" s="222"/>
      <c r="HDH95" s="222"/>
      <c r="HDI95" s="222"/>
      <c r="HDJ95" s="222"/>
      <c r="HDK95" s="222"/>
      <c r="HDL95" s="222"/>
      <c r="HDM95" s="222"/>
      <c r="HDN95" s="222"/>
      <c r="HDO95" s="222"/>
      <c r="HDP95" s="222"/>
      <c r="HDQ95" s="222"/>
      <c r="HDR95" s="222"/>
      <c r="HDS95" s="222"/>
      <c r="HDT95" s="222"/>
      <c r="HDU95" s="222"/>
      <c r="HDV95" s="222"/>
      <c r="HDW95" s="222"/>
      <c r="HDX95" s="222"/>
      <c r="HDY95" s="222"/>
      <c r="HDZ95" s="222"/>
      <c r="HEA95" s="222"/>
      <c r="HEB95" s="222"/>
      <c r="HEC95" s="222"/>
      <c r="HED95" s="222"/>
      <c r="HEE95" s="222"/>
      <c r="HEF95" s="222"/>
      <c r="HEG95" s="222"/>
      <c r="HEH95" s="222"/>
      <c r="HEI95" s="222"/>
      <c r="HEJ95" s="222"/>
      <c r="HEK95" s="222"/>
      <c r="HEL95" s="222"/>
      <c r="HEM95" s="222"/>
      <c r="HEN95" s="222"/>
      <c r="HEO95" s="222"/>
      <c r="HEP95" s="222"/>
      <c r="HEQ95" s="222"/>
      <c r="HER95" s="222"/>
      <c r="HES95" s="222"/>
      <c r="HET95" s="222"/>
      <c r="HEU95" s="222"/>
      <c r="HEV95" s="222"/>
      <c r="HEW95" s="222"/>
      <c r="HEX95" s="222"/>
      <c r="HEY95" s="222"/>
      <c r="HEZ95" s="222"/>
      <c r="HFA95" s="222"/>
      <c r="HFB95" s="222"/>
      <c r="HFC95" s="222"/>
      <c r="HFD95" s="222"/>
      <c r="HFE95" s="222"/>
      <c r="HFF95" s="222"/>
      <c r="HFG95" s="222"/>
      <c r="HFH95" s="222"/>
      <c r="HFI95" s="222"/>
      <c r="HFJ95" s="222"/>
      <c r="HFK95" s="222"/>
      <c r="HFL95" s="222"/>
      <c r="HFM95" s="222"/>
      <c r="HFN95" s="222"/>
      <c r="HFO95" s="222"/>
      <c r="HFP95" s="222"/>
      <c r="HFQ95" s="222"/>
      <c r="HFR95" s="222"/>
      <c r="HFS95" s="222"/>
      <c r="HFT95" s="222"/>
      <c r="HFU95" s="222"/>
      <c r="HFV95" s="222"/>
      <c r="HFW95" s="222"/>
      <c r="HFX95" s="222"/>
      <c r="HFY95" s="222"/>
      <c r="HFZ95" s="222"/>
      <c r="HGA95" s="222"/>
      <c r="HGB95" s="222"/>
      <c r="HGC95" s="222"/>
      <c r="HGD95" s="222"/>
      <c r="HGE95" s="222"/>
      <c r="HGF95" s="222"/>
      <c r="HGG95" s="222"/>
      <c r="HGH95" s="222"/>
      <c r="HGI95" s="222"/>
      <c r="HGJ95" s="222"/>
      <c r="HGK95" s="222"/>
      <c r="HGL95" s="222"/>
      <c r="HGM95" s="222"/>
      <c r="HGN95" s="222"/>
      <c r="HGO95" s="222"/>
      <c r="HGP95" s="222"/>
      <c r="HGQ95" s="222"/>
      <c r="HGR95" s="222"/>
      <c r="HGS95" s="222"/>
      <c r="HGT95" s="222"/>
      <c r="HGU95" s="222"/>
      <c r="HGV95" s="222"/>
      <c r="HGW95" s="222"/>
      <c r="HGX95" s="222"/>
      <c r="HGY95" s="222"/>
      <c r="HGZ95" s="222"/>
      <c r="HHA95" s="222"/>
      <c r="HHB95" s="222"/>
      <c r="HHC95" s="222"/>
      <c r="HHD95" s="222"/>
      <c r="HHE95" s="222"/>
      <c r="HHF95" s="222"/>
      <c r="HHG95" s="222"/>
      <c r="HHH95" s="222"/>
      <c r="HHI95" s="222"/>
      <c r="HHJ95" s="222"/>
      <c r="HHK95" s="222"/>
      <c r="HHL95" s="222"/>
      <c r="HHM95" s="222"/>
      <c r="HHN95" s="222"/>
      <c r="HHO95" s="222"/>
      <c r="HHP95" s="222"/>
      <c r="HHQ95" s="222"/>
      <c r="HHR95" s="222"/>
      <c r="HHS95" s="222"/>
      <c r="HHT95" s="222"/>
      <c r="HHU95" s="222"/>
      <c r="HHV95" s="222"/>
      <c r="HHW95" s="222"/>
      <c r="HHX95" s="222"/>
      <c r="HHY95" s="222"/>
      <c r="HHZ95" s="222"/>
      <c r="HIA95" s="222"/>
      <c r="HIB95" s="222"/>
      <c r="HIC95" s="222"/>
      <c r="HID95" s="222"/>
      <c r="HIE95" s="222"/>
      <c r="HIF95" s="222"/>
      <c r="HIG95" s="222"/>
      <c r="HIH95" s="222"/>
      <c r="HII95" s="222"/>
      <c r="HIJ95" s="222"/>
      <c r="HIK95" s="222"/>
      <c r="HIL95" s="222"/>
      <c r="HIM95" s="222"/>
      <c r="HIN95" s="222"/>
      <c r="HIO95" s="222"/>
      <c r="HIP95" s="222"/>
      <c r="HIQ95" s="222"/>
      <c r="HIR95" s="222"/>
      <c r="HIS95" s="222"/>
      <c r="HIT95" s="222"/>
      <c r="HIU95" s="222"/>
      <c r="HIV95" s="222"/>
      <c r="HIW95" s="222"/>
      <c r="HIX95" s="222"/>
      <c r="HIY95" s="222"/>
      <c r="HIZ95" s="222"/>
      <c r="HJA95" s="222"/>
      <c r="HJB95" s="222"/>
      <c r="HJC95" s="222"/>
      <c r="HJD95" s="222"/>
      <c r="HJE95" s="222"/>
      <c r="HJF95" s="222"/>
      <c r="HJG95" s="222"/>
      <c r="HJH95" s="222"/>
      <c r="HJI95" s="222"/>
      <c r="HJJ95" s="222"/>
      <c r="HJK95" s="222"/>
      <c r="HJL95" s="222"/>
      <c r="HJM95" s="222"/>
      <c r="HJN95" s="222"/>
      <c r="HJO95" s="222"/>
      <c r="HJP95" s="222"/>
      <c r="HJQ95" s="222"/>
      <c r="HJR95" s="222"/>
      <c r="HJS95" s="222"/>
      <c r="HJT95" s="222"/>
      <c r="HJU95" s="222"/>
      <c r="HJV95" s="222"/>
      <c r="HJW95" s="222"/>
      <c r="HJX95" s="222"/>
      <c r="HJY95" s="222"/>
      <c r="HJZ95" s="222"/>
      <c r="HKA95" s="222"/>
      <c r="HKB95" s="222"/>
      <c r="HKC95" s="222"/>
      <c r="HKD95" s="222"/>
      <c r="HKE95" s="222"/>
      <c r="HKF95" s="222"/>
      <c r="HKG95" s="222"/>
      <c r="HKH95" s="222"/>
      <c r="HKI95" s="222"/>
      <c r="HKJ95" s="222"/>
      <c r="HKK95" s="222"/>
      <c r="HKL95" s="222"/>
      <c r="HKM95" s="222"/>
      <c r="HKN95" s="222"/>
      <c r="HKO95" s="222"/>
      <c r="HKP95" s="222"/>
      <c r="HKQ95" s="222"/>
      <c r="HKR95" s="222"/>
      <c r="HKS95" s="222"/>
      <c r="HKT95" s="222"/>
      <c r="HKU95" s="222"/>
      <c r="HKV95" s="222"/>
      <c r="HKW95" s="222"/>
      <c r="HKX95" s="222"/>
      <c r="HKY95" s="222"/>
      <c r="HKZ95" s="222"/>
      <c r="HLA95" s="222"/>
      <c r="HLB95" s="222"/>
      <c r="HLC95" s="222"/>
      <c r="HLD95" s="222"/>
      <c r="HLE95" s="222"/>
      <c r="HLF95" s="222"/>
      <c r="HLG95" s="222"/>
      <c r="HLH95" s="222"/>
      <c r="HLI95" s="222"/>
      <c r="HLJ95" s="222"/>
      <c r="HLK95" s="222"/>
      <c r="HLL95" s="222"/>
      <c r="HLM95" s="222"/>
      <c r="HLN95" s="222"/>
      <c r="HLO95" s="222"/>
      <c r="HLP95" s="222"/>
      <c r="HLQ95" s="222"/>
      <c r="HLR95" s="222"/>
      <c r="HLS95" s="222"/>
      <c r="HLT95" s="222"/>
      <c r="HLU95" s="222"/>
      <c r="HLV95" s="222"/>
      <c r="HLW95" s="222"/>
      <c r="HLX95" s="222"/>
      <c r="HLY95" s="222"/>
      <c r="HLZ95" s="222"/>
      <c r="HMA95" s="222"/>
      <c r="HMB95" s="222"/>
      <c r="HMC95" s="222"/>
      <c r="HMD95" s="222"/>
      <c r="HME95" s="222"/>
      <c r="HMF95" s="222"/>
      <c r="HMG95" s="222"/>
      <c r="HMH95" s="222"/>
      <c r="HMI95" s="222"/>
      <c r="HMJ95" s="222"/>
      <c r="HMK95" s="222"/>
      <c r="HML95" s="222"/>
      <c r="HMM95" s="222"/>
      <c r="HMN95" s="222"/>
      <c r="HMO95" s="222"/>
      <c r="HMP95" s="222"/>
      <c r="HMQ95" s="222"/>
      <c r="HMR95" s="222"/>
      <c r="HMS95" s="222"/>
      <c r="HMT95" s="222"/>
      <c r="HMU95" s="222"/>
      <c r="HMV95" s="222"/>
      <c r="HMW95" s="222"/>
      <c r="HMX95" s="222"/>
      <c r="HMY95" s="222"/>
      <c r="HMZ95" s="222"/>
      <c r="HNA95" s="222"/>
      <c r="HNB95" s="222"/>
      <c r="HNC95" s="222"/>
      <c r="HND95" s="222"/>
      <c r="HNE95" s="222"/>
      <c r="HNF95" s="222"/>
      <c r="HNG95" s="222"/>
      <c r="HNH95" s="222"/>
      <c r="HNI95" s="222"/>
      <c r="HNJ95" s="222"/>
      <c r="HNK95" s="222"/>
      <c r="HNL95" s="222"/>
      <c r="HNM95" s="222"/>
      <c r="HNN95" s="222"/>
      <c r="HNO95" s="222"/>
      <c r="HNP95" s="222"/>
      <c r="HNQ95" s="222"/>
      <c r="HNR95" s="222"/>
      <c r="HNS95" s="222"/>
      <c r="HNT95" s="222"/>
      <c r="HNU95" s="222"/>
      <c r="HNV95" s="222"/>
      <c r="HNW95" s="222"/>
      <c r="HNX95" s="222"/>
      <c r="HNY95" s="222"/>
      <c r="HNZ95" s="222"/>
      <c r="HOA95" s="222"/>
      <c r="HOB95" s="222"/>
      <c r="HOC95" s="222"/>
      <c r="HOD95" s="222"/>
      <c r="HOE95" s="222"/>
      <c r="HOF95" s="222"/>
      <c r="HOG95" s="222"/>
      <c r="HOH95" s="222"/>
      <c r="HOI95" s="222"/>
      <c r="HOJ95" s="222"/>
      <c r="HOK95" s="222"/>
      <c r="HOL95" s="222"/>
      <c r="HOM95" s="222"/>
      <c r="HON95" s="222"/>
      <c r="HOO95" s="222"/>
      <c r="HOP95" s="222"/>
      <c r="HOQ95" s="222"/>
      <c r="HOR95" s="222"/>
      <c r="HOS95" s="222"/>
      <c r="HOT95" s="222"/>
      <c r="HOU95" s="222"/>
      <c r="HOV95" s="222"/>
      <c r="HOW95" s="222"/>
      <c r="HOX95" s="222"/>
      <c r="HOY95" s="222"/>
      <c r="HOZ95" s="222"/>
      <c r="HPA95" s="222"/>
      <c r="HPB95" s="222"/>
      <c r="HPC95" s="222"/>
      <c r="HPD95" s="222"/>
      <c r="HPE95" s="222"/>
      <c r="HPF95" s="222"/>
      <c r="HPG95" s="222"/>
      <c r="HPH95" s="222"/>
      <c r="HPI95" s="222"/>
      <c r="HPJ95" s="222"/>
      <c r="HPK95" s="222"/>
      <c r="HPL95" s="222"/>
      <c r="HPM95" s="222"/>
      <c r="HPN95" s="222"/>
      <c r="HPO95" s="222"/>
      <c r="HPP95" s="222"/>
      <c r="HPQ95" s="222"/>
      <c r="HPR95" s="222"/>
      <c r="HPS95" s="222"/>
      <c r="HPT95" s="222"/>
      <c r="HPU95" s="222"/>
      <c r="HPV95" s="222"/>
      <c r="HPW95" s="222"/>
      <c r="HPX95" s="222"/>
      <c r="HPY95" s="222"/>
      <c r="HPZ95" s="222"/>
      <c r="HQA95" s="222"/>
      <c r="HQB95" s="222"/>
      <c r="HQC95" s="222"/>
      <c r="HQD95" s="222"/>
      <c r="HQE95" s="222"/>
      <c r="HQF95" s="222"/>
      <c r="HQG95" s="222"/>
      <c r="HQH95" s="222"/>
      <c r="HQI95" s="222"/>
      <c r="HQJ95" s="222"/>
      <c r="HQK95" s="222"/>
      <c r="HQL95" s="222"/>
      <c r="HQM95" s="222"/>
      <c r="HQN95" s="222"/>
      <c r="HQO95" s="222"/>
      <c r="HQP95" s="222"/>
      <c r="HQQ95" s="222"/>
      <c r="HQR95" s="222"/>
      <c r="HQS95" s="222"/>
      <c r="HQT95" s="222"/>
      <c r="HQU95" s="222"/>
      <c r="HQV95" s="222"/>
      <c r="HQW95" s="222"/>
      <c r="HQX95" s="222"/>
      <c r="HQY95" s="222"/>
      <c r="HQZ95" s="222"/>
      <c r="HRA95" s="222"/>
      <c r="HRB95" s="222"/>
      <c r="HRC95" s="222"/>
      <c r="HRD95" s="222"/>
      <c r="HRE95" s="222"/>
      <c r="HRF95" s="222"/>
      <c r="HRG95" s="222"/>
      <c r="HRH95" s="222"/>
      <c r="HRI95" s="222"/>
      <c r="HRJ95" s="222"/>
      <c r="HRK95" s="222"/>
      <c r="HRL95" s="222"/>
      <c r="HRM95" s="222"/>
      <c r="HRN95" s="222"/>
      <c r="HRO95" s="222"/>
      <c r="HRP95" s="222"/>
      <c r="HRQ95" s="222"/>
      <c r="HRR95" s="222"/>
      <c r="HRS95" s="222"/>
      <c r="HRT95" s="222"/>
      <c r="HRU95" s="222"/>
      <c r="HRV95" s="222"/>
      <c r="HRW95" s="222"/>
      <c r="HRX95" s="222"/>
      <c r="HRY95" s="222"/>
      <c r="HRZ95" s="222"/>
      <c r="HSA95" s="222"/>
      <c r="HSB95" s="222"/>
      <c r="HSC95" s="222"/>
      <c r="HSD95" s="222"/>
      <c r="HSE95" s="222"/>
      <c r="HSF95" s="222"/>
      <c r="HSG95" s="222"/>
      <c r="HSH95" s="222"/>
      <c r="HSI95" s="222"/>
      <c r="HSJ95" s="222"/>
      <c r="HSK95" s="222"/>
      <c r="HSL95" s="222"/>
      <c r="HSM95" s="222"/>
      <c r="HSN95" s="222"/>
      <c r="HSO95" s="222"/>
      <c r="HSP95" s="222"/>
      <c r="HSQ95" s="222"/>
      <c r="HSR95" s="222"/>
      <c r="HSS95" s="222"/>
      <c r="HST95" s="222"/>
      <c r="HSU95" s="222"/>
      <c r="HSV95" s="222"/>
      <c r="HSW95" s="222"/>
      <c r="HSX95" s="222"/>
      <c r="HSY95" s="222"/>
      <c r="HSZ95" s="222"/>
      <c r="HTA95" s="222"/>
      <c r="HTB95" s="222"/>
      <c r="HTC95" s="222"/>
      <c r="HTD95" s="222"/>
      <c r="HTE95" s="222"/>
      <c r="HTF95" s="222"/>
      <c r="HTG95" s="222"/>
      <c r="HTH95" s="222"/>
      <c r="HTI95" s="222"/>
      <c r="HTJ95" s="222"/>
      <c r="HTK95" s="222"/>
      <c r="HTL95" s="222"/>
      <c r="HTM95" s="222"/>
      <c r="HTN95" s="222"/>
      <c r="HTO95" s="222"/>
      <c r="HTP95" s="222"/>
      <c r="HTQ95" s="222"/>
      <c r="HTR95" s="222"/>
      <c r="HTS95" s="222"/>
      <c r="HTT95" s="222"/>
      <c r="HTU95" s="222"/>
      <c r="HTV95" s="222"/>
      <c r="HTW95" s="222"/>
      <c r="HTX95" s="222"/>
      <c r="HTY95" s="222"/>
      <c r="HTZ95" s="222"/>
      <c r="HUA95" s="222"/>
      <c r="HUB95" s="222"/>
      <c r="HUC95" s="222"/>
      <c r="HUD95" s="222"/>
      <c r="HUE95" s="222"/>
      <c r="HUF95" s="222"/>
      <c r="HUG95" s="222"/>
      <c r="HUH95" s="222"/>
      <c r="HUI95" s="222"/>
      <c r="HUJ95" s="222"/>
      <c r="HUK95" s="222"/>
      <c r="HUL95" s="222"/>
      <c r="HUM95" s="222"/>
      <c r="HUN95" s="222"/>
      <c r="HUO95" s="222"/>
      <c r="HUP95" s="222"/>
      <c r="HUQ95" s="222"/>
      <c r="HUR95" s="222"/>
      <c r="HUS95" s="222"/>
      <c r="HUT95" s="222"/>
      <c r="HUU95" s="222"/>
      <c r="HUV95" s="222"/>
      <c r="HUW95" s="222"/>
      <c r="HUX95" s="222"/>
      <c r="HUY95" s="222"/>
      <c r="HUZ95" s="222"/>
      <c r="HVA95" s="222"/>
      <c r="HVB95" s="222"/>
      <c r="HVC95" s="222"/>
      <c r="HVD95" s="222"/>
      <c r="HVE95" s="222"/>
      <c r="HVF95" s="222"/>
      <c r="HVG95" s="222"/>
      <c r="HVH95" s="222"/>
      <c r="HVI95" s="222"/>
      <c r="HVJ95" s="222"/>
      <c r="HVK95" s="222"/>
      <c r="HVL95" s="222"/>
      <c r="HVM95" s="222"/>
      <c r="HVN95" s="222"/>
      <c r="HVO95" s="222"/>
      <c r="HVP95" s="222"/>
      <c r="HVQ95" s="222"/>
      <c r="HVR95" s="222"/>
      <c r="HVS95" s="222"/>
      <c r="HVT95" s="222"/>
      <c r="HVU95" s="222"/>
      <c r="HVV95" s="222"/>
      <c r="HVW95" s="222"/>
      <c r="HVX95" s="222"/>
      <c r="HVY95" s="222"/>
      <c r="HVZ95" s="222"/>
      <c r="HWA95" s="222"/>
      <c r="HWB95" s="222"/>
      <c r="HWC95" s="222"/>
      <c r="HWD95" s="222"/>
      <c r="HWE95" s="222"/>
      <c r="HWF95" s="222"/>
      <c r="HWG95" s="222"/>
      <c r="HWH95" s="222"/>
      <c r="HWI95" s="222"/>
      <c r="HWJ95" s="222"/>
      <c r="HWK95" s="222"/>
      <c r="HWL95" s="222"/>
      <c r="HWM95" s="222"/>
      <c r="HWN95" s="222"/>
      <c r="HWO95" s="222"/>
      <c r="HWP95" s="222"/>
      <c r="HWQ95" s="222"/>
      <c r="HWR95" s="222"/>
      <c r="HWS95" s="222"/>
      <c r="HWT95" s="222"/>
      <c r="HWU95" s="222"/>
      <c r="HWV95" s="222"/>
      <c r="HWW95" s="222"/>
      <c r="HWX95" s="222"/>
      <c r="HWY95" s="222"/>
      <c r="HWZ95" s="222"/>
      <c r="HXA95" s="222"/>
      <c r="HXB95" s="222"/>
      <c r="HXC95" s="222"/>
      <c r="HXD95" s="222"/>
      <c r="HXE95" s="222"/>
      <c r="HXF95" s="222"/>
      <c r="HXG95" s="222"/>
      <c r="HXH95" s="222"/>
      <c r="HXI95" s="222"/>
      <c r="HXJ95" s="222"/>
      <c r="HXK95" s="222"/>
      <c r="HXL95" s="222"/>
      <c r="HXM95" s="222"/>
      <c r="HXN95" s="222"/>
      <c r="HXO95" s="222"/>
      <c r="HXP95" s="222"/>
      <c r="HXQ95" s="222"/>
      <c r="HXR95" s="222"/>
      <c r="HXS95" s="222"/>
      <c r="HXT95" s="222"/>
      <c r="HXU95" s="222"/>
      <c r="HXV95" s="222"/>
      <c r="HXW95" s="222"/>
      <c r="HXX95" s="222"/>
      <c r="HXY95" s="222"/>
      <c r="HXZ95" s="222"/>
      <c r="HYA95" s="222"/>
      <c r="HYB95" s="222"/>
      <c r="HYC95" s="222"/>
      <c r="HYD95" s="222"/>
      <c r="HYE95" s="222"/>
      <c r="HYF95" s="222"/>
      <c r="HYG95" s="222"/>
      <c r="HYH95" s="222"/>
      <c r="HYI95" s="222"/>
      <c r="HYJ95" s="222"/>
      <c r="HYK95" s="222"/>
      <c r="HYL95" s="222"/>
      <c r="HYM95" s="222"/>
      <c r="HYN95" s="222"/>
      <c r="HYO95" s="222"/>
      <c r="HYP95" s="222"/>
      <c r="HYQ95" s="222"/>
      <c r="HYR95" s="222"/>
      <c r="HYS95" s="222"/>
      <c r="HYT95" s="222"/>
      <c r="HYU95" s="222"/>
      <c r="HYV95" s="222"/>
      <c r="HYW95" s="222"/>
      <c r="HYX95" s="222"/>
      <c r="HYY95" s="222"/>
      <c r="HYZ95" s="222"/>
      <c r="HZA95" s="222"/>
      <c r="HZB95" s="222"/>
      <c r="HZC95" s="222"/>
      <c r="HZD95" s="222"/>
      <c r="HZE95" s="222"/>
      <c r="HZF95" s="222"/>
      <c r="HZG95" s="222"/>
      <c r="HZH95" s="222"/>
      <c r="HZI95" s="222"/>
      <c r="HZJ95" s="222"/>
      <c r="HZK95" s="222"/>
      <c r="HZL95" s="222"/>
      <c r="HZM95" s="222"/>
      <c r="HZN95" s="222"/>
      <c r="HZO95" s="222"/>
      <c r="HZP95" s="222"/>
      <c r="HZQ95" s="222"/>
      <c r="HZR95" s="222"/>
      <c r="HZS95" s="222"/>
      <c r="HZT95" s="222"/>
      <c r="HZU95" s="222"/>
      <c r="HZV95" s="222"/>
      <c r="HZW95" s="222"/>
      <c r="HZX95" s="222"/>
      <c r="HZY95" s="222"/>
      <c r="HZZ95" s="222"/>
      <c r="IAA95" s="222"/>
      <c r="IAB95" s="222"/>
      <c r="IAC95" s="222"/>
      <c r="IAD95" s="222"/>
      <c r="IAE95" s="222"/>
      <c r="IAF95" s="222"/>
      <c r="IAG95" s="222"/>
      <c r="IAH95" s="222"/>
      <c r="IAI95" s="222"/>
      <c r="IAJ95" s="222"/>
      <c r="IAK95" s="222"/>
      <c r="IAL95" s="222"/>
      <c r="IAM95" s="222"/>
      <c r="IAN95" s="222"/>
      <c r="IAO95" s="222"/>
      <c r="IAP95" s="222"/>
      <c r="IAQ95" s="222"/>
      <c r="IAR95" s="222"/>
      <c r="IAS95" s="222"/>
      <c r="IAT95" s="222"/>
      <c r="IAU95" s="222"/>
      <c r="IAV95" s="222"/>
      <c r="IAW95" s="222"/>
      <c r="IAX95" s="222"/>
      <c r="IAY95" s="222"/>
      <c r="IAZ95" s="222"/>
      <c r="IBA95" s="222"/>
      <c r="IBB95" s="222"/>
      <c r="IBC95" s="222"/>
      <c r="IBD95" s="222"/>
      <c r="IBE95" s="222"/>
      <c r="IBF95" s="222"/>
      <c r="IBG95" s="222"/>
      <c r="IBH95" s="222"/>
      <c r="IBI95" s="222"/>
      <c r="IBJ95" s="222"/>
      <c r="IBK95" s="222"/>
      <c r="IBL95" s="222"/>
      <c r="IBM95" s="222"/>
      <c r="IBN95" s="222"/>
      <c r="IBO95" s="222"/>
      <c r="IBP95" s="222"/>
      <c r="IBQ95" s="222"/>
      <c r="IBR95" s="222"/>
      <c r="IBS95" s="222"/>
      <c r="IBT95" s="222"/>
      <c r="IBU95" s="222"/>
      <c r="IBV95" s="222"/>
      <c r="IBW95" s="222"/>
      <c r="IBX95" s="222"/>
      <c r="IBY95" s="222"/>
      <c r="IBZ95" s="222"/>
      <c r="ICA95" s="222"/>
      <c r="ICB95" s="222"/>
      <c r="ICC95" s="222"/>
      <c r="ICD95" s="222"/>
      <c r="ICE95" s="222"/>
      <c r="ICF95" s="222"/>
      <c r="ICG95" s="222"/>
      <c r="ICH95" s="222"/>
      <c r="ICI95" s="222"/>
      <c r="ICJ95" s="222"/>
      <c r="ICK95" s="222"/>
      <c r="ICL95" s="222"/>
      <c r="ICM95" s="222"/>
      <c r="ICN95" s="222"/>
      <c r="ICO95" s="222"/>
      <c r="ICP95" s="222"/>
      <c r="ICQ95" s="222"/>
      <c r="ICR95" s="222"/>
      <c r="ICS95" s="222"/>
      <c r="ICT95" s="222"/>
      <c r="ICU95" s="222"/>
      <c r="ICV95" s="222"/>
      <c r="ICW95" s="222"/>
      <c r="ICX95" s="222"/>
      <c r="ICY95" s="222"/>
      <c r="ICZ95" s="222"/>
      <c r="IDA95" s="222"/>
      <c r="IDB95" s="222"/>
      <c r="IDC95" s="222"/>
      <c r="IDD95" s="222"/>
      <c r="IDE95" s="222"/>
      <c r="IDF95" s="222"/>
      <c r="IDG95" s="222"/>
      <c r="IDH95" s="222"/>
      <c r="IDI95" s="222"/>
      <c r="IDJ95" s="222"/>
      <c r="IDK95" s="222"/>
      <c r="IDL95" s="222"/>
      <c r="IDM95" s="222"/>
      <c r="IDN95" s="222"/>
      <c r="IDO95" s="222"/>
      <c r="IDP95" s="222"/>
      <c r="IDQ95" s="222"/>
      <c r="IDR95" s="222"/>
      <c r="IDS95" s="222"/>
      <c r="IDT95" s="222"/>
      <c r="IDU95" s="222"/>
      <c r="IDV95" s="222"/>
      <c r="IDW95" s="222"/>
      <c r="IDX95" s="222"/>
      <c r="IDY95" s="222"/>
      <c r="IDZ95" s="222"/>
      <c r="IEA95" s="222"/>
      <c r="IEB95" s="222"/>
      <c r="IEC95" s="222"/>
      <c r="IED95" s="222"/>
      <c r="IEE95" s="222"/>
      <c r="IEF95" s="222"/>
      <c r="IEG95" s="222"/>
      <c r="IEH95" s="222"/>
      <c r="IEI95" s="222"/>
      <c r="IEJ95" s="222"/>
      <c r="IEK95" s="222"/>
      <c r="IEL95" s="222"/>
      <c r="IEM95" s="222"/>
      <c r="IEN95" s="222"/>
      <c r="IEO95" s="222"/>
      <c r="IEP95" s="222"/>
      <c r="IEQ95" s="222"/>
      <c r="IER95" s="222"/>
      <c r="IES95" s="222"/>
      <c r="IET95" s="222"/>
      <c r="IEU95" s="222"/>
      <c r="IEV95" s="222"/>
      <c r="IEW95" s="222"/>
      <c r="IEX95" s="222"/>
      <c r="IEY95" s="222"/>
      <c r="IEZ95" s="222"/>
      <c r="IFA95" s="222"/>
      <c r="IFB95" s="222"/>
      <c r="IFC95" s="222"/>
      <c r="IFD95" s="222"/>
      <c r="IFE95" s="222"/>
      <c r="IFF95" s="222"/>
      <c r="IFG95" s="222"/>
      <c r="IFH95" s="222"/>
      <c r="IFI95" s="222"/>
      <c r="IFJ95" s="222"/>
      <c r="IFK95" s="222"/>
      <c r="IFL95" s="222"/>
      <c r="IFM95" s="222"/>
      <c r="IFN95" s="222"/>
      <c r="IFO95" s="222"/>
      <c r="IFP95" s="222"/>
      <c r="IFQ95" s="222"/>
      <c r="IFR95" s="222"/>
      <c r="IFS95" s="222"/>
      <c r="IFT95" s="222"/>
      <c r="IFU95" s="222"/>
      <c r="IFV95" s="222"/>
      <c r="IFW95" s="222"/>
      <c r="IFX95" s="222"/>
      <c r="IFY95" s="222"/>
      <c r="IFZ95" s="222"/>
      <c r="IGA95" s="222"/>
      <c r="IGB95" s="222"/>
      <c r="IGC95" s="222"/>
      <c r="IGD95" s="222"/>
      <c r="IGE95" s="222"/>
      <c r="IGF95" s="222"/>
      <c r="IGG95" s="222"/>
      <c r="IGH95" s="222"/>
      <c r="IGI95" s="222"/>
      <c r="IGJ95" s="222"/>
      <c r="IGK95" s="222"/>
      <c r="IGL95" s="222"/>
      <c r="IGM95" s="222"/>
      <c r="IGN95" s="222"/>
      <c r="IGO95" s="222"/>
      <c r="IGP95" s="222"/>
      <c r="IGQ95" s="222"/>
      <c r="IGR95" s="222"/>
      <c r="IGS95" s="222"/>
      <c r="IGT95" s="222"/>
      <c r="IGU95" s="222"/>
      <c r="IGV95" s="222"/>
      <c r="IGW95" s="222"/>
      <c r="IGX95" s="222"/>
      <c r="IGY95" s="222"/>
      <c r="IGZ95" s="222"/>
      <c r="IHA95" s="222"/>
      <c r="IHB95" s="222"/>
      <c r="IHC95" s="222"/>
      <c r="IHD95" s="222"/>
      <c r="IHE95" s="222"/>
      <c r="IHF95" s="222"/>
      <c r="IHG95" s="222"/>
      <c r="IHH95" s="222"/>
      <c r="IHI95" s="222"/>
      <c r="IHJ95" s="222"/>
      <c r="IHK95" s="222"/>
      <c r="IHL95" s="222"/>
      <c r="IHM95" s="222"/>
      <c r="IHN95" s="222"/>
      <c r="IHO95" s="222"/>
      <c r="IHP95" s="222"/>
      <c r="IHQ95" s="222"/>
      <c r="IHR95" s="222"/>
      <c r="IHS95" s="222"/>
      <c r="IHT95" s="222"/>
      <c r="IHU95" s="222"/>
      <c r="IHV95" s="222"/>
      <c r="IHW95" s="222"/>
      <c r="IHX95" s="222"/>
      <c r="IHY95" s="222"/>
      <c r="IHZ95" s="222"/>
      <c r="IIA95" s="222"/>
      <c r="IIB95" s="222"/>
      <c r="IIC95" s="222"/>
      <c r="IID95" s="222"/>
      <c r="IIE95" s="222"/>
      <c r="IIF95" s="222"/>
      <c r="IIG95" s="222"/>
      <c r="IIH95" s="222"/>
      <c r="III95" s="222"/>
      <c r="IIJ95" s="222"/>
      <c r="IIK95" s="222"/>
      <c r="IIL95" s="222"/>
      <c r="IIM95" s="222"/>
      <c r="IIN95" s="222"/>
      <c r="IIO95" s="222"/>
      <c r="IIP95" s="222"/>
      <c r="IIQ95" s="222"/>
      <c r="IIR95" s="222"/>
      <c r="IIS95" s="222"/>
      <c r="IIT95" s="222"/>
      <c r="IIU95" s="222"/>
      <c r="IIV95" s="222"/>
      <c r="IIW95" s="222"/>
      <c r="IIX95" s="222"/>
      <c r="IIY95" s="222"/>
      <c r="IIZ95" s="222"/>
      <c r="IJA95" s="222"/>
      <c r="IJB95" s="222"/>
      <c r="IJC95" s="222"/>
      <c r="IJD95" s="222"/>
      <c r="IJE95" s="222"/>
      <c r="IJF95" s="222"/>
      <c r="IJG95" s="222"/>
      <c r="IJH95" s="222"/>
      <c r="IJI95" s="222"/>
      <c r="IJJ95" s="222"/>
      <c r="IJK95" s="222"/>
      <c r="IJL95" s="222"/>
      <c r="IJM95" s="222"/>
      <c r="IJN95" s="222"/>
      <c r="IJO95" s="222"/>
      <c r="IJP95" s="222"/>
      <c r="IJQ95" s="222"/>
      <c r="IJR95" s="222"/>
      <c r="IJS95" s="222"/>
      <c r="IJT95" s="222"/>
      <c r="IJU95" s="222"/>
      <c r="IJV95" s="222"/>
      <c r="IJW95" s="222"/>
      <c r="IJX95" s="222"/>
      <c r="IJY95" s="222"/>
      <c r="IJZ95" s="222"/>
      <c r="IKA95" s="222"/>
      <c r="IKB95" s="222"/>
      <c r="IKC95" s="222"/>
      <c r="IKD95" s="222"/>
      <c r="IKE95" s="222"/>
      <c r="IKF95" s="222"/>
      <c r="IKG95" s="222"/>
      <c r="IKH95" s="222"/>
      <c r="IKI95" s="222"/>
      <c r="IKJ95" s="222"/>
      <c r="IKK95" s="222"/>
      <c r="IKL95" s="222"/>
      <c r="IKM95" s="222"/>
      <c r="IKN95" s="222"/>
      <c r="IKO95" s="222"/>
      <c r="IKP95" s="222"/>
      <c r="IKQ95" s="222"/>
      <c r="IKR95" s="222"/>
      <c r="IKS95" s="222"/>
      <c r="IKT95" s="222"/>
      <c r="IKU95" s="222"/>
      <c r="IKV95" s="222"/>
      <c r="IKW95" s="222"/>
      <c r="IKX95" s="222"/>
      <c r="IKY95" s="222"/>
      <c r="IKZ95" s="222"/>
      <c r="ILA95" s="222"/>
      <c r="ILB95" s="222"/>
      <c r="ILC95" s="222"/>
      <c r="ILD95" s="222"/>
      <c r="ILE95" s="222"/>
      <c r="ILF95" s="222"/>
      <c r="ILG95" s="222"/>
      <c r="ILH95" s="222"/>
      <c r="ILI95" s="222"/>
      <c r="ILJ95" s="222"/>
      <c r="ILK95" s="222"/>
      <c r="ILL95" s="222"/>
      <c r="ILM95" s="222"/>
      <c r="ILN95" s="222"/>
      <c r="ILO95" s="222"/>
      <c r="ILP95" s="222"/>
      <c r="ILQ95" s="222"/>
      <c r="ILR95" s="222"/>
      <c r="ILS95" s="222"/>
      <c r="ILT95" s="222"/>
      <c r="ILU95" s="222"/>
      <c r="ILV95" s="222"/>
      <c r="ILW95" s="222"/>
      <c r="ILX95" s="222"/>
      <c r="ILY95" s="222"/>
      <c r="ILZ95" s="222"/>
      <c r="IMA95" s="222"/>
      <c r="IMB95" s="222"/>
      <c r="IMC95" s="222"/>
      <c r="IMD95" s="222"/>
      <c r="IME95" s="222"/>
      <c r="IMF95" s="222"/>
      <c r="IMG95" s="222"/>
      <c r="IMH95" s="222"/>
      <c r="IMI95" s="222"/>
      <c r="IMJ95" s="222"/>
      <c r="IMK95" s="222"/>
      <c r="IML95" s="222"/>
      <c r="IMM95" s="222"/>
      <c r="IMN95" s="222"/>
      <c r="IMO95" s="222"/>
      <c r="IMP95" s="222"/>
      <c r="IMQ95" s="222"/>
      <c r="IMR95" s="222"/>
      <c r="IMS95" s="222"/>
      <c r="IMT95" s="222"/>
      <c r="IMU95" s="222"/>
      <c r="IMV95" s="222"/>
      <c r="IMW95" s="222"/>
      <c r="IMX95" s="222"/>
      <c r="IMY95" s="222"/>
      <c r="IMZ95" s="222"/>
      <c r="INA95" s="222"/>
      <c r="INB95" s="222"/>
      <c r="INC95" s="222"/>
      <c r="IND95" s="222"/>
      <c r="INE95" s="222"/>
      <c r="INF95" s="222"/>
      <c r="ING95" s="222"/>
      <c r="INH95" s="222"/>
      <c r="INI95" s="222"/>
      <c r="INJ95" s="222"/>
      <c r="INK95" s="222"/>
      <c r="INL95" s="222"/>
      <c r="INM95" s="222"/>
      <c r="INN95" s="222"/>
      <c r="INO95" s="222"/>
      <c r="INP95" s="222"/>
      <c r="INQ95" s="222"/>
      <c r="INR95" s="222"/>
      <c r="INS95" s="222"/>
      <c r="INT95" s="222"/>
      <c r="INU95" s="222"/>
      <c r="INV95" s="222"/>
      <c r="INW95" s="222"/>
      <c r="INX95" s="222"/>
      <c r="INY95" s="222"/>
      <c r="INZ95" s="222"/>
      <c r="IOA95" s="222"/>
      <c r="IOB95" s="222"/>
      <c r="IOC95" s="222"/>
      <c r="IOD95" s="222"/>
      <c r="IOE95" s="222"/>
      <c r="IOF95" s="222"/>
      <c r="IOG95" s="222"/>
      <c r="IOH95" s="222"/>
      <c r="IOI95" s="222"/>
      <c r="IOJ95" s="222"/>
      <c r="IOK95" s="222"/>
      <c r="IOL95" s="222"/>
      <c r="IOM95" s="222"/>
      <c r="ION95" s="222"/>
      <c r="IOO95" s="222"/>
      <c r="IOP95" s="222"/>
      <c r="IOQ95" s="222"/>
      <c r="IOR95" s="222"/>
      <c r="IOS95" s="222"/>
      <c r="IOT95" s="222"/>
      <c r="IOU95" s="222"/>
      <c r="IOV95" s="222"/>
      <c r="IOW95" s="222"/>
      <c r="IOX95" s="222"/>
      <c r="IOY95" s="222"/>
      <c r="IOZ95" s="222"/>
      <c r="IPA95" s="222"/>
      <c r="IPB95" s="222"/>
      <c r="IPC95" s="222"/>
      <c r="IPD95" s="222"/>
      <c r="IPE95" s="222"/>
      <c r="IPF95" s="222"/>
      <c r="IPG95" s="222"/>
      <c r="IPH95" s="222"/>
      <c r="IPI95" s="222"/>
      <c r="IPJ95" s="222"/>
      <c r="IPK95" s="222"/>
      <c r="IPL95" s="222"/>
      <c r="IPM95" s="222"/>
      <c r="IPN95" s="222"/>
      <c r="IPO95" s="222"/>
      <c r="IPP95" s="222"/>
      <c r="IPQ95" s="222"/>
      <c r="IPR95" s="222"/>
      <c r="IPS95" s="222"/>
      <c r="IPT95" s="222"/>
      <c r="IPU95" s="222"/>
      <c r="IPV95" s="222"/>
      <c r="IPW95" s="222"/>
      <c r="IPX95" s="222"/>
      <c r="IPY95" s="222"/>
      <c r="IPZ95" s="222"/>
      <c r="IQA95" s="222"/>
      <c r="IQB95" s="222"/>
      <c r="IQC95" s="222"/>
      <c r="IQD95" s="222"/>
      <c r="IQE95" s="222"/>
      <c r="IQF95" s="222"/>
      <c r="IQG95" s="222"/>
      <c r="IQH95" s="222"/>
      <c r="IQI95" s="222"/>
      <c r="IQJ95" s="222"/>
      <c r="IQK95" s="222"/>
      <c r="IQL95" s="222"/>
      <c r="IQM95" s="222"/>
      <c r="IQN95" s="222"/>
      <c r="IQO95" s="222"/>
      <c r="IQP95" s="222"/>
      <c r="IQQ95" s="222"/>
      <c r="IQR95" s="222"/>
      <c r="IQS95" s="222"/>
      <c r="IQT95" s="222"/>
      <c r="IQU95" s="222"/>
      <c r="IQV95" s="222"/>
      <c r="IQW95" s="222"/>
      <c r="IQX95" s="222"/>
      <c r="IQY95" s="222"/>
      <c r="IQZ95" s="222"/>
      <c r="IRA95" s="222"/>
      <c r="IRB95" s="222"/>
      <c r="IRC95" s="222"/>
      <c r="IRD95" s="222"/>
      <c r="IRE95" s="222"/>
      <c r="IRF95" s="222"/>
      <c r="IRG95" s="222"/>
      <c r="IRH95" s="222"/>
      <c r="IRI95" s="222"/>
      <c r="IRJ95" s="222"/>
      <c r="IRK95" s="222"/>
      <c r="IRL95" s="222"/>
      <c r="IRM95" s="222"/>
      <c r="IRN95" s="222"/>
      <c r="IRO95" s="222"/>
      <c r="IRP95" s="222"/>
      <c r="IRQ95" s="222"/>
      <c r="IRR95" s="222"/>
      <c r="IRS95" s="222"/>
      <c r="IRT95" s="222"/>
      <c r="IRU95" s="222"/>
      <c r="IRV95" s="222"/>
      <c r="IRW95" s="222"/>
      <c r="IRX95" s="222"/>
      <c r="IRY95" s="222"/>
      <c r="IRZ95" s="222"/>
      <c r="ISA95" s="222"/>
      <c r="ISB95" s="222"/>
      <c r="ISC95" s="222"/>
      <c r="ISD95" s="222"/>
      <c r="ISE95" s="222"/>
      <c r="ISF95" s="222"/>
      <c r="ISG95" s="222"/>
      <c r="ISH95" s="222"/>
      <c r="ISI95" s="222"/>
      <c r="ISJ95" s="222"/>
      <c r="ISK95" s="222"/>
      <c r="ISL95" s="222"/>
      <c r="ISM95" s="222"/>
      <c r="ISN95" s="222"/>
      <c r="ISO95" s="222"/>
      <c r="ISP95" s="222"/>
      <c r="ISQ95" s="222"/>
      <c r="ISR95" s="222"/>
      <c r="ISS95" s="222"/>
      <c r="IST95" s="222"/>
      <c r="ISU95" s="222"/>
      <c r="ISV95" s="222"/>
      <c r="ISW95" s="222"/>
      <c r="ISX95" s="222"/>
      <c r="ISY95" s="222"/>
      <c r="ISZ95" s="222"/>
      <c r="ITA95" s="222"/>
      <c r="ITB95" s="222"/>
      <c r="ITC95" s="222"/>
      <c r="ITD95" s="222"/>
      <c r="ITE95" s="222"/>
      <c r="ITF95" s="222"/>
      <c r="ITG95" s="222"/>
      <c r="ITH95" s="222"/>
      <c r="ITI95" s="222"/>
      <c r="ITJ95" s="222"/>
      <c r="ITK95" s="222"/>
      <c r="ITL95" s="222"/>
      <c r="ITM95" s="222"/>
      <c r="ITN95" s="222"/>
      <c r="ITO95" s="222"/>
      <c r="ITP95" s="222"/>
      <c r="ITQ95" s="222"/>
      <c r="ITR95" s="222"/>
      <c r="ITS95" s="222"/>
      <c r="ITT95" s="222"/>
      <c r="ITU95" s="222"/>
      <c r="ITV95" s="222"/>
      <c r="ITW95" s="222"/>
      <c r="ITX95" s="222"/>
      <c r="ITY95" s="222"/>
      <c r="ITZ95" s="222"/>
      <c r="IUA95" s="222"/>
      <c r="IUB95" s="222"/>
      <c r="IUC95" s="222"/>
      <c r="IUD95" s="222"/>
      <c r="IUE95" s="222"/>
      <c r="IUF95" s="222"/>
      <c r="IUG95" s="222"/>
      <c r="IUH95" s="222"/>
      <c r="IUI95" s="222"/>
      <c r="IUJ95" s="222"/>
      <c r="IUK95" s="222"/>
      <c r="IUL95" s="222"/>
      <c r="IUM95" s="222"/>
      <c r="IUN95" s="222"/>
      <c r="IUO95" s="222"/>
      <c r="IUP95" s="222"/>
      <c r="IUQ95" s="222"/>
      <c r="IUR95" s="222"/>
      <c r="IUS95" s="222"/>
      <c r="IUT95" s="222"/>
      <c r="IUU95" s="222"/>
      <c r="IUV95" s="222"/>
      <c r="IUW95" s="222"/>
      <c r="IUX95" s="222"/>
      <c r="IUY95" s="222"/>
      <c r="IUZ95" s="222"/>
      <c r="IVA95" s="222"/>
      <c r="IVB95" s="222"/>
      <c r="IVC95" s="222"/>
      <c r="IVD95" s="222"/>
      <c r="IVE95" s="222"/>
      <c r="IVF95" s="222"/>
      <c r="IVG95" s="222"/>
      <c r="IVH95" s="222"/>
      <c r="IVI95" s="222"/>
      <c r="IVJ95" s="222"/>
      <c r="IVK95" s="222"/>
      <c r="IVL95" s="222"/>
      <c r="IVM95" s="222"/>
      <c r="IVN95" s="222"/>
      <c r="IVO95" s="222"/>
      <c r="IVP95" s="222"/>
      <c r="IVQ95" s="222"/>
      <c r="IVR95" s="222"/>
      <c r="IVS95" s="222"/>
      <c r="IVT95" s="222"/>
      <c r="IVU95" s="222"/>
      <c r="IVV95" s="222"/>
      <c r="IVW95" s="222"/>
      <c r="IVX95" s="222"/>
      <c r="IVY95" s="222"/>
      <c r="IVZ95" s="222"/>
      <c r="IWA95" s="222"/>
      <c r="IWB95" s="222"/>
      <c r="IWC95" s="222"/>
      <c r="IWD95" s="222"/>
      <c r="IWE95" s="222"/>
      <c r="IWF95" s="222"/>
      <c r="IWG95" s="222"/>
      <c r="IWH95" s="222"/>
      <c r="IWI95" s="222"/>
      <c r="IWJ95" s="222"/>
      <c r="IWK95" s="222"/>
      <c r="IWL95" s="222"/>
      <c r="IWM95" s="222"/>
      <c r="IWN95" s="222"/>
      <c r="IWO95" s="222"/>
      <c r="IWP95" s="222"/>
      <c r="IWQ95" s="222"/>
      <c r="IWR95" s="222"/>
      <c r="IWS95" s="222"/>
      <c r="IWT95" s="222"/>
      <c r="IWU95" s="222"/>
      <c r="IWV95" s="222"/>
      <c r="IWW95" s="222"/>
      <c r="IWX95" s="222"/>
      <c r="IWY95" s="222"/>
      <c r="IWZ95" s="222"/>
      <c r="IXA95" s="222"/>
      <c r="IXB95" s="222"/>
      <c r="IXC95" s="222"/>
      <c r="IXD95" s="222"/>
      <c r="IXE95" s="222"/>
      <c r="IXF95" s="222"/>
      <c r="IXG95" s="222"/>
      <c r="IXH95" s="222"/>
      <c r="IXI95" s="222"/>
      <c r="IXJ95" s="222"/>
      <c r="IXK95" s="222"/>
      <c r="IXL95" s="222"/>
      <c r="IXM95" s="222"/>
      <c r="IXN95" s="222"/>
      <c r="IXO95" s="222"/>
      <c r="IXP95" s="222"/>
      <c r="IXQ95" s="222"/>
      <c r="IXR95" s="222"/>
      <c r="IXS95" s="222"/>
      <c r="IXT95" s="222"/>
      <c r="IXU95" s="222"/>
      <c r="IXV95" s="222"/>
      <c r="IXW95" s="222"/>
      <c r="IXX95" s="222"/>
      <c r="IXY95" s="222"/>
      <c r="IXZ95" s="222"/>
      <c r="IYA95" s="222"/>
      <c r="IYB95" s="222"/>
      <c r="IYC95" s="222"/>
      <c r="IYD95" s="222"/>
      <c r="IYE95" s="222"/>
      <c r="IYF95" s="222"/>
      <c r="IYG95" s="222"/>
      <c r="IYH95" s="222"/>
      <c r="IYI95" s="222"/>
      <c r="IYJ95" s="222"/>
      <c r="IYK95" s="222"/>
      <c r="IYL95" s="222"/>
      <c r="IYM95" s="222"/>
      <c r="IYN95" s="222"/>
      <c r="IYO95" s="222"/>
      <c r="IYP95" s="222"/>
      <c r="IYQ95" s="222"/>
      <c r="IYR95" s="222"/>
      <c r="IYS95" s="222"/>
      <c r="IYT95" s="222"/>
      <c r="IYU95" s="222"/>
      <c r="IYV95" s="222"/>
      <c r="IYW95" s="222"/>
      <c r="IYX95" s="222"/>
      <c r="IYY95" s="222"/>
      <c r="IYZ95" s="222"/>
      <c r="IZA95" s="222"/>
      <c r="IZB95" s="222"/>
      <c r="IZC95" s="222"/>
      <c r="IZD95" s="222"/>
      <c r="IZE95" s="222"/>
      <c r="IZF95" s="222"/>
      <c r="IZG95" s="222"/>
      <c r="IZH95" s="222"/>
      <c r="IZI95" s="222"/>
      <c r="IZJ95" s="222"/>
      <c r="IZK95" s="222"/>
      <c r="IZL95" s="222"/>
      <c r="IZM95" s="222"/>
      <c r="IZN95" s="222"/>
      <c r="IZO95" s="222"/>
      <c r="IZP95" s="222"/>
      <c r="IZQ95" s="222"/>
      <c r="IZR95" s="222"/>
      <c r="IZS95" s="222"/>
      <c r="IZT95" s="222"/>
      <c r="IZU95" s="222"/>
      <c r="IZV95" s="222"/>
      <c r="IZW95" s="222"/>
      <c r="IZX95" s="222"/>
      <c r="IZY95" s="222"/>
      <c r="IZZ95" s="222"/>
      <c r="JAA95" s="222"/>
      <c r="JAB95" s="222"/>
      <c r="JAC95" s="222"/>
      <c r="JAD95" s="222"/>
      <c r="JAE95" s="222"/>
      <c r="JAF95" s="222"/>
      <c r="JAG95" s="222"/>
      <c r="JAH95" s="222"/>
      <c r="JAI95" s="222"/>
      <c r="JAJ95" s="222"/>
      <c r="JAK95" s="222"/>
      <c r="JAL95" s="222"/>
      <c r="JAM95" s="222"/>
      <c r="JAN95" s="222"/>
      <c r="JAO95" s="222"/>
      <c r="JAP95" s="222"/>
      <c r="JAQ95" s="222"/>
      <c r="JAR95" s="222"/>
      <c r="JAS95" s="222"/>
      <c r="JAT95" s="222"/>
      <c r="JAU95" s="222"/>
      <c r="JAV95" s="222"/>
      <c r="JAW95" s="222"/>
      <c r="JAX95" s="222"/>
      <c r="JAY95" s="222"/>
      <c r="JAZ95" s="222"/>
      <c r="JBA95" s="222"/>
      <c r="JBB95" s="222"/>
      <c r="JBC95" s="222"/>
      <c r="JBD95" s="222"/>
      <c r="JBE95" s="222"/>
      <c r="JBF95" s="222"/>
      <c r="JBG95" s="222"/>
      <c r="JBH95" s="222"/>
      <c r="JBI95" s="222"/>
      <c r="JBJ95" s="222"/>
      <c r="JBK95" s="222"/>
      <c r="JBL95" s="222"/>
      <c r="JBM95" s="222"/>
      <c r="JBN95" s="222"/>
      <c r="JBO95" s="222"/>
      <c r="JBP95" s="222"/>
      <c r="JBQ95" s="222"/>
      <c r="JBR95" s="222"/>
      <c r="JBS95" s="222"/>
      <c r="JBT95" s="222"/>
      <c r="JBU95" s="222"/>
      <c r="JBV95" s="222"/>
      <c r="JBW95" s="222"/>
      <c r="JBX95" s="222"/>
      <c r="JBY95" s="222"/>
      <c r="JBZ95" s="222"/>
      <c r="JCA95" s="222"/>
      <c r="JCB95" s="222"/>
      <c r="JCC95" s="222"/>
      <c r="JCD95" s="222"/>
      <c r="JCE95" s="222"/>
      <c r="JCF95" s="222"/>
      <c r="JCG95" s="222"/>
      <c r="JCH95" s="222"/>
      <c r="JCI95" s="222"/>
      <c r="JCJ95" s="222"/>
      <c r="JCK95" s="222"/>
      <c r="JCL95" s="222"/>
      <c r="JCM95" s="222"/>
      <c r="JCN95" s="222"/>
      <c r="JCO95" s="222"/>
      <c r="JCP95" s="222"/>
      <c r="JCQ95" s="222"/>
      <c r="JCR95" s="222"/>
      <c r="JCS95" s="222"/>
      <c r="JCT95" s="222"/>
      <c r="JCU95" s="222"/>
      <c r="JCV95" s="222"/>
      <c r="JCW95" s="222"/>
      <c r="JCX95" s="222"/>
      <c r="JCY95" s="222"/>
      <c r="JCZ95" s="222"/>
      <c r="JDA95" s="222"/>
      <c r="JDB95" s="222"/>
      <c r="JDC95" s="222"/>
      <c r="JDD95" s="222"/>
      <c r="JDE95" s="222"/>
      <c r="JDF95" s="222"/>
      <c r="JDG95" s="222"/>
      <c r="JDH95" s="222"/>
      <c r="JDI95" s="222"/>
      <c r="JDJ95" s="222"/>
      <c r="JDK95" s="222"/>
      <c r="JDL95" s="222"/>
      <c r="JDM95" s="222"/>
      <c r="JDN95" s="222"/>
      <c r="JDO95" s="222"/>
      <c r="JDP95" s="222"/>
      <c r="JDQ95" s="222"/>
      <c r="JDR95" s="222"/>
      <c r="JDS95" s="222"/>
      <c r="JDT95" s="222"/>
      <c r="JDU95" s="222"/>
      <c r="JDV95" s="222"/>
      <c r="JDW95" s="222"/>
      <c r="JDX95" s="222"/>
      <c r="JDY95" s="222"/>
      <c r="JDZ95" s="222"/>
      <c r="JEA95" s="222"/>
      <c r="JEB95" s="222"/>
      <c r="JEC95" s="222"/>
      <c r="JED95" s="222"/>
      <c r="JEE95" s="222"/>
      <c r="JEF95" s="222"/>
      <c r="JEG95" s="222"/>
      <c r="JEH95" s="222"/>
      <c r="JEI95" s="222"/>
      <c r="JEJ95" s="222"/>
      <c r="JEK95" s="222"/>
      <c r="JEL95" s="222"/>
      <c r="JEM95" s="222"/>
      <c r="JEN95" s="222"/>
      <c r="JEO95" s="222"/>
      <c r="JEP95" s="222"/>
      <c r="JEQ95" s="222"/>
      <c r="JER95" s="222"/>
      <c r="JES95" s="222"/>
      <c r="JET95" s="222"/>
      <c r="JEU95" s="222"/>
      <c r="JEV95" s="222"/>
      <c r="JEW95" s="222"/>
      <c r="JEX95" s="222"/>
      <c r="JEY95" s="222"/>
      <c r="JEZ95" s="222"/>
      <c r="JFA95" s="222"/>
      <c r="JFB95" s="222"/>
      <c r="JFC95" s="222"/>
      <c r="JFD95" s="222"/>
      <c r="JFE95" s="222"/>
      <c r="JFF95" s="222"/>
      <c r="JFG95" s="222"/>
      <c r="JFH95" s="222"/>
      <c r="JFI95" s="222"/>
      <c r="JFJ95" s="222"/>
      <c r="JFK95" s="222"/>
      <c r="JFL95" s="222"/>
      <c r="JFM95" s="222"/>
      <c r="JFN95" s="222"/>
      <c r="JFO95" s="222"/>
      <c r="JFP95" s="222"/>
      <c r="JFQ95" s="222"/>
      <c r="JFR95" s="222"/>
      <c r="JFS95" s="222"/>
      <c r="JFT95" s="222"/>
      <c r="JFU95" s="222"/>
      <c r="JFV95" s="222"/>
      <c r="JFW95" s="222"/>
      <c r="JFX95" s="222"/>
      <c r="JFY95" s="222"/>
      <c r="JFZ95" s="222"/>
      <c r="JGA95" s="222"/>
      <c r="JGB95" s="222"/>
      <c r="JGC95" s="222"/>
      <c r="JGD95" s="222"/>
      <c r="JGE95" s="222"/>
      <c r="JGF95" s="222"/>
      <c r="JGG95" s="222"/>
      <c r="JGH95" s="222"/>
      <c r="JGI95" s="222"/>
      <c r="JGJ95" s="222"/>
      <c r="JGK95" s="222"/>
      <c r="JGL95" s="222"/>
      <c r="JGM95" s="222"/>
      <c r="JGN95" s="222"/>
      <c r="JGO95" s="222"/>
      <c r="JGP95" s="222"/>
      <c r="JGQ95" s="222"/>
      <c r="JGR95" s="222"/>
      <c r="JGS95" s="222"/>
      <c r="JGT95" s="222"/>
      <c r="JGU95" s="222"/>
      <c r="JGV95" s="222"/>
      <c r="JGW95" s="222"/>
      <c r="JGX95" s="222"/>
      <c r="JGY95" s="222"/>
      <c r="JGZ95" s="222"/>
      <c r="JHA95" s="222"/>
      <c r="JHB95" s="222"/>
      <c r="JHC95" s="222"/>
      <c r="JHD95" s="222"/>
      <c r="JHE95" s="222"/>
      <c r="JHF95" s="222"/>
      <c r="JHG95" s="222"/>
      <c r="JHH95" s="222"/>
      <c r="JHI95" s="222"/>
      <c r="JHJ95" s="222"/>
      <c r="JHK95" s="222"/>
      <c r="JHL95" s="222"/>
      <c r="JHM95" s="222"/>
      <c r="JHN95" s="222"/>
      <c r="JHO95" s="222"/>
      <c r="JHP95" s="222"/>
      <c r="JHQ95" s="222"/>
      <c r="JHR95" s="222"/>
      <c r="JHS95" s="222"/>
      <c r="JHT95" s="222"/>
      <c r="JHU95" s="222"/>
      <c r="JHV95" s="222"/>
      <c r="JHW95" s="222"/>
      <c r="JHX95" s="222"/>
      <c r="JHY95" s="222"/>
      <c r="JHZ95" s="222"/>
      <c r="JIA95" s="222"/>
      <c r="JIB95" s="222"/>
      <c r="JIC95" s="222"/>
      <c r="JID95" s="222"/>
      <c r="JIE95" s="222"/>
      <c r="JIF95" s="222"/>
      <c r="JIG95" s="222"/>
      <c r="JIH95" s="222"/>
      <c r="JII95" s="222"/>
      <c r="JIJ95" s="222"/>
      <c r="JIK95" s="222"/>
      <c r="JIL95" s="222"/>
      <c r="JIM95" s="222"/>
      <c r="JIN95" s="222"/>
      <c r="JIO95" s="222"/>
      <c r="JIP95" s="222"/>
      <c r="JIQ95" s="222"/>
      <c r="JIR95" s="222"/>
      <c r="JIS95" s="222"/>
      <c r="JIT95" s="222"/>
      <c r="JIU95" s="222"/>
      <c r="JIV95" s="222"/>
      <c r="JIW95" s="222"/>
      <c r="JIX95" s="222"/>
      <c r="JIY95" s="222"/>
      <c r="JIZ95" s="222"/>
      <c r="JJA95" s="222"/>
      <c r="JJB95" s="222"/>
      <c r="JJC95" s="222"/>
      <c r="JJD95" s="222"/>
      <c r="JJE95" s="222"/>
      <c r="JJF95" s="222"/>
      <c r="JJG95" s="222"/>
      <c r="JJH95" s="222"/>
      <c r="JJI95" s="222"/>
      <c r="JJJ95" s="222"/>
      <c r="JJK95" s="222"/>
      <c r="JJL95" s="222"/>
      <c r="JJM95" s="222"/>
      <c r="JJN95" s="222"/>
      <c r="JJO95" s="222"/>
      <c r="JJP95" s="222"/>
      <c r="JJQ95" s="222"/>
      <c r="JJR95" s="222"/>
      <c r="JJS95" s="222"/>
      <c r="JJT95" s="222"/>
      <c r="JJU95" s="222"/>
      <c r="JJV95" s="222"/>
      <c r="JJW95" s="222"/>
      <c r="JJX95" s="222"/>
      <c r="JJY95" s="222"/>
      <c r="JJZ95" s="222"/>
      <c r="JKA95" s="222"/>
      <c r="JKB95" s="222"/>
      <c r="JKC95" s="222"/>
      <c r="JKD95" s="222"/>
      <c r="JKE95" s="222"/>
      <c r="JKF95" s="222"/>
      <c r="JKG95" s="222"/>
      <c r="JKH95" s="222"/>
      <c r="JKI95" s="222"/>
      <c r="JKJ95" s="222"/>
      <c r="JKK95" s="222"/>
      <c r="JKL95" s="222"/>
      <c r="JKM95" s="222"/>
      <c r="JKN95" s="222"/>
      <c r="JKO95" s="222"/>
      <c r="JKP95" s="222"/>
      <c r="JKQ95" s="222"/>
      <c r="JKR95" s="222"/>
      <c r="JKS95" s="222"/>
      <c r="JKT95" s="222"/>
      <c r="JKU95" s="222"/>
      <c r="JKV95" s="222"/>
      <c r="JKW95" s="222"/>
      <c r="JKX95" s="222"/>
      <c r="JKY95" s="222"/>
      <c r="JKZ95" s="222"/>
      <c r="JLA95" s="222"/>
      <c r="JLB95" s="222"/>
      <c r="JLC95" s="222"/>
      <c r="JLD95" s="222"/>
      <c r="JLE95" s="222"/>
      <c r="JLF95" s="222"/>
      <c r="JLG95" s="222"/>
      <c r="JLH95" s="222"/>
      <c r="JLI95" s="222"/>
      <c r="JLJ95" s="222"/>
      <c r="JLK95" s="222"/>
      <c r="JLL95" s="222"/>
      <c r="JLM95" s="222"/>
      <c r="JLN95" s="222"/>
      <c r="JLO95" s="222"/>
      <c r="JLP95" s="222"/>
      <c r="JLQ95" s="222"/>
      <c r="JLR95" s="222"/>
      <c r="JLS95" s="222"/>
      <c r="JLT95" s="222"/>
      <c r="JLU95" s="222"/>
      <c r="JLV95" s="222"/>
      <c r="JLW95" s="222"/>
      <c r="JLX95" s="222"/>
      <c r="JLY95" s="222"/>
      <c r="JLZ95" s="222"/>
      <c r="JMA95" s="222"/>
      <c r="JMB95" s="222"/>
      <c r="JMC95" s="222"/>
      <c r="JMD95" s="222"/>
      <c r="JME95" s="222"/>
      <c r="JMF95" s="222"/>
      <c r="JMG95" s="222"/>
      <c r="JMH95" s="222"/>
      <c r="JMI95" s="222"/>
      <c r="JMJ95" s="222"/>
      <c r="JMK95" s="222"/>
      <c r="JML95" s="222"/>
      <c r="JMM95" s="222"/>
      <c r="JMN95" s="222"/>
      <c r="JMO95" s="222"/>
      <c r="JMP95" s="222"/>
      <c r="JMQ95" s="222"/>
      <c r="JMR95" s="222"/>
      <c r="JMS95" s="222"/>
      <c r="JMT95" s="222"/>
      <c r="JMU95" s="222"/>
      <c r="JMV95" s="222"/>
      <c r="JMW95" s="222"/>
      <c r="JMX95" s="222"/>
      <c r="JMY95" s="222"/>
      <c r="JMZ95" s="222"/>
      <c r="JNA95" s="222"/>
      <c r="JNB95" s="222"/>
      <c r="JNC95" s="222"/>
      <c r="JND95" s="222"/>
      <c r="JNE95" s="222"/>
      <c r="JNF95" s="222"/>
      <c r="JNG95" s="222"/>
      <c r="JNH95" s="222"/>
      <c r="JNI95" s="222"/>
      <c r="JNJ95" s="222"/>
      <c r="JNK95" s="222"/>
      <c r="JNL95" s="222"/>
      <c r="JNM95" s="222"/>
      <c r="JNN95" s="222"/>
      <c r="JNO95" s="222"/>
      <c r="JNP95" s="222"/>
      <c r="JNQ95" s="222"/>
      <c r="JNR95" s="222"/>
      <c r="JNS95" s="222"/>
      <c r="JNT95" s="222"/>
      <c r="JNU95" s="222"/>
      <c r="JNV95" s="222"/>
      <c r="JNW95" s="222"/>
      <c r="JNX95" s="222"/>
      <c r="JNY95" s="222"/>
      <c r="JNZ95" s="222"/>
      <c r="JOA95" s="222"/>
      <c r="JOB95" s="222"/>
      <c r="JOC95" s="222"/>
      <c r="JOD95" s="222"/>
      <c r="JOE95" s="222"/>
      <c r="JOF95" s="222"/>
      <c r="JOG95" s="222"/>
      <c r="JOH95" s="222"/>
      <c r="JOI95" s="222"/>
      <c r="JOJ95" s="222"/>
      <c r="JOK95" s="222"/>
      <c r="JOL95" s="222"/>
      <c r="JOM95" s="222"/>
      <c r="JON95" s="222"/>
      <c r="JOO95" s="222"/>
      <c r="JOP95" s="222"/>
      <c r="JOQ95" s="222"/>
      <c r="JOR95" s="222"/>
      <c r="JOS95" s="222"/>
      <c r="JOT95" s="222"/>
      <c r="JOU95" s="222"/>
      <c r="JOV95" s="222"/>
      <c r="JOW95" s="222"/>
      <c r="JOX95" s="222"/>
      <c r="JOY95" s="222"/>
      <c r="JOZ95" s="222"/>
      <c r="JPA95" s="222"/>
      <c r="JPB95" s="222"/>
      <c r="JPC95" s="222"/>
      <c r="JPD95" s="222"/>
      <c r="JPE95" s="222"/>
      <c r="JPF95" s="222"/>
      <c r="JPG95" s="222"/>
      <c r="JPH95" s="222"/>
      <c r="JPI95" s="222"/>
      <c r="JPJ95" s="222"/>
      <c r="JPK95" s="222"/>
      <c r="JPL95" s="222"/>
      <c r="JPM95" s="222"/>
      <c r="JPN95" s="222"/>
      <c r="JPO95" s="222"/>
      <c r="JPP95" s="222"/>
      <c r="JPQ95" s="222"/>
      <c r="JPR95" s="222"/>
      <c r="JPS95" s="222"/>
      <c r="JPT95" s="222"/>
      <c r="JPU95" s="222"/>
      <c r="JPV95" s="222"/>
      <c r="JPW95" s="222"/>
      <c r="JPX95" s="222"/>
      <c r="JPY95" s="222"/>
      <c r="JPZ95" s="222"/>
      <c r="JQA95" s="222"/>
      <c r="JQB95" s="222"/>
      <c r="JQC95" s="222"/>
      <c r="JQD95" s="222"/>
      <c r="JQE95" s="222"/>
      <c r="JQF95" s="222"/>
      <c r="JQG95" s="222"/>
      <c r="JQH95" s="222"/>
      <c r="JQI95" s="222"/>
      <c r="JQJ95" s="222"/>
      <c r="JQK95" s="222"/>
      <c r="JQL95" s="222"/>
      <c r="JQM95" s="222"/>
      <c r="JQN95" s="222"/>
      <c r="JQO95" s="222"/>
      <c r="JQP95" s="222"/>
      <c r="JQQ95" s="222"/>
      <c r="JQR95" s="222"/>
      <c r="JQS95" s="222"/>
      <c r="JQT95" s="222"/>
      <c r="JQU95" s="222"/>
      <c r="JQV95" s="222"/>
      <c r="JQW95" s="222"/>
      <c r="JQX95" s="222"/>
      <c r="JQY95" s="222"/>
      <c r="JQZ95" s="222"/>
      <c r="JRA95" s="222"/>
      <c r="JRB95" s="222"/>
      <c r="JRC95" s="222"/>
      <c r="JRD95" s="222"/>
      <c r="JRE95" s="222"/>
      <c r="JRF95" s="222"/>
      <c r="JRG95" s="222"/>
      <c r="JRH95" s="222"/>
      <c r="JRI95" s="222"/>
      <c r="JRJ95" s="222"/>
      <c r="JRK95" s="222"/>
      <c r="JRL95" s="222"/>
      <c r="JRM95" s="222"/>
      <c r="JRN95" s="222"/>
      <c r="JRO95" s="222"/>
      <c r="JRP95" s="222"/>
      <c r="JRQ95" s="222"/>
      <c r="JRR95" s="222"/>
      <c r="JRS95" s="222"/>
      <c r="JRT95" s="222"/>
      <c r="JRU95" s="222"/>
      <c r="JRV95" s="222"/>
      <c r="JRW95" s="222"/>
      <c r="JRX95" s="222"/>
      <c r="JRY95" s="222"/>
      <c r="JRZ95" s="222"/>
      <c r="JSA95" s="222"/>
      <c r="JSB95" s="222"/>
      <c r="JSC95" s="222"/>
      <c r="JSD95" s="222"/>
      <c r="JSE95" s="222"/>
      <c r="JSF95" s="222"/>
      <c r="JSG95" s="222"/>
      <c r="JSH95" s="222"/>
      <c r="JSI95" s="222"/>
      <c r="JSJ95" s="222"/>
      <c r="JSK95" s="222"/>
      <c r="JSL95" s="222"/>
      <c r="JSM95" s="222"/>
      <c r="JSN95" s="222"/>
      <c r="JSO95" s="222"/>
      <c r="JSP95" s="222"/>
      <c r="JSQ95" s="222"/>
      <c r="JSR95" s="222"/>
      <c r="JSS95" s="222"/>
      <c r="JST95" s="222"/>
      <c r="JSU95" s="222"/>
      <c r="JSV95" s="222"/>
      <c r="JSW95" s="222"/>
      <c r="JSX95" s="222"/>
      <c r="JSY95" s="222"/>
      <c r="JSZ95" s="222"/>
      <c r="JTA95" s="222"/>
      <c r="JTB95" s="222"/>
      <c r="JTC95" s="222"/>
      <c r="JTD95" s="222"/>
      <c r="JTE95" s="222"/>
      <c r="JTF95" s="222"/>
      <c r="JTG95" s="222"/>
      <c r="JTH95" s="222"/>
      <c r="JTI95" s="222"/>
      <c r="JTJ95" s="222"/>
      <c r="JTK95" s="222"/>
      <c r="JTL95" s="222"/>
      <c r="JTM95" s="222"/>
      <c r="JTN95" s="222"/>
      <c r="JTO95" s="222"/>
      <c r="JTP95" s="222"/>
      <c r="JTQ95" s="222"/>
      <c r="JTR95" s="222"/>
      <c r="JTS95" s="222"/>
      <c r="JTT95" s="222"/>
      <c r="JTU95" s="222"/>
      <c r="JTV95" s="222"/>
      <c r="JTW95" s="222"/>
      <c r="JTX95" s="222"/>
      <c r="JTY95" s="222"/>
      <c r="JTZ95" s="222"/>
      <c r="JUA95" s="222"/>
      <c r="JUB95" s="222"/>
      <c r="JUC95" s="222"/>
      <c r="JUD95" s="222"/>
      <c r="JUE95" s="222"/>
      <c r="JUF95" s="222"/>
      <c r="JUG95" s="222"/>
      <c r="JUH95" s="222"/>
      <c r="JUI95" s="222"/>
      <c r="JUJ95" s="222"/>
      <c r="JUK95" s="222"/>
      <c r="JUL95" s="222"/>
      <c r="JUM95" s="222"/>
      <c r="JUN95" s="222"/>
      <c r="JUO95" s="222"/>
      <c r="JUP95" s="222"/>
      <c r="JUQ95" s="222"/>
      <c r="JUR95" s="222"/>
      <c r="JUS95" s="222"/>
      <c r="JUT95" s="222"/>
      <c r="JUU95" s="222"/>
      <c r="JUV95" s="222"/>
      <c r="JUW95" s="222"/>
      <c r="JUX95" s="222"/>
      <c r="JUY95" s="222"/>
      <c r="JUZ95" s="222"/>
      <c r="JVA95" s="222"/>
      <c r="JVB95" s="222"/>
      <c r="JVC95" s="222"/>
      <c r="JVD95" s="222"/>
      <c r="JVE95" s="222"/>
      <c r="JVF95" s="222"/>
      <c r="JVG95" s="222"/>
      <c r="JVH95" s="222"/>
      <c r="JVI95" s="222"/>
      <c r="JVJ95" s="222"/>
      <c r="JVK95" s="222"/>
      <c r="JVL95" s="222"/>
      <c r="JVM95" s="222"/>
      <c r="JVN95" s="222"/>
      <c r="JVO95" s="222"/>
      <c r="JVP95" s="222"/>
      <c r="JVQ95" s="222"/>
      <c r="JVR95" s="222"/>
      <c r="JVS95" s="222"/>
      <c r="JVT95" s="222"/>
      <c r="JVU95" s="222"/>
      <c r="JVV95" s="222"/>
      <c r="JVW95" s="222"/>
      <c r="JVX95" s="222"/>
      <c r="JVY95" s="222"/>
      <c r="JVZ95" s="222"/>
      <c r="JWA95" s="222"/>
      <c r="JWB95" s="222"/>
      <c r="JWC95" s="222"/>
      <c r="JWD95" s="222"/>
      <c r="JWE95" s="222"/>
      <c r="JWF95" s="222"/>
      <c r="JWG95" s="222"/>
      <c r="JWH95" s="222"/>
      <c r="JWI95" s="222"/>
      <c r="JWJ95" s="222"/>
      <c r="JWK95" s="222"/>
      <c r="JWL95" s="222"/>
      <c r="JWM95" s="222"/>
      <c r="JWN95" s="222"/>
      <c r="JWO95" s="222"/>
      <c r="JWP95" s="222"/>
      <c r="JWQ95" s="222"/>
      <c r="JWR95" s="222"/>
      <c r="JWS95" s="222"/>
      <c r="JWT95" s="222"/>
      <c r="JWU95" s="222"/>
      <c r="JWV95" s="222"/>
      <c r="JWW95" s="222"/>
      <c r="JWX95" s="222"/>
      <c r="JWY95" s="222"/>
      <c r="JWZ95" s="222"/>
      <c r="JXA95" s="222"/>
      <c r="JXB95" s="222"/>
      <c r="JXC95" s="222"/>
      <c r="JXD95" s="222"/>
      <c r="JXE95" s="222"/>
      <c r="JXF95" s="222"/>
      <c r="JXG95" s="222"/>
      <c r="JXH95" s="222"/>
      <c r="JXI95" s="222"/>
      <c r="JXJ95" s="222"/>
      <c r="JXK95" s="222"/>
      <c r="JXL95" s="222"/>
      <c r="JXM95" s="222"/>
      <c r="JXN95" s="222"/>
      <c r="JXO95" s="222"/>
      <c r="JXP95" s="222"/>
      <c r="JXQ95" s="222"/>
      <c r="JXR95" s="222"/>
      <c r="JXS95" s="222"/>
      <c r="JXT95" s="222"/>
      <c r="JXU95" s="222"/>
      <c r="JXV95" s="222"/>
      <c r="JXW95" s="222"/>
      <c r="JXX95" s="222"/>
      <c r="JXY95" s="222"/>
      <c r="JXZ95" s="222"/>
      <c r="JYA95" s="222"/>
      <c r="JYB95" s="222"/>
      <c r="JYC95" s="222"/>
      <c r="JYD95" s="222"/>
      <c r="JYE95" s="222"/>
      <c r="JYF95" s="222"/>
      <c r="JYG95" s="222"/>
      <c r="JYH95" s="222"/>
      <c r="JYI95" s="222"/>
      <c r="JYJ95" s="222"/>
      <c r="JYK95" s="222"/>
      <c r="JYL95" s="222"/>
      <c r="JYM95" s="222"/>
      <c r="JYN95" s="222"/>
      <c r="JYO95" s="222"/>
      <c r="JYP95" s="222"/>
      <c r="JYQ95" s="222"/>
      <c r="JYR95" s="222"/>
      <c r="JYS95" s="222"/>
      <c r="JYT95" s="222"/>
      <c r="JYU95" s="222"/>
      <c r="JYV95" s="222"/>
      <c r="JYW95" s="222"/>
      <c r="JYX95" s="222"/>
      <c r="JYY95" s="222"/>
      <c r="JYZ95" s="222"/>
      <c r="JZA95" s="222"/>
      <c r="JZB95" s="222"/>
      <c r="JZC95" s="222"/>
      <c r="JZD95" s="222"/>
      <c r="JZE95" s="222"/>
      <c r="JZF95" s="222"/>
      <c r="JZG95" s="222"/>
      <c r="JZH95" s="222"/>
      <c r="JZI95" s="222"/>
      <c r="JZJ95" s="222"/>
      <c r="JZK95" s="222"/>
      <c r="JZL95" s="222"/>
      <c r="JZM95" s="222"/>
      <c r="JZN95" s="222"/>
      <c r="JZO95" s="222"/>
      <c r="JZP95" s="222"/>
      <c r="JZQ95" s="222"/>
      <c r="JZR95" s="222"/>
      <c r="JZS95" s="222"/>
      <c r="JZT95" s="222"/>
      <c r="JZU95" s="222"/>
      <c r="JZV95" s="222"/>
      <c r="JZW95" s="222"/>
      <c r="JZX95" s="222"/>
      <c r="JZY95" s="222"/>
      <c r="JZZ95" s="222"/>
      <c r="KAA95" s="222"/>
      <c r="KAB95" s="222"/>
      <c r="KAC95" s="222"/>
      <c r="KAD95" s="222"/>
      <c r="KAE95" s="222"/>
      <c r="KAF95" s="222"/>
      <c r="KAG95" s="222"/>
      <c r="KAH95" s="222"/>
      <c r="KAI95" s="222"/>
      <c r="KAJ95" s="222"/>
      <c r="KAK95" s="222"/>
      <c r="KAL95" s="222"/>
      <c r="KAM95" s="222"/>
      <c r="KAN95" s="222"/>
      <c r="KAO95" s="222"/>
      <c r="KAP95" s="222"/>
      <c r="KAQ95" s="222"/>
      <c r="KAR95" s="222"/>
      <c r="KAS95" s="222"/>
      <c r="KAT95" s="222"/>
      <c r="KAU95" s="222"/>
      <c r="KAV95" s="222"/>
      <c r="KAW95" s="222"/>
      <c r="KAX95" s="222"/>
      <c r="KAY95" s="222"/>
      <c r="KAZ95" s="222"/>
      <c r="KBA95" s="222"/>
      <c r="KBB95" s="222"/>
      <c r="KBC95" s="222"/>
      <c r="KBD95" s="222"/>
      <c r="KBE95" s="222"/>
      <c r="KBF95" s="222"/>
      <c r="KBG95" s="222"/>
      <c r="KBH95" s="222"/>
      <c r="KBI95" s="222"/>
      <c r="KBJ95" s="222"/>
      <c r="KBK95" s="222"/>
      <c r="KBL95" s="222"/>
      <c r="KBM95" s="222"/>
      <c r="KBN95" s="222"/>
      <c r="KBO95" s="222"/>
      <c r="KBP95" s="222"/>
      <c r="KBQ95" s="222"/>
      <c r="KBR95" s="222"/>
      <c r="KBS95" s="222"/>
      <c r="KBT95" s="222"/>
      <c r="KBU95" s="222"/>
      <c r="KBV95" s="222"/>
      <c r="KBW95" s="222"/>
      <c r="KBX95" s="222"/>
      <c r="KBY95" s="222"/>
      <c r="KBZ95" s="222"/>
      <c r="KCA95" s="222"/>
      <c r="KCB95" s="222"/>
      <c r="KCC95" s="222"/>
      <c r="KCD95" s="222"/>
      <c r="KCE95" s="222"/>
      <c r="KCF95" s="222"/>
      <c r="KCG95" s="222"/>
      <c r="KCH95" s="222"/>
      <c r="KCI95" s="222"/>
      <c r="KCJ95" s="222"/>
      <c r="KCK95" s="222"/>
      <c r="KCL95" s="222"/>
      <c r="KCM95" s="222"/>
      <c r="KCN95" s="222"/>
      <c r="KCO95" s="222"/>
      <c r="KCP95" s="222"/>
      <c r="KCQ95" s="222"/>
      <c r="KCR95" s="222"/>
      <c r="KCS95" s="222"/>
      <c r="KCT95" s="222"/>
      <c r="KCU95" s="222"/>
      <c r="KCV95" s="222"/>
      <c r="KCW95" s="222"/>
      <c r="KCX95" s="222"/>
      <c r="KCY95" s="222"/>
      <c r="KCZ95" s="222"/>
      <c r="KDA95" s="222"/>
      <c r="KDB95" s="222"/>
      <c r="KDC95" s="222"/>
      <c r="KDD95" s="222"/>
      <c r="KDE95" s="222"/>
      <c r="KDF95" s="222"/>
      <c r="KDG95" s="222"/>
      <c r="KDH95" s="222"/>
      <c r="KDI95" s="222"/>
      <c r="KDJ95" s="222"/>
      <c r="KDK95" s="222"/>
      <c r="KDL95" s="222"/>
      <c r="KDM95" s="222"/>
      <c r="KDN95" s="222"/>
      <c r="KDO95" s="222"/>
      <c r="KDP95" s="222"/>
      <c r="KDQ95" s="222"/>
      <c r="KDR95" s="222"/>
      <c r="KDS95" s="222"/>
      <c r="KDT95" s="222"/>
      <c r="KDU95" s="222"/>
      <c r="KDV95" s="222"/>
      <c r="KDW95" s="222"/>
      <c r="KDX95" s="222"/>
      <c r="KDY95" s="222"/>
      <c r="KDZ95" s="222"/>
      <c r="KEA95" s="222"/>
      <c r="KEB95" s="222"/>
      <c r="KEC95" s="222"/>
      <c r="KED95" s="222"/>
      <c r="KEE95" s="222"/>
      <c r="KEF95" s="222"/>
      <c r="KEG95" s="222"/>
      <c r="KEH95" s="222"/>
      <c r="KEI95" s="222"/>
      <c r="KEJ95" s="222"/>
      <c r="KEK95" s="222"/>
      <c r="KEL95" s="222"/>
      <c r="KEM95" s="222"/>
      <c r="KEN95" s="222"/>
      <c r="KEO95" s="222"/>
      <c r="KEP95" s="222"/>
      <c r="KEQ95" s="222"/>
      <c r="KER95" s="222"/>
      <c r="KES95" s="222"/>
      <c r="KET95" s="222"/>
      <c r="KEU95" s="222"/>
      <c r="KEV95" s="222"/>
      <c r="KEW95" s="222"/>
      <c r="KEX95" s="222"/>
      <c r="KEY95" s="222"/>
      <c r="KEZ95" s="222"/>
      <c r="KFA95" s="222"/>
      <c r="KFB95" s="222"/>
      <c r="KFC95" s="222"/>
      <c r="KFD95" s="222"/>
      <c r="KFE95" s="222"/>
      <c r="KFF95" s="222"/>
      <c r="KFG95" s="222"/>
      <c r="KFH95" s="222"/>
      <c r="KFI95" s="222"/>
      <c r="KFJ95" s="222"/>
      <c r="KFK95" s="222"/>
      <c r="KFL95" s="222"/>
      <c r="KFM95" s="222"/>
      <c r="KFN95" s="222"/>
      <c r="KFO95" s="222"/>
      <c r="KFP95" s="222"/>
      <c r="KFQ95" s="222"/>
      <c r="KFR95" s="222"/>
      <c r="KFS95" s="222"/>
      <c r="KFT95" s="222"/>
      <c r="KFU95" s="222"/>
      <c r="KFV95" s="222"/>
      <c r="KFW95" s="222"/>
      <c r="KFX95" s="222"/>
      <c r="KFY95" s="222"/>
      <c r="KFZ95" s="222"/>
      <c r="KGA95" s="222"/>
      <c r="KGB95" s="222"/>
      <c r="KGC95" s="222"/>
      <c r="KGD95" s="222"/>
      <c r="KGE95" s="222"/>
      <c r="KGF95" s="222"/>
      <c r="KGG95" s="222"/>
      <c r="KGH95" s="222"/>
      <c r="KGI95" s="222"/>
      <c r="KGJ95" s="222"/>
      <c r="KGK95" s="222"/>
      <c r="KGL95" s="222"/>
      <c r="KGM95" s="222"/>
      <c r="KGN95" s="222"/>
      <c r="KGO95" s="222"/>
      <c r="KGP95" s="222"/>
      <c r="KGQ95" s="222"/>
      <c r="KGR95" s="222"/>
      <c r="KGS95" s="222"/>
      <c r="KGT95" s="222"/>
      <c r="KGU95" s="222"/>
      <c r="KGV95" s="222"/>
      <c r="KGW95" s="222"/>
      <c r="KGX95" s="222"/>
      <c r="KGY95" s="222"/>
      <c r="KGZ95" s="222"/>
      <c r="KHA95" s="222"/>
      <c r="KHB95" s="222"/>
      <c r="KHC95" s="222"/>
      <c r="KHD95" s="222"/>
      <c r="KHE95" s="222"/>
      <c r="KHF95" s="222"/>
      <c r="KHG95" s="222"/>
      <c r="KHH95" s="222"/>
      <c r="KHI95" s="222"/>
      <c r="KHJ95" s="222"/>
      <c r="KHK95" s="222"/>
      <c r="KHL95" s="222"/>
      <c r="KHM95" s="222"/>
      <c r="KHN95" s="222"/>
      <c r="KHO95" s="222"/>
      <c r="KHP95" s="222"/>
      <c r="KHQ95" s="222"/>
      <c r="KHR95" s="222"/>
      <c r="KHS95" s="222"/>
      <c r="KHT95" s="222"/>
      <c r="KHU95" s="222"/>
      <c r="KHV95" s="222"/>
      <c r="KHW95" s="222"/>
      <c r="KHX95" s="222"/>
      <c r="KHY95" s="222"/>
      <c r="KHZ95" s="222"/>
      <c r="KIA95" s="222"/>
      <c r="KIB95" s="222"/>
      <c r="KIC95" s="222"/>
      <c r="KID95" s="222"/>
      <c r="KIE95" s="222"/>
      <c r="KIF95" s="222"/>
      <c r="KIG95" s="222"/>
      <c r="KIH95" s="222"/>
      <c r="KII95" s="222"/>
      <c r="KIJ95" s="222"/>
      <c r="KIK95" s="222"/>
      <c r="KIL95" s="222"/>
      <c r="KIM95" s="222"/>
      <c r="KIN95" s="222"/>
      <c r="KIO95" s="222"/>
      <c r="KIP95" s="222"/>
      <c r="KIQ95" s="222"/>
      <c r="KIR95" s="222"/>
      <c r="KIS95" s="222"/>
      <c r="KIT95" s="222"/>
      <c r="KIU95" s="222"/>
      <c r="KIV95" s="222"/>
      <c r="KIW95" s="222"/>
      <c r="KIX95" s="222"/>
      <c r="KIY95" s="222"/>
      <c r="KIZ95" s="222"/>
      <c r="KJA95" s="222"/>
      <c r="KJB95" s="222"/>
      <c r="KJC95" s="222"/>
      <c r="KJD95" s="222"/>
      <c r="KJE95" s="222"/>
      <c r="KJF95" s="222"/>
      <c r="KJG95" s="222"/>
      <c r="KJH95" s="222"/>
      <c r="KJI95" s="222"/>
      <c r="KJJ95" s="222"/>
      <c r="KJK95" s="222"/>
      <c r="KJL95" s="222"/>
      <c r="KJM95" s="222"/>
      <c r="KJN95" s="222"/>
      <c r="KJO95" s="222"/>
      <c r="KJP95" s="222"/>
      <c r="KJQ95" s="222"/>
      <c r="KJR95" s="222"/>
      <c r="KJS95" s="222"/>
      <c r="KJT95" s="222"/>
      <c r="KJU95" s="222"/>
      <c r="KJV95" s="222"/>
      <c r="KJW95" s="222"/>
      <c r="KJX95" s="222"/>
      <c r="KJY95" s="222"/>
      <c r="KJZ95" s="222"/>
      <c r="KKA95" s="222"/>
      <c r="KKB95" s="222"/>
      <c r="KKC95" s="222"/>
      <c r="KKD95" s="222"/>
      <c r="KKE95" s="222"/>
      <c r="KKF95" s="222"/>
      <c r="KKG95" s="222"/>
      <c r="KKH95" s="222"/>
      <c r="KKI95" s="222"/>
      <c r="KKJ95" s="222"/>
      <c r="KKK95" s="222"/>
      <c r="KKL95" s="222"/>
      <c r="KKM95" s="222"/>
      <c r="KKN95" s="222"/>
      <c r="KKO95" s="222"/>
      <c r="KKP95" s="222"/>
      <c r="KKQ95" s="222"/>
      <c r="KKR95" s="222"/>
      <c r="KKS95" s="222"/>
      <c r="KKT95" s="222"/>
      <c r="KKU95" s="222"/>
      <c r="KKV95" s="222"/>
      <c r="KKW95" s="222"/>
      <c r="KKX95" s="222"/>
      <c r="KKY95" s="222"/>
      <c r="KKZ95" s="222"/>
      <c r="KLA95" s="222"/>
      <c r="KLB95" s="222"/>
      <c r="KLC95" s="222"/>
      <c r="KLD95" s="222"/>
      <c r="KLE95" s="222"/>
      <c r="KLF95" s="222"/>
      <c r="KLG95" s="222"/>
      <c r="KLH95" s="222"/>
      <c r="KLI95" s="222"/>
      <c r="KLJ95" s="222"/>
      <c r="KLK95" s="222"/>
      <c r="KLL95" s="222"/>
      <c r="KLM95" s="222"/>
      <c r="KLN95" s="222"/>
      <c r="KLO95" s="222"/>
      <c r="KLP95" s="222"/>
      <c r="KLQ95" s="222"/>
      <c r="KLR95" s="222"/>
      <c r="KLS95" s="222"/>
      <c r="KLT95" s="222"/>
      <c r="KLU95" s="222"/>
      <c r="KLV95" s="222"/>
      <c r="KLW95" s="222"/>
      <c r="KLX95" s="222"/>
      <c r="KLY95" s="222"/>
      <c r="KLZ95" s="222"/>
      <c r="KMA95" s="222"/>
      <c r="KMB95" s="222"/>
      <c r="KMC95" s="222"/>
      <c r="KMD95" s="222"/>
      <c r="KME95" s="222"/>
      <c r="KMF95" s="222"/>
      <c r="KMG95" s="222"/>
      <c r="KMH95" s="222"/>
      <c r="KMI95" s="222"/>
      <c r="KMJ95" s="222"/>
      <c r="KMK95" s="222"/>
      <c r="KML95" s="222"/>
      <c r="KMM95" s="222"/>
      <c r="KMN95" s="222"/>
      <c r="KMO95" s="222"/>
      <c r="KMP95" s="222"/>
      <c r="KMQ95" s="222"/>
      <c r="KMR95" s="222"/>
      <c r="KMS95" s="222"/>
      <c r="KMT95" s="222"/>
      <c r="KMU95" s="222"/>
      <c r="KMV95" s="222"/>
      <c r="KMW95" s="222"/>
      <c r="KMX95" s="222"/>
      <c r="KMY95" s="222"/>
      <c r="KMZ95" s="222"/>
      <c r="KNA95" s="222"/>
      <c r="KNB95" s="222"/>
      <c r="KNC95" s="222"/>
      <c r="KND95" s="222"/>
      <c r="KNE95" s="222"/>
      <c r="KNF95" s="222"/>
      <c r="KNG95" s="222"/>
      <c r="KNH95" s="222"/>
      <c r="KNI95" s="222"/>
      <c r="KNJ95" s="222"/>
      <c r="KNK95" s="222"/>
      <c r="KNL95" s="222"/>
      <c r="KNM95" s="222"/>
      <c r="KNN95" s="222"/>
      <c r="KNO95" s="222"/>
      <c r="KNP95" s="222"/>
      <c r="KNQ95" s="222"/>
      <c r="KNR95" s="222"/>
      <c r="KNS95" s="222"/>
      <c r="KNT95" s="222"/>
      <c r="KNU95" s="222"/>
      <c r="KNV95" s="222"/>
      <c r="KNW95" s="222"/>
      <c r="KNX95" s="222"/>
      <c r="KNY95" s="222"/>
      <c r="KNZ95" s="222"/>
      <c r="KOA95" s="222"/>
      <c r="KOB95" s="222"/>
      <c r="KOC95" s="222"/>
      <c r="KOD95" s="222"/>
      <c r="KOE95" s="222"/>
      <c r="KOF95" s="222"/>
      <c r="KOG95" s="222"/>
      <c r="KOH95" s="222"/>
      <c r="KOI95" s="222"/>
      <c r="KOJ95" s="222"/>
      <c r="KOK95" s="222"/>
      <c r="KOL95" s="222"/>
      <c r="KOM95" s="222"/>
      <c r="KON95" s="222"/>
      <c r="KOO95" s="222"/>
      <c r="KOP95" s="222"/>
      <c r="KOQ95" s="222"/>
      <c r="KOR95" s="222"/>
      <c r="KOS95" s="222"/>
      <c r="KOT95" s="222"/>
      <c r="KOU95" s="222"/>
      <c r="KOV95" s="222"/>
      <c r="KOW95" s="222"/>
      <c r="KOX95" s="222"/>
      <c r="KOY95" s="222"/>
      <c r="KOZ95" s="222"/>
      <c r="KPA95" s="222"/>
      <c r="KPB95" s="222"/>
      <c r="KPC95" s="222"/>
      <c r="KPD95" s="222"/>
      <c r="KPE95" s="222"/>
      <c r="KPF95" s="222"/>
      <c r="KPG95" s="222"/>
      <c r="KPH95" s="222"/>
      <c r="KPI95" s="222"/>
      <c r="KPJ95" s="222"/>
      <c r="KPK95" s="222"/>
      <c r="KPL95" s="222"/>
      <c r="KPM95" s="222"/>
      <c r="KPN95" s="222"/>
      <c r="KPO95" s="222"/>
      <c r="KPP95" s="222"/>
      <c r="KPQ95" s="222"/>
      <c r="KPR95" s="222"/>
      <c r="KPS95" s="222"/>
      <c r="KPT95" s="222"/>
      <c r="KPU95" s="222"/>
      <c r="KPV95" s="222"/>
      <c r="KPW95" s="222"/>
      <c r="KPX95" s="222"/>
      <c r="KPY95" s="222"/>
      <c r="KPZ95" s="222"/>
      <c r="KQA95" s="222"/>
      <c r="KQB95" s="222"/>
      <c r="KQC95" s="222"/>
      <c r="KQD95" s="222"/>
      <c r="KQE95" s="222"/>
      <c r="KQF95" s="222"/>
      <c r="KQG95" s="222"/>
      <c r="KQH95" s="222"/>
      <c r="KQI95" s="222"/>
      <c r="KQJ95" s="222"/>
      <c r="KQK95" s="222"/>
      <c r="KQL95" s="222"/>
      <c r="KQM95" s="222"/>
      <c r="KQN95" s="222"/>
      <c r="KQO95" s="222"/>
      <c r="KQP95" s="222"/>
      <c r="KQQ95" s="222"/>
      <c r="KQR95" s="222"/>
      <c r="KQS95" s="222"/>
      <c r="KQT95" s="222"/>
      <c r="KQU95" s="222"/>
      <c r="KQV95" s="222"/>
      <c r="KQW95" s="222"/>
      <c r="KQX95" s="222"/>
      <c r="KQY95" s="222"/>
      <c r="KQZ95" s="222"/>
      <c r="KRA95" s="222"/>
      <c r="KRB95" s="222"/>
      <c r="KRC95" s="222"/>
      <c r="KRD95" s="222"/>
      <c r="KRE95" s="222"/>
      <c r="KRF95" s="222"/>
      <c r="KRG95" s="222"/>
      <c r="KRH95" s="222"/>
      <c r="KRI95" s="222"/>
      <c r="KRJ95" s="222"/>
      <c r="KRK95" s="222"/>
      <c r="KRL95" s="222"/>
      <c r="KRM95" s="222"/>
      <c r="KRN95" s="222"/>
      <c r="KRO95" s="222"/>
      <c r="KRP95" s="222"/>
      <c r="KRQ95" s="222"/>
      <c r="KRR95" s="222"/>
      <c r="KRS95" s="222"/>
      <c r="KRT95" s="222"/>
      <c r="KRU95" s="222"/>
      <c r="KRV95" s="222"/>
      <c r="KRW95" s="222"/>
      <c r="KRX95" s="222"/>
      <c r="KRY95" s="222"/>
      <c r="KRZ95" s="222"/>
      <c r="KSA95" s="222"/>
      <c r="KSB95" s="222"/>
      <c r="KSC95" s="222"/>
      <c r="KSD95" s="222"/>
      <c r="KSE95" s="222"/>
      <c r="KSF95" s="222"/>
      <c r="KSG95" s="222"/>
      <c r="KSH95" s="222"/>
      <c r="KSI95" s="222"/>
      <c r="KSJ95" s="222"/>
      <c r="KSK95" s="222"/>
      <c r="KSL95" s="222"/>
      <c r="KSM95" s="222"/>
      <c r="KSN95" s="222"/>
      <c r="KSO95" s="222"/>
      <c r="KSP95" s="222"/>
      <c r="KSQ95" s="222"/>
      <c r="KSR95" s="222"/>
      <c r="KSS95" s="222"/>
      <c r="KST95" s="222"/>
      <c r="KSU95" s="222"/>
      <c r="KSV95" s="222"/>
      <c r="KSW95" s="222"/>
      <c r="KSX95" s="222"/>
      <c r="KSY95" s="222"/>
      <c r="KSZ95" s="222"/>
      <c r="KTA95" s="222"/>
      <c r="KTB95" s="222"/>
      <c r="KTC95" s="222"/>
      <c r="KTD95" s="222"/>
      <c r="KTE95" s="222"/>
      <c r="KTF95" s="222"/>
      <c r="KTG95" s="222"/>
      <c r="KTH95" s="222"/>
      <c r="KTI95" s="222"/>
      <c r="KTJ95" s="222"/>
      <c r="KTK95" s="222"/>
      <c r="KTL95" s="222"/>
      <c r="KTM95" s="222"/>
      <c r="KTN95" s="222"/>
      <c r="KTO95" s="222"/>
      <c r="KTP95" s="222"/>
      <c r="KTQ95" s="222"/>
      <c r="KTR95" s="222"/>
      <c r="KTS95" s="222"/>
      <c r="KTT95" s="222"/>
      <c r="KTU95" s="222"/>
      <c r="KTV95" s="222"/>
      <c r="KTW95" s="222"/>
      <c r="KTX95" s="222"/>
      <c r="KTY95" s="222"/>
      <c r="KTZ95" s="222"/>
      <c r="KUA95" s="222"/>
      <c r="KUB95" s="222"/>
      <c r="KUC95" s="222"/>
      <c r="KUD95" s="222"/>
      <c r="KUE95" s="222"/>
      <c r="KUF95" s="222"/>
      <c r="KUG95" s="222"/>
      <c r="KUH95" s="222"/>
      <c r="KUI95" s="222"/>
      <c r="KUJ95" s="222"/>
      <c r="KUK95" s="222"/>
      <c r="KUL95" s="222"/>
      <c r="KUM95" s="222"/>
      <c r="KUN95" s="222"/>
      <c r="KUO95" s="222"/>
      <c r="KUP95" s="222"/>
      <c r="KUQ95" s="222"/>
      <c r="KUR95" s="222"/>
      <c r="KUS95" s="222"/>
      <c r="KUT95" s="222"/>
      <c r="KUU95" s="222"/>
      <c r="KUV95" s="222"/>
      <c r="KUW95" s="222"/>
      <c r="KUX95" s="222"/>
      <c r="KUY95" s="222"/>
      <c r="KUZ95" s="222"/>
      <c r="KVA95" s="222"/>
      <c r="KVB95" s="222"/>
      <c r="KVC95" s="222"/>
      <c r="KVD95" s="222"/>
      <c r="KVE95" s="222"/>
      <c r="KVF95" s="222"/>
      <c r="KVG95" s="222"/>
      <c r="KVH95" s="222"/>
      <c r="KVI95" s="222"/>
      <c r="KVJ95" s="222"/>
      <c r="KVK95" s="222"/>
      <c r="KVL95" s="222"/>
      <c r="KVM95" s="222"/>
      <c r="KVN95" s="222"/>
      <c r="KVO95" s="222"/>
      <c r="KVP95" s="222"/>
      <c r="KVQ95" s="222"/>
      <c r="KVR95" s="222"/>
      <c r="KVS95" s="222"/>
      <c r="KVT95" s="222"/>
      <c r="KVU95" s="222"/>
      <c r="KVV95" s="222"/>
      <c r="KVW95" s="222"/>
      <c r="KVX95" s="222"/>
      <c r="KVY95" s="222"/>
      <c r="KVZ95" s="222"/>
      <c r="KWA95" s="222"/>
      <c r="KWB95" s="222"/>
      <c r="KWC95" s="222"/>
      <c r="KWD95" s="222"/>
      <c r="KWE95" s="222"/>
      <c r="KWF95" s="222"/>
      <c r="KWG95" s="222"/>
      <c r="KWH95" s="222"/>
      <c r="KWI95" s="222"/>
      <c r="KWJ95" s="222"/>
      <c r="KWK95" s="222"/>
      <c r="KWL95" s="222"/>
      <c r="KWM95" s="222"/>
      <c r="KWN95" s="222"/>
      <c r="KWO95" s="222"/>
      <c r="KWP95" s="222"/>
      <c r="KWQ95" s="222"/>
      <c r="KWR95" s="222"/>
      <c r="KWS95" s="222"/>
      <c r="KWT95" s="222"/>
      <c r="KWU95" s="222"/>
      <c r="KWV95" s="222"/>
      <c r="KWW95" s="222"/>
      <c r="KWX95" s="222"/>
      <c r="KWY95" s="222"/>
      <c r="KWZ95" s="222"/>
      <c r="KXA95" s="222"/>
      <c r="KXB95" s="222"/>
      <c r="KXC95" s="222"/>
      <c r="KXD95" s="222"/>
      <c r="KXE95" s="222"/>
      <c r="KXF95" s="222"/>
      <c r="KXG95" s="222"/>
      <c r="KXH95" s="222"/>
      <c r="KXI95" s="222"/>
      <c r="KXJ95" s="222"/>
      <c r="KXK95" s="222"/>
      <c r="KXL95" s="222"/>
      <c r="KXM95" s="222"/>
      <c r="KXN95" s="222"/>
      <c r="KXO95" s="222"/>
      <c r="KXP95" s="222"/>
      <c r="KXQ95" s="222"/>
      <c r="KXR95" s="222"/>
      <c r="KXS95" s="222"/>
      <c r="KXT95" s="222"/>
      <c r="KXU95" s="222"/>
      <c r="KXV95" s="222"/>
      <c r="KXW95" s="222"/>
      <c r="KXX95" s="222"/>
      <c r="KXY95" s="222"/>
      <c r="KXZ95" s="222"/>
      <c r="KYA95" s="222"/>
      <c r="KYB95" s="222"/>
      <c r="KYC95" s="222"/>
      <c r="KYD95" s="222"/>
      <c r="KYE95" s="222"/>
      <c r="KYF95" s="222"/>
      <c r="KYG95" s="222"/>
      <c r="KYH95" s="222"/>
      <c r="KYI95" s="222"/>
      <c r="KYJ95" s="222"/>
      <c r="KYK95" s="222"/>
      <c r="KYL95" s="222"/>
      <c r="KYM95" s="222"/>
      <c r="KYN95" s="222"/>
      <c r="KYO95" s="222"/>
      <c r="KYP95" s="222"/>
      <c r="KYQ95" s="222"/>
      <c r="KYR95" s="222"/>
      <c r="KYS95" s="222"/>
      <c r="KYT95" s="222"/>
      <c r="KYU95" s="222"/>
      <c r="KYV95" s="222"/>
      <c r="KYW95" s="222"/>
      <c r="KYX95" s="222"/>
      <c r="KYY95" s="222"/>
      <c r="KYZ95" s="222"/>
      <c r="KZA95" s="222"/>
      <c r="KZB95" s="222"/>
      <c r="KZC95" s="222"/>
      <c r="KZD95" s="222"/>
      <c r="KZE95" s="222"/>
      <c r="KZF95" s="222"/>
      <c r="KZG95" s="222"/>
      <c r="KZH95" s="222"/>
      <c r="KZI95" s="222"/>
      <c r="KZJ95" s="222"/>
      <c r="KZK95" s="222"/>
      <c r="KZL95" s="222"/>
      <c r="KZM95" s="222"/>
      <c r="KZN95" s="222"/>
      <c r="KZO95" s="222"/>
      <c r="KZP95" s="222"/>
      <c r="KZQ95" s="222"/>
      <c r="KZR95" s="222"/>
      <c r="KZS95" s="222"/>
      <c r="KZT95" s="222"/>
      <c r="KZU95" s="222"/>
      <c r="KZV95" s="222"/>
      <c r="KZW95" s="222"/>
      <c r="KZX95" s="222"/>
      <c r="KZY95" s="222"/>
      <c r="KZZ95" s="222"/>
      <c r="LAA95" s="222"/>
      <c r="LAB95" s="222"/>
      <c r="LAC95" s="222"/>
      <c r="LAD95" s="222"/>
      <c r="LAE95" s="222"/>
      <c r="LAF95" s="222"/>
      <c r="LAG95" s="222"/>
      <c r="LAH95" s="222"/>
      <c r="LAI95" s="222"/>
      <c r="LAJ95" s="222"/>
      <c r="LAK95" s="222"/>
      <c r="LAL95" s="222"/>
      <c r="LAM95" s="222"/>
      <c r="LAN95" s="222"/>
      <c r="LAO95" s="222"/>
      <c r="LAP95" s="222"/>
      <c r="LAQ95" s="222"/>
      <c r="LAR95" s="222"/>
      <c r="LAS95" s="222"/>
      <c r="LAT95" s="222"/>
      <c r="LAU95" s="222"/>
      <c r="LAV95" s="222"/>
      <c r="LAW95" s="222"/>
      <c r="LAX95" s="222"/>
      <c r="LAY95" s="222"/>
      <c r="LAZ95" s="222"/>
      <c r="LBA95" s="222"/>
      <c r="LBB95" s="222"/>
      <c r="LBC95" s="222"/>
      <c r="LBD95" s="222"/>
      <c r="LBE95" s="222"/>
      <c r="LBF95" s="222"/>
      <c r="LBG95" s="222"/>
      <c r="LBH95" s="222"/>
      <c r="LBI95" s="222"/>
      <c r="LBJ95" s="222"/>
      <c r="LBK95" s="222"/>
      <c r="LBL95" s="222"/>
      <c r="LBM95" s="222"/>
      <c r="LBN95" s="222"/>
      <c r="LBO95" s="222"/>
      <c r="LBP95" s="222"/>
      <c r="LBQ95" s="222"/>
      <c r="LBR95" s="222"/>
      <c r="LBS95" s="222"/>
      <c r="LBT95" s="222"/>
      <c r="LBU95" s="222"/>
      <c r="LBV95" s="222"/>
      <c r="LBW95" s="222"/>
      <c r="LBX95" s="222"/>
      <c r="LBY95" s="222"/>
      <c r="LBZ95" s="222"/>
      <c r="LCA95" s="222"/>
      <c r="LCB95" s="222"/>
      <c r="LCC95" s="222"/>
      <c r="LCD95" s="222"/>
      <c r="LCE95" s="222"/>
      <c r="LCF95" s="222"/>
      <c r="LCG95" s="222"/>
      <c r="LCH95" s="222"/>
      <c r="LCI95" s="222"/>
      <c r="LCJ95" s="222"/>
      <c r="LCK95" s="222"/>
      <c r="LCL95" s="222"/>
      <c r="LCM95" s="222"/>
      <c r="LCN95" s="222"/>
      <c r="LCO95" s="222"/>
      <c r="LCP95" s="222"/>
      <c r="LCQ95" s="222"/>
      <c r="LCR95" s="222"/>
      <c r="LCS95" s="222"/>
      <c r="LCT95" s="222"/>
      <c r="LCU95" s="222"/>
      <c r="LCV95" s="222"/>
      <c r="LCW95" s="222"/>
      <c r="LCX95" s="222"/>
      <c r="LCY95" s="222"/>
      <c r="LCZ95" s="222"/>
      <c r="LDA95" s="222"/>
      <c r="LDB95" s="222"/>
      <c r="LDC95" s="222"/>
      <c r="LDD95" s="222"/>
      <c r="LDE95" s="222"/>
      <c r="LDF95" s="222"/>
      <c r="LDG95" s="222"/>
      <c r="LDH95" s="222"/>
      <c r="LDI95" s="222"/>
      <c r="LDJ95" s="222"/>
      <c r="LDK95" s="222"/>
      <c r="LDL95" s="222"/>
      <c r="LDM95" s="222"/>
      <c r="LDN95" s="222"/>
      <c r="LDO95" s="222"/>
      <c r="LDP95" s="222"/>
      <c r="LDQ95" s="222"/>
      <c r="LDR95" s="222"/>
      <c r="LDS95" s="222"/>
      <c r="LDT95" s="222"/>
      <c r="LDU95" s="222"/>
      <c r="LDV95" s="222"/>
      <c r="LDW95" s="222"/>
      <c r="LDX95" s="222"/>
      <c r="LDY95" s="222"/>
      <c r="LDZ95" s="222"/>
      <c r="LEA95" s="222"/>
      <c r="LEB95" s="222"/>
      <c r="LEC95" s="222"/>
      <c r="LED95" s="222"/>
      <c r="LEE95" s="222"/>
      <c r="LEF95" s="222"/>
      <c r="LEG95" s="222"/>
      <c r="LEH95" s="222"/>
      <c r="LEI95" s="222"/>
      <c r="LEJ95" s="222"/>
      <c r="LEK95" s="222"/>
      <c r="LEL95" s="222"/>
      <c r="LEM95" s="222"/>
      <c r="LEN95" s="222"/>
      <c r="LEO95" s="222"/>
      <c r="LEP95" s="222"/>
      <c r="LEQ95" s="222"/>
      <c r="LER95" s="222"/>
      <c r="LES95" s="222"/>
      <c r="LET95" s="222"/>
      <c r="LEU95" s="222"/>
      <c r="LEV95" s="222"/>
      <c r="LEW95" s="222"/>
      <c r="LEX95" s="222"/>
      <c r="LEY95" s="222"/>
      <c r="LEZ95" s="222"/>
      <c r="LFA95" s="222"/>
      <c r="LFB95" s="222"/>
      <c r="LFC95" s="222"/>
      <c r="LFD95" s="222"/>
      <c r="LFE95" s="222"/>
      <c r="LFF95" s="222"/>
      <c r="LFG95" s="222"/>
      <c r="LFH95" s="222"/>
      <c r="LFI95" s="222"/>
      <c r="LFJ95" s="222"/>
      <c r="LFK95" s="222"/>
      <c r="LFL95" s="222"/>
      <c r="LFM95" s="222"/>
      <c r="LFN95" s="222"/>
      <c r="LFO95" s="222"/>
      <c r="LFP95" s="222"/>
      <c r="LFQ95" s="222"/>
      <c r="LFR95" s="222"/>
      <c r="LFS95" s="222"/>
      <c r="LFT95" s="222"/>
      <c r="LFU95" s="222"/>
      <c r="LFV95" s="222"/>
      <c r="LFW95" s="222"/>
      <c r="LFX95" s="222"/>
      <c r="LFY95" s="222"/>
      <c r="LFZ95" s="222"/>
      <c r="LGA95" s="222"/>
      <c r="LGB95" s="222"/>
      <c r="LGC95" s="222"/>
      <c r="LGD95" s="222"/>
      <c r="LGE95" s="222"/>
      <c r="LGF95" s="222"/>
      <c r="LGG95" s="222"/>
      <c r="LGH95" s="222"/>
      <c r="LGI95" s="222"/>
      <c r="LGJ95" s="222"/>
      <c r="LGK95" s="222"/>
      <c r="LGL95" s="222"/>
      <c r="LGM95" s="222"/>
      <c r="LGN95" s="222"/>
      <c r="LGO95" s="222"/>
      <c r="LGP95" s="222"/>
      <c r="LGQ95" s="222"/>
      <c r="LGR95" s="222"/>
      <c r="LGS95" s="222"/>
      <c r="LGT95" s="222"/>
      <c r="LGU95" s="222"/>
      <c r="LGV95" s="222"/>
      <c r="LGW95" s="222"/>
      <c r="LGX95" s="222"/>
      <c r="LGY95" s="222"/>
      <c r="LGZ95" s="222"/>
      <c r="LHA95" s="222"/>
      <c r="LHB95" s="222"/>
      <c r="LHC95" s="222"/>
      <c r="LHD95" s="222"/>
      <c r="LHE95" s="222"/>
      <c r="LHF95" s="222"/>
      <c r="LHG95" s="222"/>
      <c r="LHH95" s="222"/>
      <c r="LHI95" s="222"/>
      <c r="LHJ95" s="222"/>
      <c r="LHK95" s="222"/>
      <c r="LHL95" s="222"/>
      <c r="LHM95" s="222"/>
      <c r="LHN95" s="222"/>
      <c r="LHO95" s="222"/>
      <c r="LHP95" s="222"/>
      <c r="LHQ95" s="222"/>
      <c r="LHR95" s="222"/>
      <c r="LHS95" s="222"/>
      <c r="LHT95" s="222"/>
      <c r="LHU95" s="222"/>
      <c r="LHV95" s="222"/>
      <c r="LHW95" s="222"/>
      <c r="LHX95" s="222"/>
      <c r="LHY95" s="222"/>
      <c r="LHZ95" s="222"/>
      <c r="LIA95" s="222"/>
      <c r="LIB95" s="222"/>
      <c r="LIC95" s="222"/>
      <c r="LID95" s="222"/>
      <c r="LIE95" s="222"/>
      <c r="LIF95" s="222"/>
      <c r="LIG95" s="222"/>
      <c r="LIH95" s="222"/>
      <c r="LII95" s="222"/>
      <c r="LIJ95" s="222"/>
      <c r="LIK95" s="222"/>
      <c r="LIL95" s="222"/>
      <c r="LIM95" s="222"/>
      <c r="LIN95" s="222"/>
      <c r="LIO95" s="222"/>
      <c r="LIP95" s="222"/>
      <c r="LIQ95" s="222"/>
      <c r="LIR95" s="222"/>
      <c r="LIS95" s="222"/>
      <c r="LIT95" s="222"/>
      <c r="LIU95" s="222"/>
      <c r="LIV95" s="222"/>
      <c r="LIW95" s="222"/>
      <c r="LIX95" s="222"/>
      <c r="LIY95" s="222"/>
      <c r="LIZ95" s="222"/>
      <c r="LJA95" s="222"/>
      <c r="LJB95" s="222"/>
      <c r="LJC95" s="222"/>
      <c r="LJD95" s="222"/>
      <c r="LJE95" s="222"/>
      <c r="LJF95" s="222"/>
      <c r="LJG95" s="222"/>
      <c r="LJH95" s="222"/>
      <c r="LJI95" s="222"/>
      <c r="LJJ95" s="222"/>
      <c r="LJK95" s="222"/>
      <c r="LJL95" s="222"/>
      <c r="LJM95" s="222"/>
      <c r="LJN95" s="222"/>
      <c r="LJO95" s="222"/>
      <c r="LJP95" s="222"/>
      <c r="LJQ95" s="222"/>
      <c r="LJR95" s="222"/>
      <c r="LJS95" s="222"/>
      <c r="LJT95" s="222"/>
      <c r="LJU95" s="222"/>
      <c r="LJV95" s="222"/>
      <c r="LJW95" s="222"/>
      <c r="LJX95" s="222"/>
      <c r="LJY95" s="222"/>
      <c r="LJZ95" s="222"/>
      <c r="LKA95" s="222"/>
      <c r="LKB95" s="222"/>
      <c r="LKC95" s="222"/>
      <c r="LKD95" s="222"/>
      <c r="LKE95" s="222"/>
      <c r="LKF95" s="222"/>
      <c r="LKG95" s="222"/>
      <c r="LKH95" s="222"/>
      <c r="LKI95" s="222"/>
      <c r="LKJ95" s="222"/>
      <c r="LKK95" s="222"/>
      <c r="LKL95" s="222"/>
      <c r="LKM95" s="222"/>
      <c r="LKN95" s="222"/>
      <c r="LKO95" s="222"/>
      <c r="LKP95" s="222"/>
      <c r="LKQ95" s="222"/>
      <c r="LKR95" s="222"/>
      <c r="LKS95" s="222"/>
      <c r="LKT95" s="222"/>
      <c r="LKU95" s="222"/>
      <c r="LKV95" s="222"/>
      <c r="LKW95" s="222"/>
      <c r="LKX95" s="222"/>
      <c r="LKY95" s="222"/>
      <c r="LKZ95" s="222"/>
      <c r="LLA95" s="222"/>
      <c r="LLB95" s="222"/>
      <c r="LLC95" s="222"/>
      <c r="LLD95" s="222"/>
      <c r="LLE95" s="222"/>
      <c r="LLF95" s="222"/>
      <c r="LLG95" s="222"/>
      <c r="LLH95" s="222"/>
      <c r="LLI95" s="222"/>
      <c r="LLJ95" s="222"/>
      <c r="LLK95" s="222"/>
      <c r="LLL95" s="222"/>
      <c r="LLM95" s="222"/>
      <c r="LLN95" s="222"/>
      <c r="LLO95" s="222"/>
      <c r="LLP95" s="222"/>
      <c r="LLQ95" s="222"/>
      <c r="LLR95" s="222"/>
      <c r="LLS95" s="222"/>
      <c r="LLT95" s="222"/>
      <c r="LLU95" s="222"/>
      <c r="LLV95" s="222"/>
      <c r="LLW95" s="222"/>
      <c r="LLX95" s="222"/>
      <c r="LLY95" s="222"/>
      <c r="LLZ95" s="222"/>
      <c r="LMA95" s="222"/>
      <c r="LMB95" s="222"/>
      <c r="LMC95" s="222"/>
      <c r="LMD95" s="222"/>
      <c r="LME95" s="222"/>
      <c r="LMF95" s="222"/>
      <c r="LMG95" s="222"/>
      <c r="LMH95" s="222"/>
      <c r="LMI95" s="222"/>
      <c r="LMJ95" s="222"/>
      <c r="LMK95" s="222"/>
      <c r="LML95" s="222"/>
      <c r="LMM95" s="222"/>
      <c r="LMN95" s="222"/>
      <c r="LMO95" s="222"/>
      <c r="LMP95" s="222"/>
      <c r="LMQ95" s="222"/>
      <c r="LMR95" s="222"/>
      <c r="LMS95" s="222"/>
      <c r="LMT95" s="222"/>
      <c r="LMU95" s="222"/>
      <c r="LMV95" s="222"/>
      <c r="LMW95" s="222"/>
      <c r="LMX95" s="222"/>
      <c r="LMY95" s="222"/>
      <c r="LMZ95" s="222"/>
      <c r="LNA95" s="222"/>
      <c r="LNB95" s="222"/>
      <c r="LNC95" s="222"/>
      <c r="LND95" s="222"/>
      <c r="LNE95" s="222"/>
      <c r="LNF95" s="222"/>
      <c r="LNG95" s="222"/>
      <c r="LNH95" s="222"/>
      <c r="LNI95" s="222"/>
      <c r="LNJ95" s="222"/>
      <c r="LNK95" s="222"/>
      <c r="LNL95" s="222"/>
      <c r="LNM95" s="222"/>
      <c r="LNN95" s="222"/>
      <c r="LNO95" s="222"/>
      <c r="LNP95" s="222"/>
      <c r="LNQ95" s="222"/>
      <c r="LNR95" s="222"/>
      <c r="LNS95" s="222"/>
      <c r="LNT95" s="222"/>
      <c r="LNU95" s="222"/>
      <c r="LNV95" s="222"/>
      <c r="LNW95" s="222"/>
      <c r="LNX95" s="222"/>
      <c r="LNY95" s="222"/>
      <c r="LNZ95" s="222"/>
      <c r="LOA95" s="222"/>
      <c r="LOB95" s="222"/>
      <c r="LOC95" s="222"/>
      <c r="LOD95" s="222"/>
      <c r="LOE95" s="222"/>
      <c r="LOF95" s="222"/>
      <c r="LOG95" s="222"/>
      <c r="LOH95" s="222"/>
      <c r="LOI95" s="222"/>
      <c r="LOJ95" s="222"/>
      <c r="LOK95" s="222"/>
      <c r="LOL95" s="222"/>
      <c r="LOM95" s="222"/>
      <c r="LON95" s="222"/>
      <c r="LOO95" s="222"/>
      <c r="LOP95" s="222"/>
      <c r="LOQ95" s="222"/>
      <c r="LOR95" s="222"/>
      <c r="LOS95" s="222"/>
      <c r="LOT95" s="222"/>
      <c r="LOU95" s="222"/>
      <c r="LOV95" s="222"/>
      <c r="LOW95" s="222"/>
      <c r="LOX95" s="222"/>
      <c r="LOY95" s="222"/>
      <c r="LOZ95" s="222"/>
      <c r="LPA95" s="222"/>
      <c r="LPB95" s="222"/>
      <c r="LPC95" s="222"/>
      <c r="LPD95" s="222"/>
      <c r="LPE95" s="222"/>
      <c r="LPF95" s="222"/>
      <c r="LPG95" s="222"/>
      <c r="LPH95" s="222"/>
      <c r="LPI95" s="222"/>
      <c r="LPJ95" s="222"/>
      <c r="LPK95" s="222"/>
      <c r="LPL95" s="222"/>
      <c r="LPM95" s="222"/>
      <c r="LPN95" s="222"/>
      <c r="LPO95" s="222"/>
      <c r="LPP95" s="222"/>
      <c r="LPQ95" s="222"/>
      <c r="LPR95" s="222"/>
      <c r="LPS95" s="222"/>
      <c r="LPT95" s="222"/>
      <c r="LPU95" s="222"/>
      <c r="LPV95" s="222"/>
      <c r="LPW95" s="222"/>
      <c r="LPX95" s="222"/>
      <c r="LPY95" s="222"/>
      <c r="LPZ95" s="222"/>
      <c r="LQA95" s="222"/>
      <c r="LQB95" s="222"/>
      <c r="LQC95" s="222"/>
      <c r="LQD95" s="222"/>
      <c r="LQE95" s="222"/>
      <c r="LQF95" s="222"/>
      <c r="LQG95" s="222"/>
      <c r="LQH95" s="222"/>
      <c r="LQI95" s="222"/>
      <c r="LQJ95" s="222"/>
      <c r="LQK95" s="222"/>
      <c r="LQL95" s="222"/>
      <c r="LQM95" s="222"/>
      <c r="LQN95" s="222"/>
      <c r="LQO95" s="222"/>
      <c r="LQP95" s="222"/>
      <c r="LQQ95" s="222"/>
      <c r="LQR95" s="222"/>
      <c r="LQS95" s="222"/>
      <c r="LQT95" s="222"/>
      <c r="LQU95" s="222"/>
      <c r="LQV95" s="222"/>
      <c r="LQW95" s="222"/>
      <c r="LQX95" s="222"/>
      <c r="LQY95" s="222"/>
      <c r="LQZ95" s="222"/>
      <c r="LRA95" s="222"/>
      <c r="LRB95" s="222"/>
      <c r="LRC95" s="222"/>
      <c r="LRD95" s="222"/>
      <c r="LRE95" s="222"/>
      <c r="LRF95" s="222"/>
      <c r="LRG95" s="222"/>
      <c r="LRH95" s="222"/>
      <c r="LRI95" s="222"/>
      <c r="LRJ95" s="222"/>
      <c r="LRK95" s="222"/>
      <c r="LRL95" s="222"/>
      <c r="LRM95" s="222"/>
      <c r="LRN95" s="222"/>
      <c r="LRO95" s="222"/>
      <c r="LRP95" s="222"/>
      <c r="LRQ95" s="222"/>
      <c r="LRR95" s="222"/>
      <c r="LRS95" s="222"/>
      <c r="LRT95" s="222"/>
      <c r="LRU95" s="222"/>
      <c r="LRV95" s="222"/>
      <c r="LRW95" s="222"/>
      <c r="LRX95" s="222"/>
      <c r="LRY95" s="222"/>
      <c r="LRZ95" s="222"/>
      <c r="LSA95" s="222"/>
      <c r="LSB95" s="222"/>
      <c r="LSC95" s="222"/>
      <c r="LSD95" s="222"/>
      <c r="LSE95" s="222"/>
      <c r="LSF95" s="222"/>
      <c r="LSG95" s="222"/>
      <c r="LSH95" s="222"/>
      <c r="LSI95" s="222"/>
      <c r="LSJ95" s="222"/>
      <c r="LSK95" s="222"/>
      <c r="LSL95" s="222"/>
      <c r="LSM95" s="222"/>
      <c r="LSN95" s="222"/>
      <c r="LSO95" s="222"/>
      <c r="LSP95" s="222"/>
      <c r="LSQ95" s="222"/>
      <c r="LSR95" s="222"/>
      <c r="LSS95" s="222"/>
      <c r="LST95" s="222"/>
      <c r="LSU95" s="222"/>
      <c r="LSV95" s="222"/>
      <c r="LSW95" s="222"/>
      <c r="LSX95" s="222"/>
      <c r="LSY95" s="222"/>
      <c r="LSZ95" s="222"/>
      <c r="LTA95" s="222"/>
      <c r="LTB95" s="222"/>
      <c r="LTC95" s="222"/>
      <c r="LTD95" s="222"/>
      <c r="LTE95" s="222"/>
      <c r="LTF95" s="222"/>
      <c r="LTG95" s="222"/>
      <c r="LTH95" s="222"/>
      <c r="LTI95" s="222"/>
      <c r="LTJ95" s="222"/>
      <c r="LTK95" s="222"/>
      <c r="LTL95" s="222"/>
      <c r="LTM95" s="222"/>
      <c r="LTN95" s="222"/>
      <c r="LTO95" s="222"/>
      <c r="LTP95" s="222"/>
      <c r="LTQ95" s="222"/>
      <c r="LTR95" s="222"/>
      <c r="LTS95" s="222"/>
      <c r="LTT95" s="222"/>
      <c r="LTU95" s="222"/>
      <c r="LTV95" s="222"/>
      <c r="LTW95" s="222"/>
      <c r="LTX95" s="222"/>
      <c r="LTY95" s="222"/>
      <c r="LTZ95" s="222"/>
      <c r="LUA95" s="222"/>
      <c r="LUB95" s="222"/>
      <c r="LUC95" s="222"/>
      <c r="LUD95" s="222"/>
      <c r="LUE95" s="222"/>
      <c r="LUF95" s="222"/>
      <c r="LUG95" s="222"/>
      <c r="LUH95" s="222"/>
      <c r="LUI95" s="222"/>
      <c r="LUJ95" s="222"/>
      <c r="LUK95" s="222"/>
      <c r="LUL95" s="222"/>
      <c r="LUM95" s="222"/>
      <c r="LUN95" s="222"/>
      <c r="LUO95" s="222"/>
      <c r="LUP95" s="222"/>
      <c r="LUQ95" s="222"/>
      <c r="LUR95" s="222"/>
      <c r="LUS95" s="222"/>
      <c r="LUT95" s="222"/>
      <c r="LUU95" s="222"/>
      <c r="LUV95" s="222"/>
      <c r="LUW95" s="222"/>
      <c r="LUX95" s="222"/>
      <c r="LUY95" s="222"/>
      <c r="LUZ95" s="222"/>
      <c r="LVA95" s="222"/>
      <c r="LVB95" s="222"/>
      <c r="LVC95" s="222"/>
      <c r="LVD95" s="222"/>
      <c r="LVE95" s="222"/>
      <c r="LVF95" s="222"/>
      <c r="LVG95" s="222"/>
      <c r="LVH95" s="222"/>
      <c r="LVI95" s="222"/>
      <c r="LVJ95" s="222"/>
      <c r="LVK95" s="222"/>
      <c r="LVL95" s="222"/>
      <c r="LVM95" s="222"/>
      <c r="LVN95" s="222"/>
      <c r="LVO95" s="222"/>
      <c r="LVP95" s="222"/>
      <c r="LVQ95" s="222"/>
      <c r="LVR95" s="222"/>
      <c r="LVS95" s="222"/>
      <c r="LVT95" s="222"/>
      <c r="LVU95" s="222"/>
      <c r="LVV95" s="222"/>
      <c r="LVW95" s="222"/>
      <c r="LVX95" s="222"/>
      <c r="LVY95" s="222"/>
      <c r="LVZ95" s="222"/>
      <c r="LWA95" s="222"/>
      <c r="LWB95" s="222"/>
      <c r="LWC95" s="222"/>
      <c r="LWD95" s="222"/>
      <c r="LWE95" s="222"/>
      <c r="LWF95" s="222"/>
      <c r="LWG95" s="222"/>
      <c r="LWH95" s="222"/>
      <c r="LWI95" s="222"/>
      <c r="LWJ95" s="222"/>
      <c r="LWK95" s="222"/>
      <c r="LWL95" s="222"/>
      <c r="LWM95" s="222"/>
      <c r="LWN95" s="222"/>
      <c r="LWO95" s="222"/>
      <c r="LWP95" s="222"/>
      <c r="LWQ95" s="222"/>
      <c r="LWR95" s="222"/>
      <c r="LWS95" s="222"/>
      <c r="LWT95" s="222"/>
      <c r="LWU95" s="222"/>
      <c r="LWV95" s="222"/>
      <c r="LWW95" s="222"/>
      <c r="LWX95" s="222"/>
      <c r="LWY95" s="222"/>
      <c r="LWZ95" s="222"/>
      <c r="LXA95" s="222"/>
      <c r="LXB95" s="222"/>
      <c r="LXC95" s="222"/>
      <c r="LXD95" s="222"/>
      <c r="LXE95" s="222"/>
      <c r="LXF95" s="222"/>
      <c r="LXG95" s="222"/>
      <c r="LXH95" s="222"/>
      <c r="LXI95" s="222"/>
      <c r="LXJ95" s="222"/>
      <c r="LXK95" s="222"/>
      <c r="LXL95" s="222"/>
      <c r="LXM95" s="222"/>
      <c r="LXN95" s="222"/>
      <c r="LXO95" s="222"/>
      <c r="LXP95" s="222"/>
      <c r="LXQ95" s="222"/>
      <c r="LXR95" s="222"/>
      <c r="LXS95" s="222"/>
      <c r="LXT95" s="222"/>
      <c r="LXU95" s="222"/>
      <c r="LXV95" s="222"/>
      <c r="LXW95" s="222"/>
      <c r="LXX95" s="222"/>
      <c r="LXY95" s="222"/>
      <c r="LXZ95" s="222"/>
      <c r="LYA95" s="222"/>
      <c r="LYB95" s="222"/>
      <c r="LYC95" s="222"/>
      <c r="LYD95" s="222"/>
      <c r="LYE95" s="222"/>
      <c r="LYF95" s="222"/>
      <c r="LYG95" s="222"/>
      <c r="LYH95" s="222"/>
      <c r="LYI95" s="222"/>
      <c r="LYJ95" s="222"/>
      <c r="LYK95" s="222"/>
      <c r="LYL95" s="222"/>
      <c r="LYM95" s="222"/>
      <c r="LYN95" s="222"/>
      <c r="LYO95" s="222"/>
      <c r="LYP95" s="222"/>
      <c r="LYQ95" s="222"/>
      <c r="LYR95" s="222"/>
      <c r="LYS95" s="222"/>
      <c r="LYT95" s="222"/>
      <c r="LYU95" s="222"/>
      <c r="LYV95" s="222"/>
      <c r="LYW95" s="222"/>
      <c r="LYX95" s="222"/>
      <c r="LYY95" s="222"/>
      <c r="LYZ95" s="222"/>
      <c r="LZA95" s="222"/>
      <c r="LZB95" s="222"/>
      <c r="LZC95" s="222"/>
      <c r="LZD95" s="222"/>
      <c r="LZE95" s="222"/>
      <c r="LZF95" s="222"/>
      <c r="LZG95" s="222"/>
      <c r="LZH95" s="222"/>
      <c r="LZI95" s="222"/>
      <c r="LZJ95" s="222"/>
      <c r="LZK95" s="222"/>
      <c r="LZL95" s="222"/>
      <c r="LZM95" s="222"/>
      <c r="LZN95" s="222"/>
      <c r="LZO95" s="222"/>
      <c r="LZP95" s="222"/>
      <c r="LZQ95" s="222"/>
      <c r="LZR95" s="222"/>
      <c r="LZS95" s="222"/>
      <c r="LZT95" s="222"/>
      <c r="LZU95" s="222"/>
      <c r="LZV95" s="222"/>
      <c r="LZW95" s="222"/>
      <c r="LZX95" s="222"/>
      <c r="LZY95" s="222"/>
      <c r="LZZ95" s="222"/>
      <c r="MAA95" s="222"/>
      <c r="MAB95" s="222"/>
      <c r="MAC95" s="222"/>
      <c r="MAD95" s="222"/>
      <c r="MAE95" s="222"/>
      <c r="MAF95" s="222"/>
      <c r="MAG95" s="222"/>
      <c r="MAH95" s="222"/>
      <c r="MAI95" s="222"/>
      <c r="MAJ95" s="222"/>
      <c r="MAK95" s="222"/>
      <c r="MAL95" s="222"/>
      <c r="MAM95" s="222"/>
      <c r="MAN95" s="222"/>
      <c r="MAO95" s="222"/>
      <c r="MAP95" s="222"/>
      <c r="MAQ95" s="222"/>
      <c r="MAR95" s="222"/>
      <c r="MAS95" s="222"/>
      <c r="MAT95" s="222"/>
      <c r="MAU95" s="222"/>
      <c r="MAV95" s="222"/>
      <c r="MAW95" s="222"/>
      <c r="MAX95" s="222"/>
      <c r="MAY95" s="222"/>
      <c r="MAZ95" s="222"/>
      <c r="MBA95" s="222"/>
      <c r="MBB95" s="222"/>
      <c r="MBC95" s="222"/>
      <c r="MBD95" s="222"/>
      <c r="MBE95" s="222"/>
      <c r="MBF95" s="222"/>
      <c r="MBG95" s="222"/>
      <c r="MBH95" s="222"/>
      <c r="MBI95" s="222"/>
      <c r="MBJ95" s="222"/>
      <c r="MBK95" s="222"/>
      <c r="MBL95" s="222"/>
      <c r="MBM95" s="222"/>
      <c r="MBN95" s="222"/>
      <c r="MBO95" s="222"/>
      <c r="MBP95" s="222"/>
      <c r="MBQ95" s="222"/>
      <c r="MBR95" s="222"/>
      <c r="MBS95" s="222"/>
      <c r="MBT95" s="222"/>
      <c r="MBU95" s="222"/>
      <c r="MBV95" s="222"/>
      <c r="MBW95" s="222"/>
      <c r="MBX95" s="222"/>
      <c r="MBY95" s="222"/>
      <c r="MBZ95" s="222"/>
      <c r="MCA95" s="222"/>
      <c r="MCB95" s="222"/>
      <c r="MCC95" s="222"/>
      <c r="MCD95" s="222"/>
      <c r="MCE95" s="222"/>
      <c r="MCF95" s="222"/>
      <c r="MCG95" s="222"/>
      <c r="MCH95" s="222"/>
      <c r="MCI95" s="222"/>
      <c r="MCJ95" s="222"/>
      <c r="MCK95" s="222"/>
      <c r="MCL95" s="222"/>
      <c r="MCM95" s="222"/>
      <c r="MCN95" s="222"/>
      <c r="MCO95" s="222"/>
      <c r="MCP95" s="222"/>
      <c r="MCQ95" s="222"/>
      <c r="MCR95" s="222"/>
      <c r="MCS95" s="222"/>
      <c r="MCT95" s="222"/>
      <c r="MCU95" s="222"/>
      <c r="MCV95" s="222"/>
      <c r="MCW95" s="222"/>
      <c r="MCX95" s="222"/>
      <c r="MCY95" s="222"/>
      <c r="MCZ95" s="222"/>
      <c r="MDA95" s="222"/>
      <c r="MDB95" s="222"/>
      <c r="MDC95" s="222"/>
      <c r="MDD95" s="222"/>
      <c r="MDE95" s="222"/>
      <c r="MDF95" s="222"/>
      <c r="MDG95" s="222"/>
      <c r="MDH95" s="222"/>
      <c r="MDI95" s="222"/>
      <c r="MDJ95" s="222"/>
      <c r="MDK95" s="222"/>
      <c r="MDL95" s="222"/>
      <c r="MDM95" s="222"/>
      <c r="MDN95" s="222"/>
      <c r="MDO95" s="222"/>
      <c r="MDP95" s="222"/>
      <c r="MDQ95" s="222"/>
      <c r="MDR95" s="222"/>
      <c r="MDS95" s="222"/>
      <c r="MDT95" s="222"/>
      <c r="MDU95" s="222"/>
      <c r="MDV95" s="222"/>
      <c r="MDW95" s="222"/>
      <c r="MDX95" s="222"/>
      <c r="MDY95" s="222"/>
      <c r="MDZ95" s="222"/>
      <c r="MEA95" s="222"/>
      <c r="MEB95" s="222"/>
      <c r="MEC95" s="222"/>
      <c r="MED95" s="222"/>
      <c r="MEE95" s="222"/>
      <c r="MEF95" s="222"/>
      <c r="MEG95" s="222"/>
      <c r="MEH95" s="222"/>
      <c r="MEI95" s="222"/>
      <c r="MEJ95" s="222"/>
      <c r="MEK95" s="222"/>
      <c r="MEL95" s="222"/>
      <c r="MEM95" s="222"/>
      <c r="MEN95" s="222"/>
      <c r="MEO95" s="222"/>
      <c r="MEP95" s="222"/>
      <c r="MEQ95" s="222"/>
      <c r="MER95" s="222"/>
      <c r="MES95" s="222"/>
      <c r="MET95" s="222"/>
      <c r="MEU95" s="222"/>
      <c r="MEV95" s="222"/>
      <c r="MEW95" s="222"/>
      <c r="MEX95" s="222"/>
      <c r="MEY95" s="222"/>
      <c r="MEZ95" s="222"/>
      <c r="MFA95" s="222"/>
      <c r="MFB95" s="222"/>
      <c r="MFC95" s="222"/>
      <c r="MFD95" s="222"/>
      <c r="MFE95" s="222"/>
      <c r="MFF95" s="222"/>
      <c r="MFG95" s="222"/>
      <c r="MFH95" s="222"/>
      <c r="MFI95" s="222"/>
      <c r="MFJ95" s="222"/>
      <c r="MFK95" s="222"/>
      <c r="MFL95" s="222"/>
      <c r="MFM95" s="222"/>
      <c r="MFN95" s="222"/>
      <c r="MFO95" s="222"/>
      <c r="MFP95" s="222"/>
      <c r="MFQ95" s="222"/>
      <c r="MFR95" s="222"/>
      <c r="MFS95" s="222"/>
      <c r="MFT95" s="222"/>
      <c r="MFU95" s="222"/>
      <c r="MFV95" s="222"/>
      <c r="MFW95" s="222"/>
      <c r="MFX95" s="222"/>
      <c r="MFY95" s="222"/>
      <c r="MFZ95" s="222"/>
      <c r="MGA95" s="222"/>
      <c r="MGB95" s="222"/>
      <c r="MGC95" s="222"/>
      <c r="MGD95" s="222"/>
      <c r="MGE95" s="222"/>
      <c r="MGF95" s="222"/>
      <c r="MGG95" s="222"/>
      <c r="MGH95" s="222"/>
      <c r="MGI95" s="222"/>
      <c r="MGJ95" s="222"/>
      <c r="MGK95" s="222"/>
      <c r="MGL95" s="222"/>
      <c r="MGM95" s="222"/>
      <c r="MGN95" s="222"/>
      <c r="MGO95" s="222"/>
      <c r="MGP95" s="222"/>
      <c r="MGQ95" s="222"/>
      <c r="MGR95" s="222"/>
      <c r="MGS95" s="222"/>
      <c r="MGT95" s="222"/>
      <c r="MGU95" s="222"/>
      <c r="MGV95" s="222"/>
      <c r="MGW95" s="222"/>
      <c r="MGX95" s="222"/>
      <c r="MGY95" s="222"/>
      <c r="MGZ95" s="222"/>
      <c r="MHA95" s="222"/>
      <c r="MHB95" s="222"/>
      <c r="MHC95" s="222"/>
      <c r="MHD95" s="222"/>
      <c r="MHE95" s="222"/>
      <c r="MHF95" s="222"/>
      <c r="MHG95" s="222"/>
      <c r="MHH95" s="222"/>
      <c r="MHI95" s="222"/>
      <c r="MHJ95" s="222"/>
      <c r="MHK95" s="222"/>
      <c r="MHL95" s="222"/>
      <c r="MHM95" s="222"/>
      <c r="MHN95" s="222"/>
      <c r="MHO95" s="222"/>
      <c r="MHP95" s="222"/>
      <c r="MHQ95" s="222"/>
      <c r="MHR95" s="222"/>
      <c r="MHS95" s="222"/>
      <c r="MHT95" s="222"/>
      <c r="MHU95" s="222"/>
      <c r="MHV95" s="222"/>
      <c r="MHW95" s="222"/>
      <c r="MHX95" s="222"/>
      <c r="MHY95" s="222"/>
      <c r="MHZ95" s="222"/>
      <c r="MIA95" s="222"/>
      <c r="MIB95" s="222"/>
      <c r="MIC95" s="222"/>
      <c r="MID95" s="222"/>
      <c r="MIE95" s="222"/>
      <c r="MIF95" s="222"/>
      <c r="MIG95" s="222"/>
      <c r="MIH95" s="222"/>
      <c r="MII95" s="222"/>
      <c r="MIJ95" s="222"/>
      <c r="MIK95" s="222"/>
      <c r="MIL95" s="222"/>
      <c r="MIM95" s="222"/>
      <c r="MIN95" s="222"/>
      <c r="MIO95" s="222"/>
      <c r="MIP95" s="222"/>
      <c r="MIQ95" s="222"/>
      <c r="MIR95" s="222"/>
      <c r="MIS95" s="222"/>
      <c r="MIT95" s="222"/>
      <c r="MIU95" s="222"/>
      <c r="MIV95" s="222"/>
      <c r="MIW95" s="222"/>
      <c r="MIX95" s="222"/>
      <c r="MIY95" s="222"/>
      <c r="MIZ95" s="222"/>
      <c r="MJA95" s="222"/>
      <c r="MJB95" s="222"/>
      <c r="MJC95" s="222"/>
      <c r="MJD95" s="222"/>
      <c r="MJE95" s="222"/>
      <c r="MJF95" s="222"/>
      <c r="MJG95" s="222"/>
      <c r="MJH95" s="222"/>
      <c r="MJI95" s="222"/>
      <c r="MJJ95" s="222"/>
      <c r="MJK95" s="222"/>
      <c r="MJL95" s="222"/>
      <c r="MJM95" s="222"/>
      <c r="MJN95" s="222"/>
      <c r="MJO95" s="222"/>
      <c r="MJP95" s="222"/>
      <c r="MJQ95" s="222"/>
      <c r="MJR95" s="222"/>
      <c r="MJS95" s="222"/>
      <c r="MJT95" s="222"/>
      <c r="MJU95" s="222"/>
      <c r="MJV95" s="222"/>
      <c r="MJW95" s="222"/>
      <c r="MJX95" s="222"/>
      <c r="MJY95" s="222"/>
      <c r="MJZ95" s="222"/>
      <c r="MKA95" s="222"/>
      <c r="MKB95" s="222"/>
      <c r="MKC95" s="222"/>
      <c r="MKD95" s="222"/>
      <c r="MKE95" s="222"/>
      <c r="MKF95" s="222"/>
      <c r="MKG95" s="222"/>
      <c r="MKH95" s="222"/>
      <c r="MKI95" s="222"/>
      <c r="MKJ95" s="222"/>
      <c r="MKK95" s="222"/>
      <c r="MKL95" s="222"/>
      <c r="MKM95" s="222"/>
      <c r="MKN95" s="222"/>
      <c r="MKO95" s="222"/>
      <c r="MKP95" s="222"/>
      <c r="MKQ95" s="222"/>
      <c r="MKR95" s="222"/>
      <c r="MKS95" s="222"/>
      <c r="MKT95" s="222"/>
      <c r="MKU95" s="222"/>
      <c r="MKV95" s="222"/>
      <c r="MKW95" s="222"/>
      <c r="MKX95" s="222"/>
      <c r="MKY95" s="222"/>
      <c r="MKZ95" s="222"/>
      <c r="MLA95" s="222"/>
      <c r="MLB95" s="222"/>
      <c r="MLC95" s="222"/>
      <c r="MLD95" s="222"/>
      <c r="MLE95" s="222"/>
      <c r="MLF95" s="222"/>
      <c r="MLG95" s="222"/>
      <c r="MLH95" s="222"/>
      <c r="MLI95" s="222"/>
      <c r="MLJ95" s="222"/>
      <c r="MLK95" s="222"/>
      <c r="MLL95" s="222"/>
      <c r="MLM95" s="222"/>
      <c r="MLN95" s="222"/>
      <c r="MLO95" s="222"/>
      <c r="MLP95" s="222"/>
      <c r="MLQ95" s="222"/>
      <c r="MLR95" s="222"/>
      <c r="MLS95" s="222"/>
      <c r="MLT95" s="222"/>
      <c r="MLU95" s="222"/>
      <c r="MLV95" s="222"/>
      <c r="MLW95" s="222"/>
      <c r="MLX95" s="222"/>
      <c r="MLY95" s="222"/>
      <c r="MLZ95" s="222"/>
      <c r="MMA95" s="222"/>
      <c r="MMB95" s="222"/>
      <c r="MMC95" s="222"/>
      <c r="MMD95" s="222"/>
      <c r="MME95" s="222"/>
      <c r="MMF95" s="222"/>
      <c r="MMG95" s="222"/>
      <c r="MMH95" s="222"/>
      <c r="MMI95" s="222"/>
      <c r="MMJ95" s="222"/>
      <c r="MMK95" s="222"/>
      <c r="MML95" s="222"/>
      <c r="MMM95" s="222"/>
      <c r="MMN95" s="222"/>
      <c r="MMO95" s="222"/>
      <c r="MMP95" s="222"/>
      <c r="MMQ95" s="222"/>
      <c r="MMR95" s="222"/>
      <c r="MMS95" s="222"/>
      <c r="MMT95" s="222"/>
      <c r="MMU95" s="222"/>
      <c r="MMV95" s="222"/>
      <c r="MMW95" s="222"/>
      <c r="MMX95" s="222"/>
      <c r="MMY95" s="222"/>
      <c r="MMZ95" s="222"/>
      <c r="MNA95" s="222"/>
      <c r="MNB95" s="222"/>
      <c r="MNC95" s="222"/>
      <c r="MND95" s="222"/>
      <c r="MNE95" s="222"/>
      <c r="MNF95" s="222"/>
      <c r="MNG95" s="222"/>
      <c r="MNH95" s="222"/>
      <c r="MNI95" s="222"/>
      <c r="MNJ95" s="222"/>
      <c r="MNK95" s="222"/>
      <c r="MNL95" s="222"/>
      <c r="MNM95" s="222"/>
      <c r="MNN95" s="222"/>
      <c r="MNO95" s="222"/>
      <c r="MNP95" s="222"/>
      <c r="MNQ95" s="222"/>
      <c r="MNR95" s="222"/>
      <c r="MNS95" s="222"/>
      <c r="MNT95" s="222"/>
      <c r="MNU95" s="222"/>
      <c r="MNV95" s="222"/>
      <c r="MNW95" s="222"/>
      <c r="MNX95" s="222"/>
      <c r="MNY95" s="222"/>
      <c r="MNZ95" s="222"/>
      <c r="MOA95" s="222"/>
      <c r="MOB95" s="222"/>
      <c r="MOC95" s="222"/>
      <c r="MOD95" s="222"/>
      <c r="MOE95" s="222"/>
      <c r="MOF95" s="222"/>
      <c r="MOG95" s="222"/>
      <c r="MOH95" s="222"/>
      <c r="MOI95" s="222"/>
      <c r="MOJ95" s="222"/>
      <c r="MOK95" s="222"/>
      <c r="MOL95" s="222"/>
      <c r="MOM95" s="222"/>
      <c r="MON95" s="222"/>
      <c r="MOO95" s="222"/>
      <c r="MOP95" s="222"/>
      <c r="MOQ95" s="222"/>
      <c r="MOR95" s="222"/>
      <c r="MOS95" s="222"/>
      <c r="MOT95" s="222"/>
      <c r="MOU95" s="222"/>
      <c r="MOV95" s="222"/>
      <c r="MOW95" s="222"/>
      <c r="MOX95" s="222"/>
      <c r="MOY95" s="222"/>
      <c r="MOZ95" s="222"/>
      <c r="MPA95" s="222"/>
      <c r="MPB95" s="222"/>
      <c r="MPC95" s="222"/>
      <c r="MPD95" s="222"/>
      <c r="MPE95" s="222"/>
      <c r="MPF95" s="222"/>
      <c r="MPG95" s="222"/>
      <c r="MPH95" s="222"/>
      <c r="MPI95" s="222"/>
      <c r="MPJ95" s="222"/>
      <c r="MPK95" s="222"/>
      <c r="MPL95" s="222"/>
      <c r="MPM95" s="222"/>
      <c r="MPN95" s="222"/>
      <c r="MPO95" s="222"/>
      <c r="MPP95" s="222"/>
      <c r="MPQ95" s="222"/>
      <c r="MPR95" s="222"/>
      <c r="MPS95" s="222"/>
      <c r="MPT95" s="222"/>
      <c r="MPU95" s="222"/>
      <c r="MPV95" s="222"/>
      <c r="MPW95" s="222"/>
      <c r="MPX95" s="222"/>
      <c r="MPY95" s="222"/>
      <c r="MPZ95" s="222"/>
      <c r="MQA95" s="222"/>
      <c r="MQB95" s="222"/>
      <c r="MQC95" s="222"/>
      <c r="MQD95" s="222"/>
      <c r="MQE95" s="222"/>
      <c r="MQF95" s="222"/>
      <c r="MQG95" s="222"/>
      <c r="MQH95" s="222"/>
      <c r="MQI95" s="222"/>
      <c r="MQJ95" s="222"/>
      <c r="MQK95" s="222"/>
      <c r="MQL95" s="222"/>
      <c r="MQM95" s="222"/>
      <c r="MQN95" s="222"/>
      <c r="MQO95" s="222"/>
      <c r="MQP95" s="222"/>
      <c r="MQQ95" s="222"/>
      <c r="MQR95" s="222"/>
      <c r="MQS95" s="222"/>
      <c r="MQT95" s="222"/>
      <c r="MQU95" s="222"/>
      <c r="MQV95" s="222"/>
      <c r="MQW95" s="222"/>
      <c r="MQX95" s="222"/>
      <c r="MQY95" s="222"/>
      <c r="MQZ95" s="222"/>
      <c r="MRA95" s="222"/>
      <c r="MRB95" s="222"/>
      <c r="MRC95" s="222"/>
      <c r="MRD95" s="222"/>
      <c r="MRE95" s="222"/>
      <c r="MRF95" s="222"/>
      <c r="MRG95" s="222"/>
      <c r="MRH95" s="222"/>
      <c r="MRI95" s="222"/>
      <c r="MRJ95" s="222"/>
      <c r="MRK95" s="222"/>
      <c r="MRL95" s="222"/>
      <c r="MRM95" s="222"/>
      <c r="MRN95" s="222"/>
      <c r="MRO95" s="222"/>
      <c r="MRP95" s="222"/>
      <c r="MRQ95" s="222"/>
      <c r="MRR95" s="222"/>
      <c r="MRS95" s="222"/>
      <c r="MRT95" s="222"/>
      <c r="MRU95" s="222"/>
      <c r="MRV95" s="222"/>
      <c r="MRW95" s="222"/>
      <c r="MRX95" s="222"/>
      <c r="MRY95" s="222"/>
      <c r="MRZ95" s="222"/>
      <c r="MSA95" s="222"/>
      <c r="MSB95" s="222"/>
      <c r="MSC95" s="222"/>
      <c r="MSD95" s="222"/>
      <c r="MSE95" s="222"/>
      <c r="MSF95" s="222"/>
      <c r="MSG95" s="222"/>
      <c r="MSH95" s="222"/>
      <c r="MSI95" s="222"/>
      <c r="MSJ95" s="222"/>
      <c r="MSK95" s="222"/>
      <c r="MSL95" s="222"/>
      <c r="MSM95" s="222"/>
      <c r="MSN95" s="222"/>
      <c r="MSO95" s="222"/>
      <c r="MSP95" s="222"/>
      <c r="MSQ95" s="222"/>
      <c r="MSR95" s="222"/>
      <c r="MSS95" s="222"/>
      <c r="MST95" s="222"/>
      <c r="MSU95" s="222"/>
      <c r="MSV95" s="222"/>
      <c r="MSW95" s="222"/>
      <c r="MSX95" s="222"/>
      <c r="MSY95" s="222"/>
      <c r="MSZ95" s="222"/>
      <c r="MTA95" s="222"/>
      <c r="MTB95" s="222"/>
      <c r="MTC95" s="222"/>
      <c r="MTD95" s="222"/>
      <c r="MTE95" s="222"/>
      <c r="MTF95" s="222"/>
      <c r="MTG95" s="222"/>
      <c r="MTH95" s="222"/>
      <c r="MTI95" s="222"/>
      <c r="MTJ95" s="222"/>
      <c r="MTK95" s="222"/>
      <c r="MTL95" s="222"/>
      <c r="MTM95" s="222"/>
      <c r="MTN95" s="222"/>
      <c r="MTO95" s="222"/>
      <c r="MTP95" s="222"/>
      <c r="MTQ95" s="222"/>
      <c r="MTR95" s="222"/>
      <c r="MTS95" s="222"/>
      <c r="MTT95" s="222"/>
      <c r="MTU95" s="222"/>
      <c r="MTV95" s="222"/>
      <c r="MTW95" s="222"/>
      <c r="MTX95" s="222"/>
      <c r="MTY95" s="222"/>
      <c r="MTZ95" s="222"/>
      <c r="MUA95" s="222"/>
      <c r="MUB95" s="222"/>
      <c r="MUC95" s="222"/>
      <c r="MUD95" s="222"/>
      <c r="MUE95" s="222"/>
      <c r="MUF95" s="222"/>
      <c r="MUG95" s="222"/>
      <c r="MUH95" s="222"/>
      <c r="MUI95" s="222"/>
      <c r="MUJ95" s="222"/>
      <c r="MUK95" s="222"/>
      <c r="MUL95" s="222"/>
      <c r="MUM95" s="222"/>
      <c r="MUN95" s="222"/>
      <c r="MUO95" s="222"/>
      <c r="MUP95" s="222"/>
      <c r="MUQ95" s="222"/>
      <c r="MUR95" s="222"/>
      <c r="MUS95" s="222"/>
      <c r="MUT95" s="222"/>
      <c r="MUU95" s="222"/>
      <c r="MUV95" s="222"/>
      <c r="MUW95" s="222"/>
      <c r="MUX95" s="222"/>
      <c r="MUY95" s="222"/>
      <c r="MUZ95" s="222"/>
      <c r="MVA95" s="222"/>
      <c r="MVB95" s="222"/>
      <c r="MVC95" s="222"/>
      <c r="MVD95" s="222"/>
      <c r="MVE95" s="222"/>
      <c r="MVF95" s="222"/>
      <c r="MVG95" s="222"/>
      <c r="MVH95" s="222"/>
      <c r="MVI95" s="222"/>
      <c r="MVJ95" s="222"/>
      <c r="MVK95" s="222"/>
      <c r="MVL95" s="222"/>
      <c r="MVM95" s="222"/>
      <c r="MVN95" s="222"/>
      <c r="MVO95" s="222"/>
      <c r="MVP95" s="222"/>
      <c r="MVQ95" s="222"/>
      <c r="MVR95" s="222"/>
      <c r="MVS95" s="222"/>
      <c r="MVT95" s="222"/>
      <c r="MVU95" s="222"/>
      <c r="MVV95" s="222"/>
      <c r="MVW95" s="222"/>
      <c r="MVX95" s="222"/>
      <c r="MVY95" s="222"/>
      <c r="MVZ95" s="222"/>
      <c r="MWA95" s="222"/>
      <c r="MWB95" s="222"/>
      <c r="MWC95" s="222"/>
      <c r="MWD95" s="222"/>
      <c r="MWE95" s="222"/>
      <c r="MWF95" s="222"/>
      <c r="MWG95" s="222"/>
      <c r="MWH95" s="222"/>
      <c r="MWI95" s="222"/>
      <c r="MWJ95" s="222"/>
      <c r="MWK95" s="222"/>
      <c r="MWL95" s="222"/>
      <c r="MWM95" s="222"/>
      <c r="MWN95" s="222"/>
      <c r="MWO95" s="222"/>
      <c r="MWP95" s="222"/>
      <c r="MWQ95" s="222"/>
      <c r="MWR95" s="222"/>
      <c r="MWS95" s="222"/>
      <c r="MWT95" s="222"/>
      <c r="MWU95" s="222"/>
      <c r="MWV95" s="222"/>
      <c r="MWW95" s="222"/>
      <c r="MWX95" s="222"/>
      <c r="MWY95" s="222"/>
      <c r="MWZ95" s="222"/>
      <c r="MXA95" s="222"/>
      <c r="MXB95" s="222"/>
      <c r="MXC95" s="222"/>
      <c r="MXD95" s="222"/>
      <c r="MXE95" s="222"/>
      <c r="MXF95" s="222"/>
      <c r="MXG95" s="222"/>
      <c r="MXH95" s="222"/>
      <c r="MXI95" s="222"/>
      <c r="MXJ95" s="222"/>
      <c r="MXK95" s="222"/>
      <c r="MXL95" s="222"/>
      <c r="MXM95" s="222"/>
      <c r="MXN95" s="222"/>
      <c r="MXO95" s="222"/>
      <c r="MXP95" s="222"/>
      <c r="MXQ95" s="222"/>
      <c r="MXR95" s="222"/>
      <c r="MXS95" s="222"/>
      <c r="MXT95" s="222"/>
      <c r="MXU95" s="222"/>
      <c r="MXV95" s="222"/>
      <c r="MXW95" s="222"/>
      <c r="MXX95" s="222"/>
      <c r="MXY95" s="222"/>
      <c r="MXZ95" s="222"/>
      <c r="MYA95" s="222"/>
      <c r="MYB95" s="222"/>
      <c r="MYC95" s="222"/>
      <c r="MYD95" s="222"/>
      <c r="MYE95" s="222"/>
      <c r="MYF95" s="222"/>
      <c r="MYG95" s="222"/>
      <c r="MYH95" s="222"/>
      <c r="MYI95" s="222"/>
      <c r="MYJ95" s="222"/>
      <c r="MYK95" s="222"/>
      <c r="MYL95" s="222"/>
      <c r="MYM95" s="222"/>
      <c r="MYN95" s="222"/>
      <c r="MYO95" s="222"/>
      <c r="MYP95" s="222"/>
      <c r="MYQ95" s="222"/>
      <c r="MYR95" s="222"/>
      <c r="MYS95" s="222"/>
      <c r="MYT95" s="222"/>
      <c r="MYU95" s="222"/>
      <c r="MYV95" s="222"/>
      <c r="MYW95" s="222"/>
      <c r="MYX95" s="222"/>
      <c r="MYY95" s="222"/>
      <c r="MYZ95" s="222"/>
      <c r="MZA95" s="222"/>
      <c r="MZB95" s="222"/>
      <c r="MZC95" s="222"/>
      <c r="MZD95" s="222"/>
      <c r="MZE95" s="222"/>
      <c r="MZF95" s="222"/>
      <c r="MZG95" s="222"/>
      <c r="MZH95" s="222"/>
      <c r="MZI95" s="222"/>
      <c r="MZJ95" s="222"/>
      <c r="MZK95" s="222"/>
      <c r="MZL95" s="222"/>
      <c r="MZM95" s="222"/>
      <c r="MZN95" s="222"/>
      <c r="MZO95" s="222"/>
      <c r="MZP95" s="222"/>
      <c r="MZQ95" s="222"/>
      <c r="MZR95" s="222"/>
      <c r="MZS95" s="222"/>
      <c r="MZT95" s="222"/>
      <c r="MZU95" s="222"/>
      <c r="MZV95" s="222"/>
      <c r="MZW95" s="222"/>
      <c r="MZX95" s="222"/>
      <c r="MZY95" s="222"/>
      <c r="MZZ95" s="222"/>
      <c r="NAA95" s="222"/>
      <c r="NAB95" s="222"/>
      <c r="NAC95" s="222"/>
      <c r="NAD95" s="222"/>
      <c r="NAE95" s="222"/>
      <c r="NAF95" s="222"/>
      <c r="NAG95" s="222"/>
      <c r="NAH95" s="222"/>
      <c r="NAI95" s="222"/>
      <c r="NAJ95" s="222"/>
      <c r="NAK95" s="222"/>
      <c r="NAL95" s="222"/>
      <c r="NAM95" s="222"/>
      <c r="NAN95" s="222"/>
      <c r="NAO95" s="222"/>
      <c r="NAP95" s="222"/>
      <c r="NAQ95" s="222"/>
      <c r="NAR95" s="222"/>
      <c r="NAS95" s="222"/>
      <c r="NAT95" s="222"/>
      <c r="NAU95" s="222"/>
      <c r="NAV95" s="222"/>
      <c r="NAW95" s="222"/>
      <c r="NAX95" s="222"/>
      <c r="NAY95" s="222"/>
      <c r="NAZ95" s="222"/>
      <c r="NBA95" s="222"/>
      <c r="NBB95" s="222"/>
      <c r="NBC95" s="222"/>
      <c r="NBD95" s="222"/>
      <c r="NBE95" s="222"/>
      <c r="NBF95" s="222"/>
      <c r="NBG95" s="222"/>
      <c r="NBH95" s="222"/>
      <c r="NBI95" s="222"/>
      <c r="NBJ95" s="222"/>
      <c r="NBK95" s="222"/>
      <c r="NBL95" s="222"/>
      <c r="NBM95" s="222"/>
      <c r="NBN95" s="222"/>
      <c r="NBO95" s="222"/>
      <c r="NBP95" s="222"/>
      <c r="NBQ95" s="222"/>
      <c r="NBR95" s="222"/>
      <c r="NBS95" s="222"/>
      <c r="NBT95" s="222"/>
      <c r="NBU95" s="222"/>
      <c r="NBV95" s="222"/>
      <c r="NBW95" s="222"/>
      <c r="NBX95" s="222"/>
      <c r="NBY95" s="222"/>
      <c r="NBZ95" s="222"/>
      <c r="NCA95" s="222"/>
      <c r="NCB95" s="222"/>
      <c r="NCC95" s="222"/>
      <c r="NCD95" s="222"/>
      <c r="NCE95" s="222"/>
      <c r="NCF95" s="222"/>
      <c r="NCG95" s="222"/>
      <c r="NCH95" s="222"/>
      <c r="NCI95" s="222"/>
      <c r="NCJ95" s="222"/>
      <c r="NCK95" s="222"/>
      <c r="NCL95" s="222"/>
      <c r="NCM95" s="222"/>
      <c r="NCN95" s="222"/>
      <c r="NCO95" s="222"/>
      <c r="NCP95" s="222"/>
      <c r="NCQ95" s="222"/>
      <c r="NCR95" s="222"/>
      <c r="NCS95" s="222"/>
      <c r="NCT95" s="222"/>
      <c r="NCU95" s="222"/>
      <c r="NCV95" s="222"/>
      <c r="NCW95" s="222"/>
      <c r="NCX95" s="222"/>
      <c r="NCY95" s="222"/>
      <c r="NCZ95" s="222"/>
      <c r="NDA95" s="222"/>
      <c r="NDB95" s="222"/>
      <c r="NDC95" s="222"/>
      <c r="NDD95" s="222"/>
      <c r="NDE95" s="222"/>
      <c r="NDF95" s="222"/>
      <c r="NDG95" s="222"/>
      <c r="NDH95" s="222"/>
      <c r="NDI95" s="222"/>
      <c r="NDJ95" s="222"/>
      <c r="NDK95" s="222"/>
      <c r="NDL95" s="222"/>
      <c r="NDM95" s="222"/>
      <c r="NDN95" s="222"/>
      <c r="NDO95" s="222"/>
      <c r="NDP95" s="222"/>
      <c r="NDQ95" s="222"/>
      <c r="NDR95" s="222"/>
      <c r="NDS95" s="222"/>
      <c r="NDT95" s="222"/>
      <c r="NDU95" s="222"/>
      <c r="NDV95" s="222"/>
      <c r="NDW95" s="222"/>
      <c r="NDX95" s="222"/>
      <c r="NDY95" s="222"/>
      <c r="NDZ95" s="222"/>
      <c r="NEA95" s="222"/>
      <c r="NEB95" s="222"/>
      <c r="NEC95" s="222"/>
      <c r="NED95" s="222"/>
      <c r="NEE95" s="222"/>
      <c r="NEF95" s="222"/>
      <c r="NEG95" s="222"/>
      <c r="NEH95" s="222"/>
      <c r="NEI95" s="222"/>
      <c r="NEJ95" s="222"/>
      <c r="NEK95" s="222"/>
      <c r="NEL95" s="222"/>
      <c r="NEM95" s="222"/>
      <c r="NEN95" s="222"/>
      <c r="NEO95" s="222"/>
      <c r="NEP95" s="222"/>
      <c r="NEQ95" s="222"/>
      <c r="NER95" s="222"/>
      <c r="NES95" s="222"/>
      <c r="NET95" s="222"/>
      <c r="NEU95" s="222"/>
      <c r="NEV95" s="222"/>
      <c r="NEW95" s="222"/>
      <c r="NEX95" s="222"/>
      <c r="NEY95" s="222"/>
      <c r="NEZ95" s="222"/>
      <c r="NFA95" s="222"/>
      <c r="NFB95" s="222"/>
      <c r="NFC95" s="222"/>
      <c r="NFD95" s="222"/>
      <c r="NFE95" s="222"/>
      <c r="NFF95" s="222"/>
      <c r="NFG95" s="222"/>
      <c r="NFH95" s="222"/>
      <c r="NFI95" s="222"/>
      <c r="NFJ95" s="222"/>
      <c r="NFK95" s="222"/>
      <c r="NFL95" s="222"/>
      <c r="NFM95" s="222"/>
      <c r="NFN95" s="222"/>
      <c r="NFO95" s="222"/>
      <c r="NFP95" s="222"/>
      <c r="NFQ95" s="222"/>
      <c r="NFR95" s="222"/>
      <c r="NFS95" s="222"/>
      <c r="NFT95" s="222"/>
      <c r="NFU95" s="222"/>
      <c r="NFV95" s="222"/>
      <c r="NFW95" s="222"/>
      <c r="NFX95" s="222"/>
      <c r="NFY95" s="222"/>
      <c r="NFZ95" s="222"/>
      <c r="NGA95" s="222"/>
      <c r="NGB95" s="222"/>
      <c r="NGC95" s="222"/>
      <c r="NGD95" s="222"/>
      <c r="NGE95" s="222"/>
      <c r="NGF95" s="222"/>
      <c r="NGG95" s="222"/>
      <c r="NGH95" s="222"/>
      <c r="NGI95" s="222"/>
      <c r="NGJ95" s="222"/>
      <c r="NGK95" s="222"/>
      <c r="NGL95" s="222"/>
      <c r="NGM95" s="222"/>
      <c r="NGN95" s="222"/>
      <c r="NGO95" s="222"/>
      <c r="NGP95" s="222"/>
      <c r="NGQ95" s="222"/>
      <c r="NGR95" s="222"/>
      <c r="NGS95" s="222"/>
      <c r="NGT95" s="222"/>
      <c r="NGU95" s="222"/>
      <c r="NGV95" s="222"/>
      <c r="NGW95" s="222"/>
      <c r="NGX95" s="222"/>
      <c r="NGY95" s="222"/>
      <c r="NGZ95" s="222"/>
      <c r="NHA95" s="222"/>
      <c r="NHB95" s="222"/>
      <c r="NHC95" s="222"/>
      <c r="NHD95" s="222"/>
      <c r="NHE95" s="222"/>
      <c r="NHF95" s="222"/>
      <c r="NHG95" s="222"/>
      <c r="NHH95" s="222"/>
      <c r="NHI95" s="222"/>
      <c r="NHJ95" s="222"/>
      <c r="NHK95" s="222"/>
      <c r="NHL95" s="222"/>
      <c r="NHM95" s="222"/>
      <c r="NHN95" s="222"/>
      <c r="NHO95" s="222"/>
      <c r="NHP95" s="222"/>
      <c r="NHQ95" s="222"/>
      <c r="NHR95" s="222"/>
      <c r="NHS95" s="222"/>
      <c r="NHT95" s="222"/>
      <c r="NHU95" s="222"/>
      <c r="NHV95" s="222"/>
      <c r="NHW95" s="222"/>
      <c r="NHX95" s="222"/>
      <c r="NHY95" s="222"/>
      <c r="NHZ95" s="222"/>
      <c r="NIA95" s="222"/>
      <c r="NIB95" s="222"/>
      <c r="NIC95" s="222"/>
      <c r="NID95" s="222"/>
      <c r="NIE95" s="222"/>
      <c r="NIF95" s="222"/>
      <c r="NIG95" s="222"/>
      <c r="NIH95" s="222"/>
      <c r="NII95" s="222"/>
      <c r="NIJ95" s="222"/>
      <c r="NIK95" s="222"/>
      <c r="NIL95" s="222"/>
      <c r="NIM95" s="222"/>
      <c r="NIN95" s="222"/>
      <c r="NIO95" s="222"/>
      <c r="NIP95" s="222"/>
      <c r="NIQ95" s="222"/>
      <c r="NIR95" s="222"/>
      <c r="NIS95" s="222"/>
      <c r="NIT95" s="222"/>
      <c r="NIU95" s="222"/>
      <c r="NIV95" s="222"/>
      <c r="NIW95" s="222"/>
      <c r="NIX95" s="222"/>
      <c r="NIY95" s="222"/>
      <c r="NIZ95" s="222"/>
      <c r="NJA95" s="222"/>
      <c r="NJB95" s="222"/>
      <c r="NJC95" s="222"/>
      <c r="NJD95" s="222"/>
      <c r="NJE95" s="222"/>
      <c r="NJF95" s="222"/>
      <c r="NJG95" s="222"/>
      <c r="NJH95" s="222"/>
      <c r="NJI95" s="222"/>
      <c r="NJJ95" s="222"/>
      <c r="NJK95" s="222"/>
      <c r="NJL95" s="222"/>
      <c r="NJM95" s="222"/>
      <c r="NJN95" s="222"/>
      <c r="NJO95" s="222"/>
      <c r="NJP95" s="222"/>
      <c r="NJQ95" s="222"/>
      <c r="NJR95" s="222"/>
      <c r="NJS95" s="222"/>
      <c r="NJT95" s="222"/>
      <c r="NJU95" s="222"/>
      <c r="NJV95" s="222"/>
      <c r="NJW95" s="222"/>
      <c r="NJX95" s="222"/>
      <c r="NJY95" s="222"/>
      <c r="NJZ95" s="222"/>
      <c r="NKA95" s="222"/>
      <c r="NKB95" s="222"/>
      <c r="NKC95" s="222"/>
      <c r="NKD95" s="222"/>
      <c r="NKE95" s="222"/>
      <c r="NKF95" s="222"/>
      <c r="NKG95" s="222"/>
      <c r="NKH95" s="222"/>
      <c r="NKI95" s="222"/>
      <c r="NKJ95" s="222"/>
      <c r="NKK95" s="222"/>
      <c r="NKL95" s="222"/>
      <c r="NKM95" s="222"/>
      <c r="NKN95" s="222"/>
      <c r="NKO95" s="222"/>
      <c r="NKP95" s="222"/>
      <c r="NKQ95" s="222"/>
      <c r="NKR95" s="222"/>
      <c r="NKS95" s="222"/>
      <c r="NKT95" s="222"/>
      <c r="NKU95" s="222"/>
      <c r="NKV95" s="222"/>
      <c r="NKW95" s="222"/>
      <c r="NKX95" s="222"/>
      <c r="NKY95" s="222"/>
      <c r="NKZ95" s="222"/>
      <c r="NLA95" s="222"/>
      <c r="NLB95" s="222"/>
      <c r="NLC95" s="222"/>
      <c r="NLD95" s="222"/>
      <c r="NLE95" s="222"/>
      <c r="NLF95" s="222"/>
      <c r="NLG95" s="222"/>
      <c r="NLH95" s="222"/>
      <c r="NLI95" s="222"/>
      <c r="NLJ95" s="222"/>
      <c r="NLK95" s="222"/>
      <c r="NLL95" s="222"/>
      <c r="NLM95" s="222"/>
      <c r="NLN95" s="222"/>
      <c r="NLO95" s="222"/>
      <c r="NLP95" s="222"/>
      <c r="NLQ95" s="222"/>
      <c r="NLR95" s="222"/>
      <c r="NLS95" s="222"/>
      <c r="NLT95" s="222"/>
      <c r="NLU95" s="222"/>
      <c r="NLV95" s="222"/>
      <c r="NLW95" s="222"/>
      <c r="NLX95" s="222"/>
      <c r="NLY95" s="222"/>
      <c r="NLZ95" s="222"/>
      <c r="NMA95" s="222"/>
      <c r="NMB95" s="222"/>
      <c r="NMC95" s="222"/>
      <c r="NMD95" s="222"/>
      <c r="NME95" s="222"/>
      <c r="NMF95" s="222"/>
      <c r="NMG95" s="222"/>
      <c r="NMH95" s="222"/>
      <c r="NMI95" s="222"/>
      <c r="NMJ95" s="222"/>
      <c r="NMK95" s="222"/>
      <c r="NML95" s="222"/>
      <c r="NMM95" s="222"/>
      <c r="NMN95" s="222"/>
      <c r="NMO95" s="222"/>
      <c r="NMP95" s="222"/>
      <c r="NMQ95" s="222"/>
      <c r="NMR95" s="222"/>
      <c r="NMS95" s="222"/>
      <c r="NMT95" s="222"/>
      <c r="NMU95" s="222"/>
      <c r="NMV95" s="222"/>
      <c r="NMW95" s="222"/>
      <c r="NMX95" s="222"/>
      <c r="NMY95" s="222"/>
      <c r="NMZ95" s="222"/>
      <c r="NNA95" s="222"/>
      <c r="NNB95" s="222"/>
      <c r="NNC95" s="222"/>
      <c r="NND95" s="222"/>
      <c r="NNE95" s="222"/>
      <c r="NNF95" s="222"/>
      <c r="NNG95" s="222"/>
      <c r="NNH95" s="222"/>
      <c r="NNI95" s="222"/>
      <c r="NNJ95" s="222"/>
      <c r="NNK95" s="222"/>
      <c r="NNL95" s="222"/>
      <c r="NNM95" s="222"/>
      <c r="NNN95" s="222"/>
      <c r="NNO95" s="222"/>
      <c r="NNP95" s="222"/>
      <c r="NNQ95" s="222"/>
      <c r="NNR95" s="222"/>
      <c r="NNS95" s="222"/>
      <c r="NNT95" s="222"/>
      <c r="NNU95" s="222"/>
      <c r="NNV95" s="222"/>
      <c r="NNW95" s="222"/>
      <c r="NNX95" s="222"/>
      <c r="NNY95" s="222"/>
      <c r="NNZ95" s="222"/>
      <c r="NOA95" s="222"/>
      <c r="NOB95" s="222"/>
      <c r="NOC95" s="222"/>
      <c r="NOD95" s="222"/>
      <c r="NOE95" s="222"/>
      <c r="NOF95" s="222"/>
      <c r="NOG95" s="222"/>
      <c r="NOH95" s="222"/>
      <c r="NOI95" s="222"/>
      <c r="NOJ95" s="222"/>
      <c r="NOK95" s="222"/>
      <c r="NOL95" s="222"/>
      <c r="NOM95" s="222"/>
      <c r="NON95" s="222"/>
      <c r="NOO95" s="222"/>
      <c r="NOP95" s="222"/>
      <c r="NOQ95" s="222"/>
      <c r="NOR95" s="222"/>
      <c r="NOS95" s="222"/>
      <c r="NOT95" s="222"/>
      <c r="NOU95" s="222"/>
      <c r="NOV95" s="222"/>
      <c r="NOW95" s="222"/>
      <c r="NOX95" s="222"/>
      <c r="NOY95" s="222"/>
      <c r="NOZ95" s="222"/>
      <c r="NPA95" s="222"/>
      <c r="NPB95" s="222"/>
      <c r="NPC95" s="222"/>
      <c r="NPD95" s="222"/>
      <c r="NPE95" s="222"/>
      <c r="NPF95" s="222"/>
      <c r="NPG95" s="222"/>
      <c r="NPH95" s="222"/>
      <c r="NPI95" s="222"/>
      <c r="NPJ95" s="222"/>
      <c r="NPK95" s="222"/>
      <c r="NPL95" s="222"/>
      <c r="NPM95" s="222"/>
      <c r="NPN95" s="222"/>
      <c r="NPO95" s="222"/>
      <c r="NPP95" s="222"/>
      <c r="NPQ95" s="222"/>
      <c r="NPR95" s="222"/>
      <c r="NPS95" s="222"/>
      <c r="NPT95" s="222"/>
      <c r="NPU95" s="222"/>
      <c r="NPV95" s="222"/>
      <c r="NPW95" s="222"/>
      <c r="NPX95" s="222"/>
      <c r="NPY95" s="222"/>
      <c r="NPZ95" s="222"/>
      <c r="NQA95" s="222"/>
      <c r="NQB95" s="222"/>
      <c r="NQC95" s="222"/>
      <c r="NQD95" s="222"/>
      <c r="NQE95" s="222"/>
      <c r="NQF95" s="222"/>
      <c r="NQG95" s="222"/>
      <c r="NQH95" s="222"/>
      <c r="NQI95" s="222"/>
      <c r="NQJ95" s="222"/>
      <c r="NQK95" s="222"/>
      <c r="NQL95" s="222"/>
      <c r="NQM95" s="222"/>
      <c r="NQN95" s="222"/>
      <c r="NQO95" s="222"/>
      <c r="NQP95" s="222"/>
      <c r="NQQ95" s="222"/>
      <c r="NQR95" s="222"/>
      <c r="NQS95" s="222"/>
      <c r="NQT95" s="222"/>
      <c r="NQU95" s="222"/>
      <c r="NQV95" s="222"/>
      <c r="NQW95" s="222"/>
      <c r="NQX95" s="222"/>
      <c r="NQY95" s="222"/>
      <c r="NQZ95" s="222"/>
      <c r="NRA95" s="222"/>
      <c r="NRB95" s="222"/>
      <c r="NRC95" s="222"/>
      <c r="NRD95" s="222"/>
      <c r="NRE95" s="222"/>
      <c r="NRF95" s="222"/>
      <c r="NRG95" s="222"/>
      <c r="NRH95" s="222"/>
      <c r="NRI95" s="222"/>
      <c r="NRJ95" s="222"/>
      <c r="NRK95" s="222"/>
      <c r="NRL95" s="222"/>
      <c r="NRM95" s="222"/>
      <c r="NRN95" s="222"/>
      <c r="NRO95" s="222"/>
      <c r="NRP95" s="222"/>
      <c r="NRQ95" s="222"/>
      <c r="NRR95" s="222"/>
      <c r="NRS95" s="222"/>
      <c r="NRT95" s="222"/>
      <c r="NRU95" s="222"/>
      <c r="NRV95" s="222"/>
      <c r="NRW95" s="222"/>
      <c r="NRX95" s="222"/>
      <c r="NRY95" s="222"/>
      <c r="NRZ95" s="222"/>
      <c r="NSA95" s="222"/>
      <c r="NSB95" s="222"/>
      <c r="NSC95" s="222"/>
      <c r="NSD95" s="222"/>
      <c r="NSE95" s="222"/>
      <c r="NSF95" s="222"/>
      <c r="NSG95" s="222"/>
      <c r="NSH95" s="222"/>
      <c r="NSI95" s="222"/>
      <c r="NSJ95" s="222"/>
      <c r="NSK95" s="222"/>
      <c r="NSL95" s="222"/>
      <c r="NSM95" s="222"/>
      <c r="NSN95" s="222"/>
      <c r="NSO95" s="222"/>
      <c r="NSP95" s="222"/>
      <c r="NSQ95" s="222"/>
      <c r="NSR95" s="222"/>
      <c r="NSS95" s="222"/>
      <c r="NST95" s="222"/>
      <c r="NSU95" s="222"/>
      <c r="NSV95" s="222"/>
      <c r="NSW95" s="222"/>
      <c r="NSX95" s="222"/>
      <c r="NSY95" s="222"/>
      <c r="NSZ95" s="222"/>
      <c r="NTA95" s="222"/>
      <c r="NTB95" s="222"/>
      <c r="NTC95" s="222"/>
      <c r="NTD95" s="222"/>
      <c r="NTE95" s="222"/>
      <c r="NTF95" s="222"/>
      <c r="NTG95" s="222"/>
      <c r="NTH95" s="222"/>
      <c r="NTI95" s="222"/>
      <c r="NTJ95" s="222"/>
      <c r="NTK95" s="222"/>
      <c r="NTL95" s="222"/>
      <c r="NTM95" s="222"/>
      <c r="NTN95" s="222"/>
      <c r="NTO95" s="222"/>
      <c r="NTP95" s="222"/>
      <c r="NTQ95" s="222"/>
      <c r="NTR95" s="222"/>
      <c r="NTS95" s="222"/>
      <c r="NTT95" s="222"/>
      <c r="NTU95" s="222"/>
      <c r="NTV95" s="222"/>
      <c r="NTW95" s="222"/>
      <c r="NTX95" s="222"/>
      <c r="NTY95" s="222"/>
      <c r="NTZ95" s="222"/>
      <c r="NUA95" s="222"/>
      <c r="NUB95" s="222"/>
      <c r="NUC95" s="222"/>
      <c r="NUD95" s="222"/>
      <c r="NUE95" s="222"/>
      <c r="NUF95" s="222"/>
      <c r="NUG95" s="222"/>
      <c r="NUH95" s="222"/>
      <c r="NUI95" s="222"/>
      <c r="NUJ95" s="222"/>
      <c r="NUK95" s="222"/>
      <c r="NUL95" s="222"/>
      <c r="NUM95" s="222"/>
      <c r="NUN95" s="222"/>
      <c r="NUO95" s="222"/>
      <c r="NUP95" s="222"/>
      <c r="NUQ95" s="222"/>
      <c r="NUR95" s="222"/>
      <c r="NUS95" s="222"/>
      <c r="NUT95" s="222"/>
      <c r="NUU95" s="222"/>
      <c r="NUV95" s="222"/>
      <c r="NUW95" s="222"/>
      <c r="NUX95" s="222"/>
      <c r="NUY95" s="222"/>
      <c r="NUZ95" s="222"/>
      <c r="NVA95" s="222"/>
      <c r="NVB95" s="222"/>
      <c r="NVC95" s="222"/>
      <c r="NVD95" s="222"/>
      <c r="NVE95" s="222"/>
      <c r="NVF95" s="222"/>
      <c r="NVG95" s="222"/>
      <c r="NVH95" s="222"/>
      <c r="NVI95" s="222"/>
      <c r="NVJ95" s="222"/>
      <c r="NVK95" s="222"/>
      <c r="NVL95" s="222"/>
      <c r="NVM95" s="222"/>
      <c r="NVN95" s="222"/>
      <c r="NVO95" s="222"/>
      <c r="NVP95" s="222"/>
      <c r="NVQ95" s="222"/>
      <c r="NVR95" s="222"/>
      <c r="NVS95" s="222"/>
      <c r="NVT95" s="222"/>
      <c r="NVU95" s="222"/>
      <c r="NVV95" s="222"/>
      <c r="NVW95" s="222"/>
      <c r="NVX95" s="222"/>
      <c r="NVY95" s="222"/>
      <c r="NVZ95" s="222"/>
      <c r="NWA95" s="222"/>
      <c r="NWB95" s="222"/>
      <c r="NWC95" s="222"/>
      <c r="NWD95" s="222"/>
      <c r="NWE95" s="222"/>
      <c r="NWF95" s="222"/>
      <c r="NWG95" s="222"/>
      <c r="NWH95" s="222"/>
      <c r="NWI95" s="222"/>
      <c r="NWJ95" s="222"/>
      <c r="NWK95" s="222"/>
      <c r="NWL95" s="222"/>
      <c r="NWM95" s="222"/>
      <c r="NWN95" s="222"/>
      <c r="NWO95" s="222"/>
      <c r="NWP95" s="222"/>
      <c r="NWQ95" s="222"/>
      <c r="NWR95" s="222"/>
      <c r="NWS95" s="222"/>
      <c r="NWT95" s="222"/>
      <c r="NWU95" s="222"/>
      <c r="NWV95" s="222"/>
      <c r="NWW95" s="222"/>
      <c r="NWX95" s="222"/>
      <c r="NWY95" s="222"/>
      <c r="NWZ95" s="222"/>
      <c r="NXA95" s="222"/>
      <c r="NXB95" s="222"/>
      <c r="NXC95" s="222"/>
      <c r="NXD95" s="222"/>
      <c r="NXE95" s="222"/>
      <c r="NXF95" s="222"/>
      <c r="NXG95" s="222"/>
      <c r="NXH95" s="222"/>
      <c r="NXI95" s="222"/>
      <c r="NXJ95" s="222"/>
      <c r="NXK95" s="222"/>
      <c r="NXL95" s="222"/>
      <c r="NXM95" s="222"/>
      <c r="NXN95" s="222"/>
      <c r="NXO95" s="222"/>
      <c r="NXP95" s="222"/>
      <c r="NXQ95" s="222"/>
      <c r="NXR95" s="222"/>
      <c r="NXS95" s="222"/>
      <c r="NXT95" s="222"/>
      <c r="NXU95" s="222"/>
      <c r="NXV95" s="222"/>
      <c r="NXW95" s="222"/>
      <c r="NXX95" s="222"/>
      <c r="NXY95" s="222"/>
      <c r="NXZ95" s="222"/>
      <c r="NYA95" s="222"/>
      <c r="NYB95" s="222"/>
      <c r="NYC95" s="222"/>
      <c r="NYD95" s="222"/>
      <c r="NYE95" s="222"/>
      <c r="NYF95" s="222"/>
      <c r="NYG95" s="222"/>
      <c r="NYH95" s="222"/>
      <c r="NYI95" s="222"/>
      <c r="NYJ95" s="222"/>
      <c r="NYK95" s="222"/>
      <c r="NYL95" s="222"/>
      <c r="NYM95" s="222"/>
      <c r="NYN95" s="222"/>
      <c r="NYO95" s="222"/>
      <c r="NYP95" s="222"/>
      <c r="NYQ95" s="222"/>
      <c r="NYR95" s="222"/>
      <c r="NYS95" s="222"/>
      <c r="NYT95" s="222"/>
      <c r="NYU95" s="222"/>
      <c r="NYV95" s="222"/>
      <c r="NYW95" s="222"/>
      <c r="NYX95" s="222"/>
      <c r="NYY95" s="222"/>
      <c r="NYZ95" s="222"/>
      <c r="NZA95" s="222"/>
      <c r="NZB95" s="222"/>
      <c r="NZC95" s="222"/>
      <c r="NZD95" s="222"/>
      <c r="NZE95" s="222"/>
      <c r="NZF95" s="222"/>
      <c r="NZG95" s="222"/>
      <c r="NZH95" s="222"/>
      <c r="NZI95" s="222"/>
      <c r="NZJ95" s="222"/>
      <c r="NZK95" s="222"/>
      <c r="NZL95" s="222"/>
      <c r="NZM95" s="222"/>
      <c r="NZN95" s="222"/>
      <c r="NZO95" s="222"/>
      <c r="NZP95" s="222"/>
      <c r="NZQ95" s="222"/>
      <c r="NZR95" s="222"/>
      <c r="NZS95" s="222"/>
      <c r="NZT95" s="222"/>
      <c r="NZU95" s="222"/>
      <c r="NZV95" s="222"/>
      <c r="NZW95" s="222"/>
      <c r="NZX95" s="222"/>
      <c r="NZY95" s="222"/>
      <c r="NZZ95" s="222"/>
      <c r="OAA95" s="222"/>
      <c r="OAB95" s="222"/>
      <c r="OAC95" s="222"/>
      <c r="OAD95" s="222"/>
      <c r="OAE95" s="222"/>
      <c r="OAF95" s="222"/>
      <c r="OAG95" s="222"/>
      <c r="OAH95" s="222"/>
      <c r="OAI95" s="222"/>
      <c r="OAJ95" s="222"/>
      <c r="OAK95" s="222"/>
      <c r="OAL95" s="222"/>
      <c r="OAM95" s="222"/>
      <c r="OAN95" s="222"/>
      <c r="OAO95" s="222"/>
      <c r="OAP95" s="222"/>
      <c r="OAQ95" s="222"/>
      <c r="OAR95" s="222"/>
      <c r="OAS95" s="222"/>
      <c r="OAT95" s="222"/>
      <c r="OAU95" s="222"/>
      <c r="OAV95" s="222"/>
      <c r="OAW95" s="222"/>
      <c r="OAX95" s="222"/>
      <c r="OAY95" s="222"/>
      <c r="OAZ95" s="222"/>
      <c r="OBA95" s="222"/>
      <c r="OBB95" s="222"/>
      <c r="OBC95" s="222"/>
      <c r="OBD95" s="222"/>
      <c r="OBE95" s="222"/>
      <c r="OBF95" s="222"/>
      <c r="OBG95" s="222"/>
      <c r="OBH95" s="222"/>
      <c r="OBI95" s="222"/>
      <c r="OBJ95" s="222"/>
      <c r="OBK95" s="222"/>
      <c r="OBL95" s="222"/>
      <c r="OBM95" s="222"/>
      <c r="OBN95" s="222"/>
      <c r="OBO95" s="222"/>
      <c r="OBP95" s="222"/>
      <c r="OBQ95" s="222"/>
      <c r="OBR95" s="222"/>
      <c r="OBS95" s="222"/>
      <c r="OBT95" s="222"/>
      <c r="OBU95" s="222"/>
      <c r="OBV95" s="222"/>
      <c r="OBW95" s="222"/>
      <c r="OBX95" s="222"/>
      <c r="OBY95" s="222"/>
      <c r="OBZ95" s="222"/>
      <c r="OCA95" s="222"/>
      <c r="OCB95" s="222"/>
      <c r="OCC95" s="222"/>
      <c r="OCD95" s="222"/>
      <c r="OCE95" s="222"/>
      <c r="OCF95" s="222"/>
      <c r="OCG95" s="222"/>
      <c r="OCH95" s="222"/>
      <c r="OCI95" s="222"/>
      <c r="OCJ95" s="222"/>
      <c r="OCK95" s="222"/>
      <c r="OCL95" s="222"/>
      <c r="OCM95" s="222"/>
      <c r="OCN95" s="222"/>
      <c r="OCO95" s="222"/>
      <c r="OCP95" s="222"/>
      <c r="OCQ95" s="222"/>
      <c r="OCR95" s="222"/>
      <c r="OCS95" s="222"/>
      <c r="OCT95" s="222"/>
      <c r="OCU95" s="222"/>
      <c r="OCV95" s="222"/>
      <c r="OCW95" s="222"/>
      <c r="OCX95" s="222"/>
      <c r="OCY95" s="222"/>
      <c r="OCZ95" s="222"/>
      <c r="ODA95" s="222"/>
      <c r="ODB95" s="222"/>
      <c r="ODC95" s="222"/>
      <c r="ODD95" s="222"/>
      <c r="ODE95" s="222"/>
      <c r="ODF95" s="222"/>
      <c r="ODG95" s="222"/>
      <c r="ODH95" s="222"/>
      <c r="ODI95" s="222"/>
      <c r="ODJ95" s="222"/>
      <c r="ODK95" s="222"/>
      <c r="ODL95" s="222"/>
      <c r="ODM95" s="222"/>
      <c r="ODN95" s="222"/>
      <c r="ODO95" s="222"/>
      <c r="ODP95" s="222"/>
      <c r="ODQ95" s="222"/>
      <c r="ODR95" s="222"/>
      <c r="ODS95" s="222"/>
      <c r="ODT95" s="222"/>
      <c r="ODU95" s="222"/>
      <c r="ODV95" s="222"/>
      <c r="ODW95" s="222"/>
      <c r="ODX95" s="222"/>
      <c r="ODY95" s="222"/>
      <c r="ODZ95" s="222"/>
      <c r="OEA95" s="222"/>
      <c r="OEB95" s="222"/>
      <c r="OEC95" s="222"/>
      <c r="OED95" s="222"/>
      <c r="OEE95" s="222"/>
      <c r="OEF95" s="222"/>
      <c r="OEG95" s="222"/>
      <c r="OEH95" s="222"/>
      <c r="OEI95" s="222"/>
      <c r="OEJ95" s="222"/>
      <c r="OEK95" s="222"/>
      <c r="OEL95" s="222"/>
      <c r="OEM95" s="222"/>
      <c r="OEN95" s="222"/>
      <c r="OEO95" s="222"/>
      <c r="OEP95" s="222"/>
      <c r="OEQ95" s="222"/>
      <c r="OER95" s="222"/>
      <c r="OES95" s="222"/>
      <c r="OET95" s="222"/>
      <c r="OEU95" s="222"/>
      <c r="OEV95" s="222"/>
      <c r="OEW95" s="222"/>
      <c r="OEX95" s="222"/>
      <c r="OEY95" s="222"/>
      <c r="OEZ95" s="222"/>
      <c r="OFA95" s="222"/>
      <c r="OFB95" s="222"/>
      <c r="OFC95" s="222"/>
      <c r="OFD95" s="222"/>
      <c r="OFE95" s="222"/>
      <c r="OFF95" s="222"/>
      <c r="OFG95" s="222"/>
      <c r="OFH95" s="222"/>
      <c r="OFI95" s="222"/>
      <c r="OFJ95" s="222"/>
      <c r="OFK95" s="222"/>
      <c r="OFL95" s="222"/>
      <c r="OFM95" s="222"/>
      <c r="OFN95" s="222"/>
      <c r="OFO95" s="222"/>
      <c r="OFP95" s="222"/>
      <c r="OFQ95" s="222"/>
      <c r="OFR95" s="222"/>
      <c r="OFS95" s="222"/>
      <c r="OFT95" s="222"/>
      <c r="OFU95" s="222"/>
      <c r="OFV95" s="222"/>
      <c r="OFW95" s="222"/>
      <c r="OFX95" s="222"/>
      <c r="OFY95" s="222"/>
      <c r="OFZ95" s="222"/>
      <c r="OGA95" s="222"/>
      <c r="OGB95" s="222"/>
      <c r="OGC95" s="222"/>
      <c r="OGD95" s="222"/>
      <c r="OGE95" s="222"/>
      <c r="OGF95" s="222"/>
      <c r="OGG95" s="222"/>
      <c r="OGH95" s="222"/>
      <c r="OGI95" s="222"/>
      <c r="OGJ95" s="222"/>
      <c r="OGK95" s="222"/>
      <c r="OGL95" s="222"/>
      <c r="OGM95" s="222"/>
      <c r="OGN95" s="222"/>
      <c r="OGO95" s="222"/>
      <c r="OGP95" s="222"/>
      <c r="OGQ95" s="222"/>
      <c r="OGR95" s="222"/>
      <c r="OGS95" s="222"/>
      <c r="OGT95" s="222"/>
      <c r="OGU95" s="222"/>
      <c r="OGV95" s="222"/>
      <c r="OGW95" s="222"/>
      <c r="OGX95" s="222"/>
      <c r="OGY95" s="222"/>
      <c r="OGZ95" s="222"/>
      <c r="OHA95" s="222"/>
      <c r="OHB95" s="222"/>
      <c r="OHC95" s="222"/>
      <c r="OHD95" s="222"/>
      <c r="OHE95" s="222"/>
      <c r="OHF95" s="222"/>
      <c r="OHG95" s="222"/>
      <c r="OHH95" s="222"/>
      <c r="OHI95" s="222"/>
      <c r="OHJ95" s="222"/>
      <c r="OHK95" s="222"/>
      <c r="OHL95" s="222"/>
      <c r="OHM95" s="222"/>
      <c r="OHN95" s="222"/>
      <c r="OHO95" s="222"/>
      <c r="OHP95" s="222"/>
      <c r="OHQ95" s="222"/>
      <c r="OHR95" s="222"/>
      <c r="OHS95" s="222"/>
      <c r="OHT95" s="222"/>
      <c r="OHU95" s="222"/>
      <c r="OHV95" s="222"/>
      <c r="OHW95" s="222"/>
      <c r="OHX95" s="222"/>
      <c r="OHY95" s="222"/>
      <c r="OHZ95" s="222"/>
      <c r="OIA95" s="222"/>
      <c r="OIB95" s="222"/>
      <c r="OIC95" s="222"/>
      <c r="OID95" s="222"/>
      <c r="OIE95" s="222"/>
      <c r="OIF95" s="222"/>
      <c r="OIG95" s="222"/>
      <c r="OIH95" s="222"/>
      <c r="OII95" s="222"/>
      <c r="OIJ95" s="222"/>
      <c r="OIK95" s="222"/>
      <c r="OIL95" s="222"/>
      <c r="OIM95" s="222"/>
      <c r="OIN95" s="222"/>
      <c r="OIO95" s="222"/>
      <c r="OIP95" s="222"/>
      <c r="OIQ95" s="222"/>
      <c r="OIR95" s="222"/>
      <c r="OIS95" s="222"/>
      <c r="OIT95" s="222"/>
      <c r="OIU95" s="222"/>
      <c r="OIV95" s="222"/>
      <c r="OIW95" s="222"/>
      <c r="OIX95" s="222"/>
      <c r="OIY95" s="222"/>
      <c r="OIZ95" s="222"/>
      <c r="OJA95" s="222"/>
      <c r="OJB95" s="222"/>
      <c r="OJC95" s="222"/>
      <c r="OJD95" s="222"/>
      <c r="OJE95" s="222"/>
      <c r="OJF95" s="222"/>
      <c r="OJG95" s="222"/>
      <c r="OJH95" s="222"/>
      <c r="OJI95" s="222"/>
      <c r="OJJ95" s="222"/>
      <c r="OJK95" s="222"/>
      <c r="OJL95" s="222"/>
      <c r="OJM95" s="222"/>
      <c r="OJN95" s="222"/>
      <c r="OJO95" s="222"/>
      <c r="OJP95" s="222"/>
      <c r="OJQ95" s="222"/>
      <c r="OJR95" s="222"/>
      <c r="OJS95" s="222"/>
      <c r="OJT95" s="222"/>
      <c r="OJU95" s="222"/>
      <c r="OJV95" s="222"/>
      <c r="OJW95" s="222"/>
      <c r="OJX95" s="222"/>
      <c r="OJY95" s="222"/>
      <c r="OJZ95" s="222"/>
      <c r="OKA95" s="222"/>
      <c r="OKB95" s="222"/>
      <c r="OKC95" s="222"/>
      <c r="OKD95" s="222"/>
      <c r="OKE95" s="222"/>
      <c r="OKF95" s="222"/>
      <c r="OKG95" s="222"/>
      <c r="OKH95" s="222"/>
      <c r="OKI95" s="222"/>
      <c r="OKJ95" s="222"/>
      <c r="OKK95" s="222"/>
      <c r="OKL95" s="222"/>
      <c r="OKM95" s="222"/>
      <c r="OKN95" s="222"/>
      <c r="OKO95" s="222"/>
      <c r="OKP95" s="222"/>
      <c r="OKQ95" s="222"/>
      <c r="OKR95" s="222"/>
      <c r="OKS95" s="222"/>
      <c r="OKT95" s="222"/>
      <c r="OKU95" s="222"/>
      <c r="OKV95" s="222"/>
      <c r="OKW95" s="222"/>
      <c r="OKX95" s="222"/>
      <c r="OKY95" s="222"/>
      <c r="OKZ95" s="222"/>
      <c r="OLA95" s="222"/>
      <c r="OLB95" s="222"/>
      <c r="OLC95" s="222"/>
      <c r="OLD95" s="222"/>
      <c r="OLE95" s="222"/>
      <c r="OLF95" s="222"/>
      <c r="OLG95" s="222"/>
      <c r="OLH95" s="222"/>
      <c r="OLI95" s="222"/>
      <c r="OLJ95" s="222"/>
      <c r="OLK95" s="222"/>
      <c r="OLL95" s="222"/>
      <c r="OLM95" s="222"/>
      <c r="OLN95" s="222"/>
      <c r="OLO95" s="222"/>
      <c r="OLP95" s="222"/>
      <c r="OLQ95" s="222"/>
      <c r="OLR95" s="222"/>
      <c r="OLS95" s="222"/>
      <c r="OLT95" s="222"/>
      <c r="OLU95" s="222"/>
      <c r="OLV95" s="222"/>
      <c r="OLW95" s="222"/>
      <c r="OLX95" s="222"/>
      <c r="OLY95" s="222"/>
      <c r="OLZ95" s="222"/>
      <c r="OMA95" s="222"/>
      <c r="OMB95" s="222"/>
      <c r="OMC95" s="222"/>
      <c r="OMD95" s="222"/>
      <c r="OME95" s="222"/>
      <c r="OMF95" s="222"/>
      <c r="OMG95" s="222"/>
      <c r="OMH95" s="222"/>
      <c r="OMI95" s="222"/>
      <c r="OMJ95" s="222"/>
      <c r="OMK95" s="222"/>
      <c r="OML95" s="222"/>
      <c r="OMM95" s="222"/>
      <c r="OMN95" s="222"/>
      <c r="OMO95" s="222"/>
      <c r="OMP95" s="222"/>
      <c r="OMQ95" s="222"/>
      <c r="OMR95" s="222"/>
      <c r="OMS95" s="222"/>
      <c r="OMT95" s="222"/>
      <c r="OMU95" s="222"/>
      <c r="OMV95" s="222"/>
      <c r="OMW95" s="222"/>
      <c r="OMX95" s="222"/>
      <c r="OMY95" s="222"/>
      <c r="OMZ95" s="222"/>
      <c r="ONA95" s="222"/>
      <c r="ONB95" s="222"/>
      <c r="ONC95" s="222"/>
      <c r="OND95" s="222"/>
      <c r="ONE95" s="222"/>
      <c r="ONF95" s="222"/>
      <c r="ONG95" s="222"/>
      <c r="ONH95" s="222"/>
      <c r="ONI95" s="222"/>
      <c r="ONJ95" s="222"/>
      <c r="ONK95" s="222"/>
      <c r="ONL95" s="222"/>
      <c r="ONM95" s="222"/>
      <c r="ONN95" s="222"/>
      <c r="ONO95" s="222"/>
      <c r="ONP95" s="222"/>
      <c r="ONQ95" s="222"/>
      <c r="ONR95" s="222"/>
      <c r="ONS95" s="222"/>
      <c r="ONT95" s="222"/>
      <c r="ONU95" s="222"/>
      <c r="ONV95" s="222"/>
      <c r="ONW95" s="222"/>
      <c r="ONX95" s="222"/>
      <c r="ONY95" s="222"/>
      <c r="ONZ95" s="222"/>
      <c r="OOA95" s="222"/>
      <c r="OOB95" s="222"/>
      <c r="OOC95" s="222"/>
      <c r="OOD95" s="222"/>
      <c r="OOE95" s="222"/>
      <c r="OOF95" s="222"/>
      <c r="OOG95" s="222"/>
      <c r="OOH95" s="222"/>
      <c r="OOI95" s="222"/>
      <c r="OOJ95" s="222"/>
      <c r="OOK95" s="222"/>
      <c r="OOL95" s="222"/>
      <c r="OOM95" s="222"/>
      <c r="OON95" s="222"/>
      <c r="OOO95" s="222"/>
      <c r="OOP95" s="222"/>
      <c r="OOQ95" s="222"/>
      <c r="OOR95" s="222"/>
      <c r="OOS95" s="222"/>
      <c r="OOT95" s="222"/>
      <c r="OOU95" s="222"/>
      <c r="OOV95" s="222"/>
      <c r="OOW95" s="222"/>
      <c r="OOX95" s="222"/>
      <c r="OOY95" s="222"/>
      <c r="OOZ95" s="222"/>
      <c r="OPA95" s="222"/>
      <c r="OPB95" s="222"/>
      <c r="OPC95" s="222"/>
      <c r="OPD95" s="222"/>
      <c r="OPE95" s="222"/>
      <c r="OPF95" s="222"/>
      <c r="OPG95" s="222"/>
      <c r="OPH95" s="222"/>
      <c r="OPI95" s="222"/>
      <c r="OPJ95" s="222"/>
      <c r="OPK95" s="222"/>
      <c r="OPL95" s="222"/>
      <c r="OPM95" s="222"/>
      <c r="OPN95" s="222"/>
      <c r="OPO95" s="222"/>
      <c r="OPP95" s="222"/>
      <c r="OPQ95" s="222"/>
      <c r="OPR95" s="222"/>
      <c r="OPS95" s="222"/>
      <c r="OPT95" s="222"/>
      <c r="OPU95" s="222"/>
      <c r="OPV95" s="222"/>
      <c r="OPW95" s="222"/>
      <c r="OPX95" s="222"/>
      <c r="OPY95" s="222"/>
      <c r="OPZ95" s="222"/>
      <c r="OQA95" s="222"/>
      <c r="OQB95" s="222"/>
      <c r="OQC95" s="222"/>
      <c r="OQD95" s="222"/>
      <c r="OQE95" s="222"/>
      <c r="OQF95" s="222"/>
      <c r="OQG95" s="222"/>
      <c r="OQH95" s="222"/>
      <c r="OQI95" s="222"/>
      <c r="OQJ95" s="222"/>
      <c r="OQK95" s="222"/>
      <c r="OQL95" s="222"/>
      <c r="OQM95" s="222"/>
      <c r="OQN95" s="222"/>
      <c r="OQO95" s="222"/>
      <c r="OQP95" s="222"/>
      <c r="OQQ95" s="222"/>
      <c r="OQR95" s="222"/>
      <c r="OQS95" s="222"/>
      <c r="OQT95" s="222"/>
      <c r="OQU95" s="222"/>
      <c r="OQV95" s="222"/>
      <c r="OQW95" s="222"/>
      <c r="OQX95" s="222"/>
      <c r="OQY95" s="222"/>
      <c r="OQZ95" s="222"/>
      <c r="ORA95" s="222"/>
      <c r="ORB95" s="222"/>
      <c r="ORC95" s="222"/>
      <c r="ORD95" s="222"/>
      <c r="ORE95" s="222"/>
      <c r="ORF95" s="222"/>
      <c r="ORG95" s="222"/>
      <c r="ORH95" s="222"/>
      <c r="ORI95" s="222"/>
      <c r="ORJ95" s="222"/>
      <c r="ORK95" s="222"/>
      <c r="ORL95" s="222"/>
      <c r="ORM95" s="222"/>
      <c r="ORN95" s="222"/>
      <c r="ORO95" s="222"/>
      <c r="ORP95" s="222"/>
      <c r="ORQ95" s="222"/>
      <c r="ORR95" s="222"/>
      <c r="ORS95" s="222"/>
      <c r="ORT95" s="222"/>
      <c r="ORU95" s="222"/>
      <c r="ORV95" s="222"/>
      <c r="ORW95" s="222"/>
      <c r="ORX95" s="222"/>
      <c r="ORY95" s="222"/>
      <c r="ORZ95" s="222"/>
      <c r="OSA95" s="222"/>
      <c r="OSB95" s="222"/>
      <c r="OSC95" s="222"/>
      <c r="OSD95" s="222"/>
      <c r="OSE95" s="222"/>
      <c r="OSF95" s="222"/>
      <c r="OSG95" s="222"/>
      <c r="OSH95" s="222"/>
      <c r="OSI95" s="222"/>
      <c r="OSJ95" s="222"/>
      <c r="OSK95" s="222"/>
      <c r="OSL95" s="222"/>
      <c r="OSM95" s="222"/>
      <c r="OSN95" s="222"/>
      <c r="OSO95" s="222"/>
      <c r="OSP95" s="222"/>
      <c r="OSQ95" s="222"/>
      <c r="OSR95" s="222"/>
      <c r="OSS95" s="222"/>
      <c r="OST95" s="222"/>
      <c r="OSU95" s="222"/>
      <c r="OSV95" s="222"/>
      <c r="OSW95" s="222"/>
      <c r="OSX95" s="222"/>
      <c r="OSY95" s="222"/>
      <c r="OSZ95" s="222"/>
      <c r="OTA95" s="222"/>
      <c r="OTB95" s="222"/>
      <c r="OTC95" s="222"/>
      <c r="OTD95" s="222"/>
      <c r="OTE95" s="222"/>
      <c r="OTF95" s="222"/>
      <c r="OTG95" s="222"/>
      <c r="OTH95" s="222"/>
      <c r="OTI95" s="222"/>
      <c r="OTJ95" s="222"/>
      <c r="OTK95" s="222"/>
      <c r="OTL95" s="222"/>
      <c r="OTM95" s="222"/>
      <c r="OTN95" s="222"/>
      <c r="OTO95" s="222"/>
      <c r="OTP95" s="222"/>
      <c r="OTQ95" s="222"/>
      <c r="OTR95" s="222"/>
      <c r="OTS95" s="222"/>
      <c r="OTT95" s="222"/>
      <c r="OTU95" s="222"/>
      <c r="OTV95" s="222"/>
      <c r="OTW95" s="222"/>
      <c r="OTX95" s="222"/>
      <c r="OTY95" s="222"/>
      <c r="OTZ95" s="222"/>
      <c r="OUA95" s="222"/>
      <c r="OUB95" s="222"/>
      <c r="OUC95" s="222"/>
      <c r="OUD95" s="222"/>
      <c r="OUE95" s="222"/>
      <c r="OUF95" s="222"/>
      <c r="OUG95" s="222"/>
      <c r="OUH95" s="222"/>
      <c r="OUI95" s="222"/>
      <c r="OUJ95" s="222"/>
      <c r="OUK95" s="222"/>
      <c r="OUL95" s="222"/>
      <c r="OUM95" s="222"/>
      <c r="OUN95" s="222"/>
      <c r="OUO95" s="222"/>
      <c r="OUP95" s="222"/>
      <c r="OUQ95" s="222"/>
      <c r="OUR95" s="222"/>
      <c r="OUS95" s="222"/>
      <c r="OUT95" s="222"/>
      <c r="OUU95" s="222"/>
      <c r="OUV95" s="222"/>
      <c r="OUW95" s="222"/>
      <c r="OUX95" s="222"/>
      <c r="OUY95" s="222"/>
      <c r="OUZ95" s="222"/>
      <c r="OVA95" s="222"/>
      <c r="OVB95" s="222"/>
      <c r="OVC95" s="222"/>
      <c r="OVD95" s="222"/>
      <c r="OVE95" s="222"/>
      <c r="OVF95" s="222"/>
      <c r="OVG95" s="222"/>
      <c r="OVH95" s="222"/>
      <c r="OVI95" s="222"/>
      <c r="OVJ95" s="222"/>
      <c r="OVK95" s="222"/>
      <c r="OVL95" s="222"/>
      <c r="OVM95" s="222"/>
      <c r="OVN95" s="222"/>
      <c r="OVO95" s="222"/>
      <c r="OVP95" s="222"/>
      <c r="OVQ95" s="222"/>
      <c r="OVR95" s="222"/>
      <c r="OVS95" s="222"/>
      <c r="OVT95" s="222"/>
      <c r="OVU95" s="222"/>
      <c r="OVV95" s="222"/>
      <c r="OVW95" s="222"/>
      <c r="OVX95" s="222"/>
      <c r="OVY95" s="222"/>
      <c r="OVZ95" s="222"/>
      <c r="OWA95" s="222"/>
      <c r="OWB95" s="222"/>
      <c r="OWC95" s="222"/>
      <c r="OWD95" s="222"/>
      <c r="OWE95" s="222"/>
      <c r="OWF95" s="222"/>
      <c r="OWG95" s="222"/>
      <c r="OWH95" s="222"/>
      <c r="OWI95" s="222"/>
      <c r="OWJ95" s="222"/>
      <c r="OWK95" s="222"/>
      <c r="OWL95" s="222"/>
      <c r="OWM95" s="222"/>
      <c r="OWN95" s="222"/>
      <c r="OWO95" s="222"/>
      <c r="OWP95" s="222"/>
      <c r="OWQ95" s="222"/>
      <c r="OWR95" s="222"/>
      <c r="OWS95" s="222"/>
      <c r="OWT95" s="222"/>
      <c r="OWU95" s="222"/>
      <c r="OWV95" s="222"/>
      <c r="OWW95" s="222"/>
      <c r="OWX95" s="222"/>
      <c r="OWY95" s="222"/>
      <c r="OWZ95" s="222"/>
      <c r="OXA95" s="222"/>
      <c r="OXB95" s="222"/>
      <c r="OXC95" s="222"/>
      <c r="OXD95" s="222"/>
      <c r="OXE95" s="222"/>
      <c r="OXF95" s="222"/>
      <c r="OXG95" s="222"/>
      <c r="OXH95" s="222"/>
      <c r="OXI95" s="222"/>
      <c r="OXJ95" s="222"/>
      <c r="OXK95" s="222"/>
      <c r="OXL95" s="222"/>
      <c r="OXM95" s="222"/>
      <c r="OXN95" s="222"/>
      <c r="OXO95" s="222"/>
      <c r="OXP95" s="222"/>
      <c r="OXQ95" s="222"/>
      <c r="OXR95" s="222"/>
      <c r="OXS95" s="222"/>
      <c r="OXT95" s="222"/>
      <c r="OXU95" s="222"/>
      <c r="OXV95" s="222"/>
      <c r="OXW95" s="222"/>
      <c r="OXX95" s="222"/>
      <c r="OXY95" s="222"/>
      <c r="OXZ95" s="222"/>
      <c r="OYA95" s="222"/>
      <c r="OYB95" s="222"/>
      <c r="OYC95" s="222"/>
      <c r="OYD95" s="222"/>
      <c r="OYE95" s="222"/>
      <c r="OYF95" s="222"/>
      <c r="OYG95" s="222"/>
      <c r="OYH95" s="222"/>
      <c r="OYI95" s="222"/>
      <c r="OYJ95" s="222"/>
      <c r="OYK95" s="222"/>
      <c r="OYL95" s="222"/>
      <c r="OYM95" s="222"/>
      <c r="OYN95" s="222"/>
      <c r="OYO95" s="222"/>
      <c r="OYP95" s="222"/>
      <c r="OYQ95" s="222"/>
      <c r="OYR95" s="222"/>
      <c r="OYS95" s="222"/>
      <c r="OYT95" s="222"/>
      <c r="OYU95" s="222"/>
      <c r="OYV95" s="222"/>
      <c r="OYW95" s="222"/>
      <c r="OYX95" s="222"/>
      <c r="OYY95" s="222"/>
      <c r="OYZ95" s="222"/>
      <c r="OZA95" s="222"/>
      <c r="OZB95" s="222"/>
      <c r="OZC95" s="222"/>
      <c r="OZD95" s="222"/>
      <c r="OZE95" s="222"/>
      <c r="OZF95" s="222"/>
      <c r="OZG95" s="222"/>
      <c r="OZH95" s="222"/>
      <c r="OZI95" s="222"/>
      <c r="OZJ95" s="222"/>
      <c r="OZK95" s="222"/>
      <c r="OZL95" s="222"/>
      <c r="OZM95" s="222"/>
      <c r="OZN95" s="222"/>
      <c r="OZO95" s="222"/>
      <c r="OZP95" s="222"/>
      <c r="OZQ95" s="222"/>
      <c r="OZR95" s="222"/>
      <c r="OZS95" s="222"/>
      <c r="OZT95" s="222"/>
      <c r="OZU95" s="222"/>
      <c r="OZV95" s="222"/>
      <c r="OZW95" s="222"/>
      <c r="OZX95" s="222"/>
      <c r="OZY95" s="222"/>
      <c r="OZZ95" s="222"/>
      <c r="PAA95" s="222"/>
      <c r="PAB95" s="222"/>
      <c r="PAC95" s="222"/>
      <c r="PAD95" s="222"/>
      <c r="PAE95" s="222"/>
      <c r="PAF95" s="222"/>
      <c r="PAG95" s="222"/>
      <c r="PAH95" s="222"/>
      <c r="PAI95" s="222"/>
      <c r="PAJ95" s="222"/>
      <c r="PAK95" s="222"/>
      <c r="PAL95" s="222"/>
      <c r="PAM95" s="222"/>
      <c r="PAN95" s="222"/>
      <c r="PAO95" s="222"/>
      <c r="PAP95" s="222"/>
      <c r="PAQ95" s="222"/>
      <c r="PAR95" s="222"/>
      <c r="PAS95" s="222"/>
      <c r="PAT95" s="222"/>
      <c r="PAU95" s="222"/>
      <c r="PAV95" s="222"/>
      <c r="PAW95" s="222"/>
      <c r="PAX95" s="222"/>
      <c r="PAY95" s="222"/>
      <c r="PAZ95" s="222"/>
      <c r="PBA95" s="222"/>
      <c r="PBB95" s="222"/>
      <c r="PBC95" s="222"/>
      <c r="PBD95" s="222"/>
      <c r="PBE95" s="222"/>
      <c r="PBF95" s="222"/>
      <c r="PBG95" s="222"/>
      <c r="PBH95" s="222"/>
      <c r="PBI95" s="222"/>
      <c r="PBJ95" s="222"/>
      <c r="PBK95" s="222"/>
      <c r="PBL95" s="222"/>
      <c r="PBM95" s="222"/>
      <c r="PBN95" s="222"/>
      <c r="PBO95" s="222"/>
      <c r="PBP95" s="222"/>
      <c r="PBQ95" s="222"/>
      <c r="PBR95" s="222"/>
      <c r="PBS95" s="222"/>
      <c r="PBT95" s="222"/>
      <c r="PBU95" s="222"/>
      <c r="PBV95" s="222"/>
      <c r="PBW95" s="222"/>
      <c r="PBX95" s="222"/>
      <c r="PBY95" s="222"/>
      <c r="PBZ95" s="222"/>
      <c r="PCA95" s="222"/>
      <c r="PCB95" s="222"/>
      <c r="PCC95" s="222"/>
      <c r="PCD95" s="222"/>
      <c r="PCE95" s="222"/>
      <c r="PCF95" s="222"/>
      <c r="PCG95" s="222"/>
      <c r="PCH95" s="222"/>
      <c r="PCI95" s="222"/>
      <c r="PCJ95" s="222"/>
      <c r="PCK95" s="222"/>
      <c r="PCL95" s="222"/>
      <c r="PCM95" s="222"/>
      <c r="PCN95" s="222"/>
      <c r="PCO95" s="222"/>
      <c r="PCP95" s="222"/>
      <c r="PCQ95" s="222"/>
      <c r="PCR95" s="222"/>
      <c r="PCS95" s="222"/>
      <c r="PCT95" s="222"/>
      <c r="PCU95" s="222"/>
      <c r="PCV95" s="222"/>
      <c r="PCW95" s="222"/>
      <c r="PCX95" s="222"/>
      <c r="PCY95" s="222"/>
      <c r="PCZ95" s="222"/>
      <c r="PDA95" s="222"/>
      <c r="PDB95" s="222"/>
      <c r="PDC95" s="222"/>
      <c r="PDD95" s="222"/>
      <c r="PDE95" s="222"/>
      <c r="PDF95" s="222"/>
      <c r="PDG95" s="222"/>
      <c r="PDH95" s="222"/>
      <c r="PDI95" s="222"/>
      <c r="PDJ95" s="222"/>
      <c r="PDK95" s="222"/>
      <c r="PDL95" s="222"/>
      <c r="PDM95" s="222"/>
      <c r="PDN95" s="222"/>
      <c r="PDO95" s="222"/>
      <c r="PDP95" s="222"/>
      <c r="PDQ95" s="222"/>
      <c r="PDR95" s="222"/>
      <c r="PDS95" s="222"/>
      <c r="PDT95" s="222"/>
      <c r="PDU95" s="222"/>
      <c r="PDV95" s="222"/>
      <c r="PDW95" s="222"/>
      <c r="PDX95" s="222"/>
      <c r="PDY95" s="222"/>
      <c r="PDZ95" s="222"/>
      <c r="PEA95" s="222"/>
      <c r="PEB95" s="222"/>
      <c r="PEC95" s="222"/>
      <c r="PED95" s="222"/>
      <c r="PEE95" s="222"/>
      <c r="PEF95" s="222"/>
      <c r="PEG95" s="222"/>
      <c r="PEH95" s="222"/>
      <c r="PEI95" s="222"/>
      <c r="PEJ95" s="222"/>
      <c r="PEK95" s="222"/>
      <c r="PEL95" s="222"/>
      <c r="PEM95" s="222"/>
      <c r="PEN95" s="222"/>
      <c r="PEO95" s="222"/>
      <c r="PEP95" s="222"/>
      <c r="PEQ95" s="222"/>
      <c r="PER95" s="222"/>
      <c r="PES95" s="222"/>
      <c r="PET95" s="222"/>
      <c r="PEU95" s="222"/>
      <c r="PEV95" s="222"/>
      <c r="PEW95" s="222"/>
      <c r="PEX95" s="222"/>
      <c r="PEY95" s="222"/>
      <c r="PEZ95" s="222"/>
      <c r="PFA95" s="222"/>
      <c r="PFB95" s="222"/>
      <c r="PFC95" s="222"/>
      <c r="PFD95" s="222"/>
      <c r="PFE95" s="222"/>
      <c r="PFF95" s="222"/>
      <c r="PFG95" s="222"/>
      <c r="PFH95" s="222"/>
      <c r="PFI95" s="222"/>
      <c r="PFJ95" s="222"/>
      <c r="PFK95" s="222"/>
      <c r="PFL95" s="222"/>
      <c r="PFM95" s="222"/>
      <c r="PFN95" s="222"/>
      <c r="PFO95" s="222"/>
      <c r="PFP95" s="222"/>
      <c r="PFQ95" s="222"/>
      <c r="PFR95" s="222"/>
      <c r="PFS95" s="222"/>
      <c r="PFT95" s="222"/>
      <c r="PFU95" s="222"/>
      <c r="PFV95" s="222"/>
      <c r="PFW95" s="222"/>
      <c r="PFX95" s="222"/>
      <c r="PFY95" s="222"/>
      <c r="PFZ95" s="222"/>
      <c r="PGA95" s="222"/>
      <c r="PGB95" s="222"/>
      <c r="PGC95" s="222"/>
      <c r="PGD95" s="222"/>
      <c r="PGE95" s="222"/>
      <c r="PGF95" s="222"/>
      <c r="PGG95" s="222"/>
      <c r="PGH95" s="222"/>
      <c r="PGI95" s="222"/>
      <c r="PGJ95" s="222"/>
      <c r="PGK95" s="222"/>
      <c r="PGL95" s="222"/>
      <c r="PGM95" s="222"/>
      <c r="PGN95" s="222"/>
      <c r="PGO95" s="222"/>
      <c r="PGP95" s="222"/>
      <c r="PGQ95" s="222"/>
      <c r="PGR95" s="222"/>
      <c r="PGS95" s="222"/>
      <c r="PGT95" s="222"/>
      <c r="PGU95" s="222"/>
      <c r="PGV95" s="222"/>
      <c r="PGW95" s="222"/>
      <c r="PGX95" s="222"/>
      <c r="PGY95" s="222"/>
      <c r="PGZ95" s="222"/>
      <c r="PHA95" s="222"/>
      <c r="PHB95" s="222"/>
      <c r="PHC95" s="222"/>
      <c r="PHD95" s="222"/>
      <c r="PHE95" s="222"/>
      <c r="PHF95" s="222"/>
      <c r="PHG95" s="222"/>
      <c r="PHH95" s="222"/>
      <c r="PHI95" s="222"/>
      <c r="PHJ95" s="222"/>
      <c r="PHK95" s="222"/>
      <c r="PHL95" s="222"/>
      <c r="PHM95" s="222"/>
      <c r="PHN95" s="222"/>
      <c r="PHO95" s="222"/>
      <c r="PHP95" s="222"/>
      <c r="PHQ95" s="222"/>
      <c r="PHR95" s="222"/>
      <c r="PHS95" s="222"/>
      <c r="PHT95" s="222"/>
      <c r="PHU95" s="222"/>
      <c r="PHV95" s="222"/>
      <c r="PHW95" s="222"/>
      <c r="PHX95" s="222"/>
      <c r="PHY95" s="222"/>
      <c r="PHZ95" s="222"/>
      <c r="PIA95" s="222"/>
      <c r="PIB95" s="222"/>
      <c r="PIC95" s="222"/>
      <c r="PID95" s="222"/>
      <c r="PIE95" s="222"/>
      <c r="PIF95" s="222"/>
      <c r="PIG95" s="222"/>
      <c r="PIH95" s="222"/>
      <c r="PII95" s="222"/>
      <c r="PIJ95" s="222"/>
      <c r="PIK95" s="222"/>
      <c r="PIL95" s="222"/>
      <c r="PIM95" s="222"/>
      <c r="PIN95" s="222"/>
      <c r="PIO95" s="222"/>
      <c r="PIP95" s="222"/>
      <c r="PIQ95" s="222"/>
      <c r="PIR95" s="222"/>
      <c r="PIS95" s="222"/>
      <c r="PIT95" s="222"/>
      <c r="PIU95" s="222"/>
      <c r="PIV95" s="222"/>
      <c r="PIW95" s="222"/>
      <c r="PIX95" s="222"/>
      <c r="PIY95" s="222"/>
      <c r="PIZ95" s="222"/>
      <c r="PJA95" s="222"/>
      <c r="PJB95" s="222"/>
      <c r="PJC95" s="222"/>
      <c r="PJD95" s="222"/>
      <c r="PJE95" s="222"/>
      <c r="PJF95" s="222"/>
      <c r="PJG95" s="222"/>
      <c r="PJH95" s="222"/>
      <c r="PJI95" s="222"/>
      <c r="PJJ95" s="222"/>
      <c r="PJK95" s="222"/>
      <c r="PJL95" s="222"/>
      <c r="PJM95" s="222"/>
      <c r="PJN95" s="222"/>
      <c r="PJO95" s="222"/>
      <c r="PJP95" s="222"/>
      <c r="PJQ95" s="222"/>
      <c r="PJR95" s="222"/>
      <c r="PJS95" s="222"/>
      <c r="PJT95" s="222"/>
      <c r="PJU95" s="222"/>
      <c r="PJV95" s="222"/>
      <c r="PJW95" s="222"/>
      <c r="PJX95" s="222"/>
      <c r="PJY95" s="222"/>
      <c r="PJZ95" s="222"/>
      <c r="PKA95" s="222"/>
      <c r="PKB95" s="222"/>
      <c r="PKC95" s="222"/>
      <c r="PKD95" s="222"/>
      <c r="PKE95" s="222"/>
      <c r="PKF95" s="222"/>
      <c r="PKG95" s="222"/>
      <c r="PKH95" s="222"/>
      <c r="PKI95" s="222"/>
      <c r="PKJ95" s="222"/>
      <c r="PKK95" s="222"/>
      <c r="PKL95" s="222"/>
      <c r="PKM95" s="222"/>
      <c r="PKN95" s="222"/>
      <c r="PKO95" s="222"/>
      <c r="PKP95" s="222"/>
      <c r="PKQ95" s="222"/>
      <c r="PKR95" s="222"/>
      <c r="PKS95" s="222"/>
      <c r="PKT95" s="222"/>
      <c r="PKU95" s="222"/>
      <c r="PKV95" s="222"/>
      <c r="PKW95" s="222"/>
      <c r="PKX95" s="222"/>
      <c r="PKY95" s="222"/>
      <c r="PKZ95" s="222"/>
      <c r="PLA95" s="222"/>
      <c r="PLB95" s="222"/>
      <c r="PLC95" s="222"/>
      <c r="PLD95" s="222"/>
      <c r="PLE95" s="222"/>
      <c r="PLF95" s="222"/>
      <c r="PLG95" s="222"/>
      <c r="PLH95" s="222"/>
      <c r="PLI95" s="222"/>
      <c r="PLJ95" s="222"/>
      <c r="PLK95" s="222"/>
      <c r="PLL95" s="222"/>
      <c r="PLM95" s="222"/>
      <c r="PLN95" s="222"/>
      <c r="PLO95" s="222"/>
      <c r="PLP95" s="222"/>
      <c r="PLQ95" s="222"/>
      <c r="PLR95" s="222"/>
      <c r="PLS95" s="222"/>
      <c r="PLT95" s="222"/>
      <c r="PLU95" s="222"/>
      <c r="PLV95" s="222"/>
      <c r="PLW95" s="222"/>
      <c r="PLX95" s="222"/>
      <c r="PLY95" s="222"/>
      <c r="PLZ95" s="222"/>
      <c r="PMA95" s="222"/>
      <c r="PMB95" s="222"/>
      <c r="PMC95" s="222"/>
      <c r="PMD95" s="222"/>
      <c r="PME95" s="222"/>
      <c r="PMF95" s="222"/>
      <c r="PMG95" s="222"/>
      <c r="PMH95" s="222"/>
      <c r="PMI95" s="222"/>
      <c r="PMJ95" s="222"/>
      <c r="PMK95" s="222"/>
      <c r="PML95" s="222"/>
      <c r="PMM95" s="222"/>
      <c r="PMN95" s="222"/>
      <c r="PMO95" s="222"/>
      <c r="PMP95" s="222"/>
      <c r="PMQ95" s="222"/>
      <c r="PMR95" s="222"/>
      <c r="PMS95" s="222"/>
      <c r="PMT95" s="222"/>
      <c r="PMU95" s="222"/>
      <c r="PMV95" s="222"/>
      <c r="PMW95" s="222"/>
      <c r="PMX95" s="222"/>
      <c r="PMY95" s="222"/>
      <c r="PMZ95" s="222"/>
      <c r="PNA95" s="222"/>
      <c r="PNB95" s="222"/>
      <c r="PNC95" s="222"/>
      <c r="PND95" s="222"/>
      <c r="PNE95" s="222"/>
      <c r="PNF95" s="222"/>
      <c r="PNG95" s="222"/>
      <c r="PNH95" s="222"/>
      <c r="PNI95" s="222"/>
      <c r="PNJ95" s="222"/>
      <c r="PNK95" s="222"/>
      <c r="PNL95" s="222"/>
      <c r="PNM95" s="222"/>
      <c r="PNN95" s="222"/>
      <c r="PNO95" s="222"/>
      <c r="PNP95" s="222"/>
      <c r="PNQ95" s="222"/>
      <c r="PNR95" s="222"/>
      <c r="PNS95" s="222"/>
      <c r="PNT95" s="222"/>
      <c r="PNU95" s="222"/>
      <c r="PNV95" s="222"/>
      <c r="PNW95" s="222"/>
      <c r="PNX95" s="222"/>
      <c r="PNY95" s="222"/>
      <c r="PNZ95" s="222"/>
      <c r="POA95" s="222"/>
      <c r="POB95" s="222"/>
      <c r="POC95" s="222"/>
      <c r="POD95" s="222"/>
      <c r="POE95" s="222"/>
      <c r="POF95" s="222"/>
      <c r="POG95" s="222"/>
      <c r="POH95" s="222"/>
      <c r="POI95" s="222"/>
      <c r="POJ95" s="222"/>
      <c r="POK95" s="222"/>
      <c r="POL95" s="222"/>
      <c r="POM95" s="222"/>
      <c r="PON95" s="222"/>
      <c r="POO95" s="222"/>
      <c r="POP95" s="222"/>
      <c r="POQ95" s="222"/>
      <c r="POR95" s="222"/>
      <c r="POS95" s="222"/>
      <c r="POT95" s="222"/>
      <c r="POU95" s="222"/>
      <c r="POV95" s="222"/>
      <c r="POW95" s="222"/>
      <c r="POX95" s="222"/>
      <c r="POY95" s="222"/>
      <c r="POZ95" s="222"/>
      <c r="PPA95" s="222"/>
      <c r="PPB95" s="222"/>
      <c r="PPC95" s="222"/>
      <c r="PPD95" s="222"/>
      <c r="PPE95" s="222"/>
      <c r="PPF95" s="222"/>
      <c r="PPG95" s="222"/>
      <c r="PPH95" s="222"/>
      <c r="PPI95" s="222"/>
      <c r="PPJ95" s="222"/>
      <c r="PPK95" s="222"/>
      <c r="PPL95" s="222"/>
      <c r="PPM95" s="222"/>
      <c r="PPN95" s="222"/>
      <c r="PPO95" s="222"/>
      <c r="PPP95" s="222"/>
      <c r="PPQ95" s="222"/>
      <c r="PPR95" s="222"/>
      <c r="PPS95" s="222"/>
      <c r="PPT95" s="222"/>
      <c r="PPU95" s="222"/>
      <c r="PPV95" s="222"/>
      <c r="PPW95" s="222"/>
      <c r="PPX95" s="222"/>
      <c r="PPY95" s="222"/>
      <c r="PPZ95" s="222"/>
      <c r="PQA95" s="222"/>
      <c r="PQB95" s="222"/>
      <c r="PQC95" s="222"/>
      <c r="PQD95" s="222"/>
      <c r="PQE95" s="222"/>
      <c r="PQF95" s="222"/>
      <c r="PQG95" s="222"/>
      <c r="PQH95" s="222"/>
      <c r="PQI95" s="222"/>
      <c r="PQJ95" s="222"/>
      <c r="PQK95" s="222"/>
      <c r="PQL95" s="222"/>
      <c r="PQM95" s="222"/>
      <c r="PQN95" s="222"/>
      <c r="PQO95" s="222"/>
      <c r="PQP95" s="222"/>
      <c r="PQQ95" s="222"/>
      <c r="PQR95" s="222"/>
      <c r="PQS95" s="222"/>
      <c r="PQT95" s="222"/>
      <c r="PQU95" s="222"/>
      <c r="PQV95" s="222"/>
      <c r="PQW95" s="222"/>
      <c r="PQX95" s="222"/>
      <c r="PQY95" s="222"/>
      <c r="PQZ95" s="222"/>
      <c r="PRA95" s="222"/>
      <c r="PRB95" s="222"/>
      <c r="PRC95" s="222"/>
      <c r="PRD95" s="222"/>
      <c r="PRE95" s="222"/>
      <c r="PRF95" s="222"/>
      <c r="PRG95" s="222"/>
      <c r="PRH95" s="222"/>
      <c r="PRI95" s="222"/>
      <c r="PRJ95" s="222"/>
      <c r="PRK95" s="222"/>
      <c r="PRL95" s="222"/>
      <c r="PRM95" s="222"/>
      <c r="PRN95" s="222"/>
      <c r="PRO95" s="222"/>
      <c r="PRP95" s="222"/>
      <c r="PRQ95" s="222"/>
      <c r="PRR95" s="222"/>
      <c r="PRS95" s="222"/>
      <c r="PRT95" s="222"/>
      <c r="PRU95" s="222"/>
      <c r="PRV95" s="222"/>
      <c r="PRW95" s="222"/>
      <c r="PRX95" s="222"/>
      <c r="PRY95" s="222"/>
      <c r="PRZ95" s="222"/>
      <c r="PSA95" s="222"/>
      <c r="PSB95" s="222"/>
      <c r="PSC95" s="222"/>
      <c r="PSD95" s="222"/>
      <c r="PSE95" s="222"/>
      <c r="PSF95" s="222"/>
      <c r="PSG95" s="222"/>
      <c r="PSH95" s="222"/>
      <c r="PSI95" s="222"/>
      <c r="PSJ95" s="222"/>
      <c r="PSK95" s="222"/>
      <c r="PSL95" s="222"/>
      <c r="PSM95" s="222"/>
      <c r="PSN95" s="222"/>
      <c r="PSO95" s="222"/>
      <c r="PSP95" s="222"/>
      <c r="PSQ95" s="222"/>
      <c r="PSR95" s="222"/>
      <c r="PSS95" s="222"/>
      <c r="PST95" s="222"/>
      <c r="PSU95" s="222"/>
      <c r="PSV95" s="222"/>
      <c r="PSW95" s="222"/>
      <c r="PSX95" s="222"/>
      <c r="PSY95" s="222"/>
      <c r="PSZ95" s="222"/>
      <c r="PTA95" s="222"/>
      <c r="PTB95" s="222"/>
      <c r="PTC95" s="222"/>
      <c r="PTD95" s="222"/>
      <c r="PTE95" s="222"/>
      <c r="PTF95" s="222"/>
      <c r="PTG95" s="222"/>
      <c r="PTH95" s="222"/>
      <c r="PTI95" s="222"/>
      <c r="PTJ95" s="222"/>
      <c r="PTK95" s="222"/>
      <c r="PTL95" s="222"/>
      <c r="PTM95" s="222"/>
      <c r="PTN95" s="222"/>
      <c r="PTO95" s="222"/>
      <c r="PTP95" s="222"/>
      <c r="PTQ95" s="222"/>
      <c r="PTR95" s="222"/>
      <c r="PTS95" s="222"/>
      <c r="PTT95" s="222"/>
      <c r="PTU95" s="222"/>
      <c r="PTV95" s="222"/>
      <c r="PTW95" s="222"/>
      <c r="PTX95" s="222"/>
      <c r="PTY95" s="222"/>
      <c r="PTZ95" s="222"/>
      <c r="PUA95" s="222"/>
      <c r="PUB95" s="222"/>
      <c r="PUC95" s="222"/>
      <c r="PUD95" s="222"/>
      <c r="PUE95" s="222"/>
      <c r="PUF95" s="222"/>
      <c r="PUG95" s="222"/>
      <c r="PUH95" s="222"/>
      <c r="PUI95" s="222"/>
      <c r="PUJ95" s="222"/>
      <c r="PUK95" s="222"/>
      <c r="PUL95" s="222"/>
      <c r="PUM95" s="222"/>
      <c r="PUN95" s="222"/>
      <c r="PUO95" s="222"/>
      <c r="PUP95" s="222"/>
      <c r="PUQ95" s="222"/>
      <c r="PUR95" s="222"/>
      <c r="PUS95" s="222"/>
      <c r="PUT95" s="222"/>
      <c r="PUU95" s="222"/>
      <c r="PUV95" s="222"/>
      <c r="PUW95" s="222"/>
      <c r="PUX95" s="222"/>
      <c r="PUY95" s="222"/>
      <c r="PUZ95" s="222"/>
      <c r="PVA95" s="222"/>
      <c r="PVB95" s="222"/>
      <c r="PVC95" s="222"/>
      <c r="PVD95" s="222"/>
      <c r="PVE95" s="222"/>
      <c r="PVF95" s="222"/>
      <c r="PVG95" s="222"/>
      <c r="PVH95" s="222"/>
      <c r="PVI95" s="222"/>
      <c r="PVJ95" s="222"/>
      <c r="PVK95" s="222"/>
      <c r="PVL95" s="222"/>
      <c r="PVM95" s="222"/>
      <c r="PVN95" s="222"/>
      <c r="PVO95" s="222"/>
      <c r="PVP95" s="222"/>
      <c r="PVQ95" s="222"/>
      <c r="PVR95" s="222"/>
      <c r="PVS95" s="222"/>
      <c r="PVT95" s="222"/>
      <c r="PVU95" s="222"/>
      <c r="PVV95" s="222"/>
      <c r="PVW95" s="222"/>
      <c r="PVX95" s="222"/>
      <c r="PVY95" s="222"/>
      <c r="PVZ95" s="222"/>
      <c r="PWA95" s="222"/>
      <c r="PWB95" s="222"/>
      <c r="PWC95" s="222"/>
      <c r="PWD95" s="222"/>
      <c r="PWE95" s="222"/>
      <c r="PWF95" s="222"/>
      <c r="PWG95" s="222"/>
      <c r="PWH95" s="222"/>
      <c r="PWI95" s="222"/>
      <c r="PWJ95" s="222"/>
      <c r="PWK95" s="222"/>
      <c r="PWL95" s="222"/>
      <c r="PWM95" s="222"/>
      <c r="PWN95" s="222"/>
      <c r="PWO95" s="222"/>
      <c r="PWP95" s="222"/>
      <c r="PWQ95" s="222"/>
      <c r="PWR95" s="222"/>
      <c r="PWS95" s="222"/>
      <c r="PWT95" s="222"/>
      <c r="PWU95" s="222"/>
      <c r="PWV95" s="222"/>
      <c r="PWW95" s="222"/>
      <c r="PWX95" s="222"/>
      <c r="PWY95" s="222"/>
      <c r="PWZ95" s="222"/>
      <c r="PXA95" s="222"/>
      <c r="PXB95" s="222"/>
      <c r="PXC95" s="222"/>
      <c r="PXD95" s="222"/>
      <c r="PXE95" s="222"/>
      <c r="PXF95" s="222"/>
      <c r="PXG95" s="222"/>
      <c r="PXH95" s="222"/>
      <c r="PXI95" s="222"/>
      <c r="PXJ95" s="222"/>
      <c r="PXK95" s="222"/>
      <c r="PXL95" s="222"/>
      <c r="PXM95" s="222"/>
      <c r="PXN95" s="222"/>
      <c r="PXO95" s="222"/>
      <c r="PXP95" s="222"/>
      <c r="PXQ95" s="222"/>
      <c r="PXR95" s="222"/>
      <c r="PXS95" s="222"/>
      <c r="PXT95" s="222"/>
      <c r="PXU95" s="222"/>
      <c r="PXV95" s="222"/>
      <c r="PXW95" s="222"/>
      <c r="PXX95" s="222"/>
      <c r="PXY95" s="222"/>
      <c r="PXZ95" s="222"/>
      <c r="PYA95" s="222"/>
      <c r="PYB95" s="222"/>
      <c r="PYC95" s="222"/>
      <c r="PYD95" s="222"/>
      <c r="PYE95" s="222"/>
      <c r="PYF95" s="222"/>
      <c r="PYG95" s="222"/>
      <c r="PYH95" s="222"/>
      <c r="PYI95" s="222"/>
      <c r="PYJ95" s="222"/>
      <c r="PYK95" s="222"/>
      <c r="PYL95" s="222"/>
      <c r="PYM95" s="222"/>
      <c r="PYN95" s="222"/>
      <c r="PYO95" s="222"/>
      <c r="PYP95" s="222"/>
      <c r="PYQ95" s="222"/>
      <c r="PYR95" s="222"/>
      <c r="PYS95" s="222"/>
      <c r="PYT95" s="222"/>
      <c r="PYU95" s="222"/>
      <c r="PYV95" s="222"/>
      <c r="PYW95" s="222"/>
      <c r="PYX95" s="222"/>
      <c r="PYY95" s="222"/>
      <c r="PYZ95" s="222"/>
      <c r="PZA95" s="222"/>
      <c r="PZB95" s="222"/>
      <c r="PZC95" s="222"/>
      <c r="PZD95" s="222"/>
      <c r="PZE95" s="222"/>
      <c r="PZF95" s="222"/>
      <c r="PZG95" s="222"/>
      <c r="PZH95" s="222"/>
      <c r="PZI95" s="222"/>
      <c r="PZJ95" s="222"/>
      <c r="PZK95" s="222"/>
      <c r="PZL95" s="222"/>
      <c r="PZM95" s="222"/>
      <c r="PZN95" s="222"/>
      <c r="PZO95" s="222"/>
      <c r="PZP95" s="222"/>
      <c r="PZQ95" s="222"/>
      <c r="PZR95" s="222"/>
      <c r="PZS95" s="222"/>
      <c r="PZT95" s="222"/>
      <c r="PZU95" s="222"/>
      <c r="PZV95" s="222"/>
      <c r="PZW95" s="222"/>
      <c r="PZX95" s="222"/>
      <c r="PZY95" s="222"/>
      <c r="PZZ95" s="222"/>
      <c r="QAA95" s="222"/>
      <c r="QAB95" s="222"/>
      <c r="QAC95" s="222"/>
      <c r="QAD95" s="222"/>
      <c r="QAE95" s="222"/>
      <c r="QAF95" s="222"/>
      <c r="QAG95" s="222"/>
      <c r="QAH95" s="222"/>
      <c r="QAI95" s="222"/>
      <c r="QAJ95" s="222"/>
      <c r="QAK95" s="222"/>
      <c r="QAL95" s="222"/>
      <c r="QAM95" s="222"/>
      <c r="QAN95" s="222"/>
      <c r="QAO95" s="222"/>
      <c r="QAP95" s="222"/>
      <c r="QAQ95" s="222"/>
      <c r="QAR95" s="222"/>
      <c r="QAS95" s="222"/>
      <c r="QAT95" s="222"/>
      <c r="QAU95" s="222"/>
      <c r="QAV95" s="222"/>
      <c r="QAW95" s="222"/>
      <c r="QAX95" s="222"/>
      <c r="QAY95" s="222"/>
      <c r="QAZ95" s="222"/>
      <c r="QBA95" s="222"/>
      <c r="QBB95" s="222"/>
      <c r="QBC95" s="222"/>
      <c r="QBD95" s="222"/>
      <c r="QBE95" s="222"/>
      <c r="QBF95" s="222"/>
      <c r="QBG95" s="222"/>
      <c r="QBH95" s="222"/>
      <c r="QBI95" s="222"/>
      <c r="QBJ95" s="222"/>
      <c r="QBK95" s="222"/>
      <c r="QBL95" s="222"/>
      <c r="QBM95" s="222"/>
      <c r="QBN95" s="222"/>
      <c r="QBO95" s="222"/>
      <c r="QBP95" s="222"/>
      <c r="QBQ95" s="222"/>
      <c r="QBR95" s="222"/>
      <c r="QBS95" s="222"/>
      <c r="QBT95" s="222"/>
      <c r="QBU95" s="222"/>
      <c r="QBV95" s="222"/>
      <c r="QBW95" s="222"/>
      <c r="QBX95" s="222"/>
      <c r="QBY95" s="222"/>
      <c r="QBZ95" s="222"/>
      <c r="QCA95" s="222"/>
      <c r="QCB95" s="222"/>
      <c r="QCC95" s="222"/>
      <c r="QCD95" s="222"/>
      <c r="QCE95" s="222"/>
      <c r="QCF95" s="222"/>
      <c r="QCG95" s="222"/>
      <c r="QCH95" s="222"/>
      <c r="QCI95" s="222"/>
      <c r="QCJ95" s="222"/>
      <c r="QCK95" s="222"/>
      <c r="QCL95" s="222"/>
      <c r="QCM95" s="222"/>
      <c r="QCN95" s="222"/>
      <c r="QCO95" s="222"/>
      <c r="QCP95" s="222"/>
      <c r="QCQ95" s="222"/>
      <c r="QCR95" s="222"/>
      <c r="QCS95" s="222"/>
      <c r="QCT95" s="222"/>
      <c r="QCU95" s="222"/>
      <c r="QCV95" s="222"/>
      <c r="QCW95" s="222"/>
      <c r="QCX95" s="222"/>
      <c r="QCY95" s="222"/>
      <c r="QCZ95" s="222"/>
      <c r="QDA95" s="222"/>
      <c r="QDB95" s="222"/>
      <c r="QDC95" s="222"/>
      <c r="QDD95" s="222"/>
      <c r="QDE95" s="222"/>
      <c r="QDF95" s="222"/>
      <c r="QDG95" s="222"/>
      <c r="QDH95" s="222"/>
      <c r="QDI95" s="222"/>
      <c r="QDJ95" s="222"/>
      <c r="QDK95" s="222"/>
      <c r="QDL95" s="222"/>
      <c r="QDM95" s="222"/>
      <c r="QDN95" s="222"/>
      <c r="QDO95" s="222"/>
      <c r="QDP95" s="222"/>
      <c r="QDQ95" s="222"/>
      <c r="QDR95" s="222"/>
      <c r="QDS95" s="222"/>
      <c r="QDT95" s="222"/>
      <c r="QDU95" s="222"/>
      <c r="QDV95" s="222"/>
      <c r="QDW95" s="222"/>
      <c r="QDX95" s="222"/>
      <c r="QDY95" s="222"/>
      <c r="QDZ95" s="222"/>
      <c r="QEA95" s="222"/>
      <c r="QEB95" s="222"/>
      <c r="QEC95" s="222"/>
      <c r="QED95" s="222"/>
      <c r="QEE95" s="222"/>
      <c r="QEF95" s="222"/>
      <c r="QEG95" s="222"/>
      <c r="QEH95" s="222"/>
      <c r="QEI95" s="222"/>
      <c r="QEJ95" s="222"/>
      <c r="QEK95" s="222"/>
      <c r="QEL95" s="222"/>
      <c r="QEM95" s="222"/>
      <c r="QEN95" s="222"/>
      <c r="QEO95" s="222"/>
      <c r="QEP95" s="222"/>
      <c r="QEQ95" s="222"/>
      <c r="QER95" s="222"/>
      <c r="QES95" s="222"/>
      <c r="QET95" s="222"/>
      <c r="QEU95" s="222"/>
      <c r="QEV95" s="222"/>
      <c r="QEW95" s="222"/>
      <c r="QEX95" s="222"/>
      <c r="QEY95" s="222"/>
      <c r="QEZ95" s="222"/>
      <c r="QFA95" s="222"/>
      <c r="QFB95" s="222"/>
      <c r="QFC95" s="222"/>
      <c r="QFD95" s="222"/>
      <c r="QFE95" s="222"/>
      <c r="QFF95" s="222"/>
      <c r="QFG95" s="222"/>
      <c r="QFH95" s="222"/>
      <c r="QFI95" s="222"/>
      <c r="QFJ95" s="222"/>
      <c r="QFK95" s="222"/>
      <c r="QFL95" s="222"/>
      <c r="QFM95" s="222"/>
      <c r="QFN95" s="222"/>
      <c r="QFO95" s="222"/>
      <c r="QFP95" s="222"/>
      <c r="QFQ95" s="222"/>
      <c r="QFR95" s="222"/>
      <c r="QFS95" s="222"/>
      <c r="QFT95" s="222"/>
      <c r="QFU95" s="222"/>
      <c r="QFV95" s="222"/>
      <c r="QFW95" s="222"/>
      <c r="QFX95" s="222"/>
      <c r="QFY95" s="222"/>
      <c r="QFZ95" s="222"/>
      <c r="QGA95" s="222"/>
      <c r="QGB95" s="222"/>
      <c r="QGC95" s="222"/>
      <c r="QGD95" s="222"/>
      <c r="QGE95" s="222"/>
      <c r="QGF95" s="222"/>
      <c r="QGG95" s="222"/>
      <c r="QGH95" s="222"/>
      <c r="QGI95" s="222"/>
      <c r="QGJ95" s="222"/>
      <c r="QGK95" s="222"/>
      <c r="QGL95" s="222"/>
      <c r="QGM95" s="222"/>
      <c r="QGN95" s="222"/>
      <c r="QGO95" s="222"/>
      <c r="QGP95" s="222"/>
      <c r="QGQ95" s="222"/>
      <c r="QGR95" s="222"/>
      <c r="QGS95" s="222"/>
      <c r="QGT95" s="222"/>
      <c r="QGU95" s="222"/>
      <c r="QGV95" s="222"/>
      <c r="QGW95" s="222"/>
      <c r="QGX95" s="222"/>
      <c r="QGY95" s="222"/>
      <c r="QGZ95" s="222"/>
      <c r="QHA95" s="222"/>
      <c r="QHB95" s="222"/>
      <c r="QHC95" s="222"/>
      <c r="QHD95" s="222"/>
      <c r="QHE95" s="222"/>
      <c r="QHF95" s="222"/>
      <c r="QHG95" s="222"/>
      <c r="QHH95" s="222"/>
      <c r="QHI95" s="222"/>
      <c r="QHJ95" s="222"/>
      <c r="QHK95" s="222"/>
      <c r="QHL95" s="222"/>
      <c r="QHM95" s="222"/>
      <c r="QHN95" s="222"/>
      <c r="QHO95" s="222"/>
      <c r="QHP95" s="222"/>
      <c r="QHQ95" s="222"/>
      <c r="QHR95" s="222"/>
      <c r="QHS95" s="222"/>
      <c r="QHT95" s="222"/>
      <c r="QHU95" s="222"/>
      <c r="QHV95" s="222"/>
      <c r="QHW95" s="222"/>
      <c r="QHX95" s="222"/>
      <c r="QHY95" s="222"/>
      <c r="QHZ95" s="222"/>
      <c r="QIA95" s="222"/>
      <c r="QIB95" s="222"/>
      <c r="QIC95" s="222"/>
      <c r="QID95" s="222"/>
      <c r="QIE95" s="222"/>
      <c r="QIF95" s="222"/>
      <c r="QIG95" s="222"/>
      <c r="QIH95" s="222"/>
      <c r="QII95" s="222"/>
      <c r="QIJ95" s="222"/>
      <c r="QIK95" s="222"/>
      <c r="QIL95" s="222"/>
      <c r="QIM95" s="222"/>
      <c r="QIN95" s="222"/>
      <c r="QIO95" s="222"/>
      <c r="QIP95" s="222"/>
      <c r="QIQ95" s="222"/>
      <c r="QIR95" s="222"/>
      <c r="QIS95" s="222"/>
      <c r="QIT95" s="222"/>
      <c r="QIU95" s="222"/>
      <c r="QIV95" s="222"/>
      <c r="QIW95" s="222"/>
      <c r="QIX95" s="222"/>
      <c r="QIY95" s="222"/>
      <c r="QIZ95" s="222"/>
      <c r="QJA95" s="222"/>
      <c r="QJB95" s="222"/>
      <c r="QJC95" s="222"/>
      <c r="QJD95" s="222"/>
      <c r="QJE95" s="222"/>
      <c r="QJF95" s="222"/>
      <c r="QJG95" s="222"/>
      <c r="QJH95" s="222"/>
      <c r="QJI95" s="222"/>
      <c r="QJJ95" s="222"/>
      <c r="QJK95" s="222"/>
      <c r="QJL95" s="222"/>
      <c r="QJM95" s="222"/>
      <c r="QJN95" s="222"/>
      <c r="QJO95" s="222"/>
      <c r="QJP95" s="222"/>
      <c r="QJQ95" s="222"/>
      <c r="QJR95" s="222"/>
      <c r="QJS95" s="222"/>
      <c r="QJT95" s="222"/>
      <c r="QJU95" s="222"/>
      <c r="QJV95" s="222"/>
      <c r="QJW95" s="222"/>
      <c r="QJX95" s="222"/>
      <c r="QJY95" s="222"/>
      <c r="QJZ95" s="222"/>
      <c r="QKA95" s="222"/>
      <c r="QKB95" s="222"/>
      <c r="QKC95" s="222"/>
      <c r="QKD95" s="222"/>
      <c r="QKE95" s="222"/>
      <c r="QKF95" s="222"/>
      <c r="QKG95" s="222"/>
      <c r="QKH95" s="222"/>
      <c r="QKI95" s="222"/>
      <c r="QKJ95" s="222"/>
      <c r="QKK95" s="222"/>
      <c r="QKL95" s="222"/>
      <c r="QKM95" s="222"/>
      <c r="QKN95" s="222"/>
      <c r="QKO95" s="222"/>
      <c r="QKP95" s="222"/>
      <c r="QKQ95" s="222"/>
      <c r="QKR95" s="222"/>
      <c r="QKS95" s="222"/>
      <c r="QKT95" s="222"/>
      <c r="QKU95" s="222"/>
      <c r="QKV95" s="222"/>
      <c r="QKW95" s="222"/>
      <c r="QKX95" s="222"/>
      <c r="QKY95" s="222"/>
      <c r="QKZ95" s="222"/>
      <c r="QLA95" s="222"/>
      <c r="QLB95" s="222"/>
      <c r="QLC95" s="222"/>
      <c r="QLD95" s="222"/>
      <c r="QLE95" s="222"/>
      <c r="QLF95" s="222"/>
      <c r="QLG95" s="222"/>
      <c r="QLH95" s="222"/>
      <c r="QLI95" s="222"/>
      <c r="QLJ95" s="222"/>
      <c r="QLK95" s="222"/>
      <c r="QLL95" s="222"/>
      <c r="QLM95" s="222"/>
      <c r="QLN95" s="222"/>
      <c r="QLO95" s="222"/>
      <c r="QLP95" s="222"/>
      <c r="QLQ95" s="222"/>
      <c r="QLR95" s="222"/>
      <c r="QLS95" s="222"/>
      <c r="QLT95" s="222"/>
      <c r="QLU95" s="222"/>
      <c r="QLV95" s="222"/>
      <c r="QLW95" s="222"/>
      <c r="QLX95" s="222"/>
      <c r="QLY95" s="222"/>
      <c r="QLZ95" s="222"/>
      <c r="QMA95" s="222"/>
      <c r="QMB95" s="222"/>
      <c r="QMC95" s="222"/>
      <c r="QMD95" s="222"/>
      <c r="QME95" s="222"/>
      <c r="QMF95" s="222"/>
      <c r="QMG95" s="222"/>
      <c r="QMH95" s="222"/>
      <c r="QMI95" s="222"/>
      <c r="QMJ95" s="222"/>
      <c r="QMK95" s="222"/>
      <c r="QML95" s="222"/>
      <c r="QMM95" s="222"/>
      <c r="QMN95" s="222"/>
      <c r="QMO95" s="222"/>
      <c r="QMP95" s="222"/>
      <c r="QMQ95" s="222"/>
      <c r="QMR95" s="222"/>
      <c r="QMS95" s="222"/>
      <c r="QMT95" s="222"/>
      <c r="QMU95" s="222"/>
      <c r="QMV95" s="222"/>
      <c r="QMW95" s="222"/>
      <c r="QMX95" s="222"/>
      <c r="QMY95" s="222"/>
      <c r="QMZ95" s="222"/>
      <c r="QNA95" s="222"/>
      <c r="QNB95" s="222"/>
      <c r="QNC95" s="222"/>
      <c r="QND95" s="222"/>
      <c r="QNE95" s="222"/>
      <c r="QNF95" s="222"/>
      <c r="QNG95" s="222"/>
      <c r="QNH95" s="222"/>
      <c r="QNI95" s="222"/>
      <c r="QNJ95" s="222"/>
      <c r="QNK95" s="222"/>
      <c r="QNL95" s="222"/>
      <c r="QNM95" s="222"/>
      <c r="QNN95" s="222"/>
      <c r="QNO95" s="222"/>
      <c r="QNP95" s="222"/>
      <c r="QNQ95" s="222"/>
      <c r="QNR95" s="222"/>
      <c r="QNS95" s="222"/>
      <c r="QNT95" s="222"/>
      <c r="QNU95" s="222"/>
      <c r="QNV95" s="222"/>
      <c r="QNW95" s="222"/>
      <c r="QNX95" s="222"/>
      <c r="QNY95" s="222"/>
      <c r="QNZ95" s="222"/>
      <c r="QOA95" s="222"/>
      <c r="QOB95" s="222"/>
      <c r="QOC95" s="222"/>
      <c r="QOD95" s="222"/>
      <c r="QOE95" s="222"/>
      <c r="QOF95" s="222"/>
      <c r="QOG95" s="222"/>
      <c r="QOH95" s="222"/>
      <c r="QOI95" s="222"/>
      <c r="QOJ95" s="222"/>
      <c r="QOK95" s="222"/>
      <c r="QOL95" s="222"/>
      <c r="QOM95" s="222"/>
      <c r="QON95" s="222"/>
      <c r="QOO95" s="222"/>
      <c r="QOP95" s="222"/>
      <c r="QOQ95" s="222"/>
      <c r="QOR95" s="222"/>
      <c r="QOS95" s="222"/>
      <c r="QOT95" s="222"/>
      <c r="QOU95" s="222"/>
      <c r="QOV95" s="222"/>
      <c r="QOW95" s="222"/>
      <c r="QOX95" s="222"/>
      <c r="QOY95" s="222"/>
      <c r="QOZ95" s="222"/>
      <c r="QPA95" s="222"/>
      <c r="QPB95" s="222"/>
      <c r="QPC95" s="222"/>
      <c r="QPD95" s="222"/>
      <c r="QPE95" s="222"/>
      <c r="QPF95" s="222"/>
      <c r="QPG95" s="222"/>
      <c r="QPH95" s="222"/>
      <c r="QPI95" s="222"/>
      <c r="QPJ95" s="222"/>
      <c r="QPK95" s="222"/>
      <c r="QPL95" s="222"/>
      <c r="QPM95" s="222"/>
      <c r="QPN95" s="222"/>
      <c r="QPO95" s="222"/>
      <c r="QPP95" s="222"/>
      <c r="QPQ95" s="222"/>
      <c r="QPR95" s="222"/>
      <c r="QPS95" s="222"/>
      <c r="QPT95" s="222"/>
      <c r="QPU95" s="222"/>
      <c r="QPV95" s="222"/>
      <c r="QPW95" s="222"/>
      <c r="QPX95" s="222"/>
      <c r="QPY95" s="222"/>
      <c r="QPZ95" s="222"/>
      <c r="QQA95" s="222"/>
      <c r="QQB95" s="222"/>
      <c r="QQC95" s="222"/>
      <c r="QQD95" s="222"/>
      <c r="QQE95" s="222"/>
      <c r="QQF95" s="222"/>
      <c r="QQG95" s="222"/>
      <c r="QQH95" s="222"/>
      <c r="QQI95" s="222"/>
      <c r="QQJ95" s="222"/>
      <c r="QQK95" s="222"/>
      <c r="QQL95" s="222"/>
      <c r="QQM95" s="222"/>
      <c r="QQN95" s="222"/>
      <c r="QQO95" s="222"/>
      <c r="QQP95" s="222"/>
      <c r="QQQ95" s="222"/>
      <c r="QQR95" s="222"/>
      <c r="QQS95" s="222"/>
      <c r="QQT95" s="222"/>
      <c r="QQU95" s="222"/>
      <c r="QQV95" s="222"/>
      <c r="QQW95" s="222"/>
      <c r="QQX95" s="222"/>
      <c r="QQY95" s="222"/>
      <c r="QQZ95" s="222"/>
      <c r="QRA95" s="222"/>
      <c r="QRB95" s="222"/>
      <c r="QRC95" s="222"/>
      <c r="QRD95" s="222"/>
      <c r="QRE95" s="222"/>
      <c r="QRF95" s="222"/>
      <c r="QRG95" s="222"/>
      <c r="QRH95" s="222"/>
      <c r="QRI95" s="222"/>
      <c r="QRJ95" s="222"/>
      <c r="QRK95" s="222"/>
      <c r="QRL95" s="222"/>
      <c r="QRM95" s="222"/>
      <c r="QRN95" s="222"/>
      <c r="QRO95" s="222"/>
      <c r="QRP95" s="222"/>
      <c r="QRQ95" s="222"/>
      <c r="QRR95" s="222"/>
      <c r="QRS95" s="222"/>
      <c r="QRT95" s="222"/>
      <c r="QRU95" s="222"/>
      <c r="QRV95" s="222"/>
      <c r="QRW95" s="222"/>
      <c r="QRX95" s="222"/>
      <c r="QRY95" s="222"/>
      <c r="QRZ95" s="222"/>
      <c r="QSA95" s="222"/>
      <c r="QSB95" s="222"/>
      <c r="QSC95" s="222"/>
      <c r="QSD95" s="222"/>
      <c r="QSE95" s="222"/>
      <c r="QSF95" s="222"/>
      <c r="QSG95" s="222"/>
      <c r="QSH95" s="222"/>
      <c r="QSI95" s="222"/>
      <c r="QSJ95" s="222"/>
      <c r="QSK95" s="222"/>
      <c r="QSL95" s="222"/>
      <c r="QSM95" s="222"/>
      <c r="QSN95" s="222"/>
      <c r="QSO95" s="222"/>
      <c r="QSP95" s="222"/>
      <c r="QSQ95" s="222"/>
      <c r="QSR95" s="222"/>
      <c r="QSS95" s="222"/>
      <c r="QST95" s="222"/>
      <c r="QSU95" s="222"/>
      <c r="QSV95" s="222"/>
      <c r="QSW95" s="222"/>
      <c r="QSX95" s="222"/>
      <c r="QSY95" s="222"/>
      <c r="QSZ95" s="222"/>
      <c r="QTA95" s="222"/>
      <c r="QTB95" s="222"/>
      <c r="QTC95" s="222"/>
      <c r="QTD95" s="222"/>
      <c r="QTE95" s="222"/>
      <c r="QTF95" s="222"/>
      <c r="QTG95" s="222"/>
      <c r="QTH95" s="222"/>
      <c r="QTI95" s="222"/>
      <c r="QTJ95" s="222"/>
      <c r="QTK95" s="222"/>
      <c r="QTL95" s="222"/>
      <c r="QTM95" s="222"/>
      <c r="QTN95" s="222"/>
      <c r="QTO95" s="222"/>
      <c r="QTP95" s="222"/>
      <c r="QTQ95" s="222"/>
      <c r="QTR95" s="222"/>
      <c r="QTS95" s="222"/>
      <c r="QTT95" s="222"/>
      <c r="QTU95" s="222"/>
      <c r="QTV95" s="222"/>
      <c r="QTW95" s="222"/>
      <c r="QTX95" s="222"/>
      <c r="QTY95" s="222"/>
      <c r="QTZ95" s="222"/>
      <c r="QUA95" s="222"/>
      <c r="QUB95" s="222"/>
      <c r="QUC95" s="222"/>
      <c r="QUD95" s="222"/>
      <c r="QUE95" s="222"/>
      <c r="QUF95" s="222"/>
      <c r="QUG95" s="222"/>
      <c r="QUH95" s="222"/>
      <c r="QUI95" s="222"/>
      <c r="QUJ95" s="222"/>
      <c r="QUK95" s="222"/>
      <c r="QUL95" s="222"/>
      <c r="QUM95" s="222"/>
      <c r="QUN95" s="222"/>
      <c r="QUO95" s="222"/>
      <c r="QUP95" s="222"/>
      <c r="QUQ95" s="222"/>
      <c r="QUR95" s="222"/>
      <c r="QUS95" s="222"/>
      <c r="QUT95" s="222"/>
      <c r="QUU95" s="222"/>
      <c r="QUV95" s="222"/>
      <c r="QUW95" s="222"/>
      <c r="QUX95" s="222"/>
      <c r="QUY95" s="222"/>
      <c r="QUZ95" s="222"/>
      <c r="QVA95" s="222"/>
      <c r="QVB95" s="222"/>
      <c r="QVC95" s="222"/>
      <c r="QVD95" s="222"/>
      <c r="QVE95" s="222"/>
      <c r="QVF95" s="222"/>
      <c r="QVG95" s="222"/>
      <c r="QVH95" s="222"/>
      <c r="QVI95" s="222"/>
      <c r="QVJ95" s="222"/>
      <c r="QVK95" s="222"/>
      <c r="QVL95" s="222"/>
      <c r="QVM95" s="222"/>
      <c r="QVN95" s="222"/>
      <c r="QVO95" s="222"/>
      <c r="QVP95" s="222"/>
      <c r="QVQ95" s="222"/>
      <c r="QVR95" s="222"/>
      <c r="QVS95" s="222"/>
      <c r="QVT95" s="222"/>
      <c r="QVU95" s="222"/>
      <c r="QVV95" s="222"/>
      <c r="QVW95" s="222"/>
      <c r="QVX95" s="222"/>
      <c r="QVY95" s="222"/>
      <c r="QVZ95" s="222"/>
      <c r="QWA95" s="222"/>
      <c r="QWB95" s="222"/>
      <c r="QWC95" s="222"/>
      <c r="QWD95" s="222"/>
      <c r="QWE95" s="222"/>
      <c r="QWF95" s="222"/>
      <c r="QWG95" s="222"/>
      <c r="QWH95" s="222"/>
      <c r="QWI95" s="222"/>
      <c r="QWJ95" s="222"/>
      <c r="QWK95" s="222"/>
      <c r="QWL95" s="222"/>
      <c r="QWM95" s="222"/>
      <c r="QWN95" s="222"/>
      <c r="QWO95" s="222"/>
      <c r="QWP95" s="222"/>
      <c r="QWQ95" s="222"/>
      <c r="QWR95" s="222"/>
      <c r="QWS95" s="222"/>
      <c r="QWT95" s="222"/>
      <c r="QWU95" s="222"/>
      <c r="QWV95" s="222"/>
      <c r="QWW95" s="222"/>
      <c r="QWX95" s="222"/>
      <c r="QWY95" s="222"/>
      <c r="QWZ95" s="222"/>
      <c r="QXA95" s="222"/>
      <c r="QXB95" s="222"/>
      <c r="QXC95" s="222"/>
      <c r="QXD95" s="222"/>
      <c r="QXE95" s="222"/>
      <c r="QXF95" s="222"/>
      <c r="QXG95" s="222"/>
      <c r="QXH95" s="222"/>
      <c r="QXI95" s="222"/>
      <c r="QXJ95" s="222"/>
      <c r="QXK95" s="222"/>
      <c r="QXL95" s="222"/>
      <c r="QXM95" s="222"/>
      <c r="QXN95" s="222"/>
      <c r="QXO95" s="222"/>
      <c r="QXP95" s="222"/>
      <c r="QXQ95" s="222"/>
      <c r="QXR95" s="222"/>
      <c r="QXS95" s="222"/>
      <c r="QXT95" s="222"/>
      <c r="QXU95" s="222"/>
      <c r="QXV95" s="222"/>
      <c r="QXW95" s="222"/>
      <c r="QXX95" s="222"/>
      <c r="QXY95" s="222"/>
      <c r="QXZ95" s="222"/>
      <c r="QYA95" s="222"/>
      <c r="QYB95" s="222"/>
      <c r="QYC95" s="222"/>
      <c r="QYD95" s="222"/>
      <c r="QYE95" s="222"/>
      <c r="QYF95" s="222"/>
      <c r="QYG95" s="222"/>
      <c r="QYH95" s="222"/>
      <c r="QYI95" s="222"/>
      <c r="QYJ95" s="222"/>
      <c r="QYK95" s="222"/>
      <c r="QYL95" s="222"/>
      <c r="QYM95" s="222"/>
      <c r="QYN95" s="222"/>
      <c r="QYO95" s="222"/>
      <c r="QYP95" s="222"/>
      <c r="QYQ95" s="222"/>
      <c r="QYR95" s="222"/>
      <c r="QYS95" s="222"/>
      <c r="QYT95" s="222"/>
      <c r="QYU95" s="222"/>
      <c r="QYV95" s="222"/>
      <c r="QYW95" s="222"/>
      <c r="QYX95" s="222"/>
      <c r="QYY95" s="222"/>
      <c r="QYZ95" s="222"/>
      <c r="QZA95" s="222"/>
      <c r="QZB95" s="222"/>
      <c r="QZC95" s="222"/>
      <c r="QZD95" s="222"/>
      <c r="QZE95" s="222"/>
      <c r="QZF95" s="222"/>
      <c r="QZG95" s="222"/>
      <c r="QZH95" s="222"/>
      <c r="QZI95" s="222"/>
      <c r="QZJ95" s="222"/>
      <c r="QZK95" s="222"/>
      <c r="QZL95" s="222"/>
      <c r="QZM95" s="222"/>
      <c r="QZN95" s="222"/>
      <c r="QZO95" s="222"/>
      <c r="QZP95" s="222"/>
      <c r="QZQ95" s="222"/>
      <c r="QZR95" s="222"/>
      <c r="QZS95" s="222"/>
      <c r="QZT95" s="222"/>
      <c r="QZU95" s="222"/>
      <c r="QZV95" s="222"/>
      <c r="QZW95" s="222"/>
      <c r="QZX95" s="222"/>
      <c r="QZY95" s="222"/>
      <c r="QZZ95" s="222"/>
      <c r="RAA95" s="222"/>
      <c r="RAB95" s="222"/>
      <c r="RAC95" s="222"/>
      <c r="RAD95" s="222"/>
      <c r="RAE95" s="222"/>
      <c r="RAF95" s="222"/>
      <c r="RAG95" s="222"/>
      <c r="RAH95" s="222"/>
      <c r="RAI95" s="222"/>
      <c r="RAJ95" s="222"/>
      <c r="RAK95" s="222"/>
      <c r="RAL95" s="222"/>
      <c r="RAM95" s="222"/>
      <c r="RAN95" s="222"/>
      <c r="RAO95" s="222"/>
      <c r="RAP95" s="222"/>
      <c r="RAQ95" s="222"/>
      <c r="RAR95" s="222"/>
      <c r="RAS95" s="222"/>
      <c r="RAT95" s="222"/>
      <c r="RAU95" s="222"/>
      <c r="RAV95" s="222"/>
      <c r="RAW95" s="222"/>
      <c r="RAX95" s="222"/>
      <c r="RAY95" s="222"/>
      <c r="RAZ95" s="222"/>
      <c r="RBA95" s="222"/>
      <c r="RBB95" s="222"/>
      <c r="RBC95" s="222"/>
      <c r="RBD95" s="222"/>
      <c r="RBE95" s="222"/>
      <c r="RBF95" s="222"/>
      <c r="RBG95" s="222"/>
      <c r="RBH95" s="222"/>
      <c r="RBI95" s="222"/>
      <c r="RBJ95" s="222"/>
      <c r="RBK95" s="222"/>
      <c r="RBL95" s="222"/>
      <c r="RBM95" s="222"/>
      <c r="RBN95" s="222"/>
      <c r="RBO95" s="222"/>
      <c r="RBP95" s="222"/>
      <c r="RBQ95" s="222"/>
      <c r="RBR95" s="222"/>
      <c r="RBS95" s="222"/>
      <c r="RBT95" s="222"/>
      <c r="RBU95" s="222"/>
      <c r="RBV95" s="222"/>
      <c r="RBW95" s="222"/>
      <c r="RBX95" s="222"/>
      <c r="RBY95" s="222"/>
      <c r="RBZ95" s="222"/>
      <c r="RCA95" s="222"/>
      <c r="RCB95" s="222"/>
      <c r="RCC95" s="222"/>
      <c r="RCD95" s="222"/>
      <c r="RCE95" s="222"/>
      <c r="RCF95" s="222"/>
      <c r="RCG95" s="222"/>
      <c r="RCH95" s="222"/>
      <c r="RCI95" s="222"/>
      <c r="RCJ95" s="222"/>
      <c r="RCK95" s="222"/>
      <c r="RCL95" s="222"/>
      <c r="RCM95" s="222"/>
      <c r="RCN95" s="222"/>
      <c r="RCO95" s="222"/>
      <c r="RCP95" s="222"/>
      <c r="RCQ95" s="222"/>
      <c r="RCR95" s="222"/>
      <c r="RCS95" s="222"/>
      <c r="RCT95" s="222"/>
      <c r="RCU95" s="222"/>
      <c r="RCV95" s="222"/>
      <c r="RCW95" s="222"/>
      <c r="RCX95" s="222"/>
      <c r="RCY95" s="222"/>
      <c r="RCZ95" s="222"/>
      <c r="RDA95" s="222"/>
      <c r="RDB95" s="222"/>
      <c r="RDC95" s="222"/>
      <c r="RDD95" s="222"/>
      <c r="RDE95" s="222"/>
      <c r="RDF95" s="222"/>
      <c r="RDG95" s="222"/>
      <c r="RDH95" s="222"/>
      <c r="RDI95" s="222"/>
      <c r="RDJ95" s="222"/>
      <c r="RDK95" s="222"/>
      <c r="RDL95" s="222"/>
      <c r="RDM95" s="222"/>
      <c r="RDN95" s="222"/>
      <c r="RDO95" s="222"/>
      <c r="RDP95" s="222"/>
      <c r="RDQ95" s="222"/>
      <c r="RDR95" s="222"/>
      <c r="RDS95" s="222"/>
      <c r="RDT95" s="222"/>
      <c r="RDU95" s="222"/>
      <c r="RDV95" s="222"/>
      <c r="RDW95" s="222"/>
      <c r="RDX95" s="222"/>
      <c r="RDY95" s="222"/>
      <c r="RDZ95" s="222"/>
      <c r="REA95" s="222"/>
      <c r="REB95" s="222"/>
      <c r="REC95" s="222"/>
      <c r="RED95" s="222"/>
      <c r="REE95" s="222"/>
      <c r="REF95" s="222"/>
      <c r="REG95" s="222"/>
      <c r="REH95" s="222"/>
      <c r="REI95" s="222"/>
      <c r="REJ95" s="222"/>
      <c r="REK95" s="222"/>
      <c r="REL95" s="222"/>
      <c r="REM95" s="222"/>
      <c r="REN95" s="222"/>
      <c r="REO95" s="222"/>
      <c r="REP95" s="222"/>
      <c r="REQ95" s="222"/>
      <c r="RER95" s="222"/>
      <c r="RES95" s="222"/>
      <c r="RET95" s="222"/>
      <c r="REU95" s="222"/>
      <c r="REV95" s="222"/>
      <c r="REW95" s="222"/>
      <c r="REX95" s="222"/>
      <c r="REY95" s="222"/>
      <c r="REZ95" s="222"/>
      <c r="RFA95" s="222"/>
      <c r="RFB95" s="222"/>
      <c r="RFC95" s="222"/>
      <c r="RFD95" s="222"/>
      <c r="RFE95" s="222"/>
      <c r="RFF95" s="222"/>
      <c r="RFG95" s="222"/>
      <c r="RFH95" s="222"/>
      <c r="RFI95" s="222"/>
      <c r="RFJ95" s="222"/>
      <c r="RFK95" s="222"/>
      <c r="RFL95" s="222"/>
      <c r="RFM95" s="222"/>
      <c r="RFN95" s="222"/>
      <c r="RFO95" s="222"/>
      <c r="RFP95" s="222"/>
      <c r="RFQ95" s="222"/>
      <c r="RFR95" s="222"/>
      <c r="RFS95" s="222"/>
      <c r="RFT95" s="222"/>
      <c r="RFU95" s="222"/>
      <c r="RFV95" s="222"/>
      <c r="RFW95" s="222"/>
      <c r="RFX95" s="222"/>
      <c r="RFY95" s="222"/>
      <c r="RFZ95" s="222"/>
      <c r="RGA95" s="222"/>
      <c r="RGB95" s="222"/>
      <c r="RGC95" s="222"/>
      <c r="RGD95" s="222"/>
      <c r="RGE95" s="222"/>
      <c r="RGF95" s="222"/>
      <c r="RGG95" s="222"/>
      <c r="RGH95" s="222"/>
      <c r="RGI95" s="222"/>
      <c r="RGJ95" s="222"/>
      <c r="RGK95" s="222"/>
      <c r="RGL95" s="222"/>
      <c r="RGM95" s="222"/>
      <c r="RGN95" s="222"/>
      <c r="RGO95" s="222"/>
      <c r="RGP95" s="222"/>
      <c r="RGQ95" s="222"/>
      <c r="RGR95" s="222"/>
      <c r="RGS95" s="222"/>
      <c r="RGT95" s="222"/>
      <c r="RGU95" s="222"/>
      <c r="RGV95" s="222"/>
      <c r="RGW95" s="222"/>
      <c r="RGX95" s="222"/>
      <c r="RGY95" s="222"/>
      <c r="RGZ95" s="222"/>
      <c r="RHA95" s="222"/>
      <c r="RHB95" s="222"/>
      <c r="RHC95" s="222"/>
      <c r="RHD95" s="222"/>
      <c r="RHE95" s="222"/>
      <c r="RHF95" s="222"/>
      <c r="RHG95" s="222"/>
      <c r="RHH95" s="222"/>
      <c r="RHI95" s="222"/>
      <c r="RHJ95" s="222"/>
      <c r="RHK95" s="222"/>
      <c r="RHL95" s="222"/>
      <c r="RHM95" s="222"/>
      <c r="RHN95" s="222"/>
      <c r="RHO95" s="222"/>
      <c r="RHP95" s="222"/>
      <c r="RHQ95" s="222"/>
      <c r="RHR95" s="222"/>
      <c r="RHS95" s="222"/>
      <c r="RHT95" s="222"/>
      <c r="RHU95" s="222"/>
      <c r="RHV95" s="222"/>
      <c r="RHW95" s="222"/>
      <c r="RHX95" s="222"/>
      <c r="RHY95" s="222"/>
      <c r="RHZ95" s="222"/>
      <c r="RIA95" s="222"/>
      <c r="RIB95" s="222"/>
      <c r="RIC95" s="222"/>
      <c r="RID95" s="222"/>
      <c r="RIE95" s="222"/>
      <c r="RIF95" s="222"/>
      <c r="RIG95" s="222"/>
      <c r="RIH95" s="222"/>
      <c r="RII95" s="222"/>
      <c r="RIJ95" s="222"/>
      <c r="RIK95" s="222"/>
      <c r="RIL95" s="222"/>
      <c r="RIM95" s="222"/>
      <c r="RIN95" s="222"/>
      <c r="RIO95" s="222"/>
      <c r="RIP95" s="222"/>
      <c r="RIQ95" s="222"/>
      <c r="RIR95" s="222"/>
      <c r="RIS95" s="222"/>
      <c r="RIT95" s="222"/>
      <c r="RIU95" s="222"/>
      <c r="RIV95" s="222"/>
      <c r="RIW95" s="222"/>
      <c r="RIX95" s="222"/>
      <c r="RIY95" s="222"/>
      <c r="RIZ95" s="222"/>
      <c r="RJA95" s="222"/>
      <c r="RJB95" s="222"/>
      <c r="RJC95" s="222"/>
      <c r="RJD95" s="222"/>
      <c r="RJE95" s="222"/>
      <c r="RJF95" s="222"/>
      <c r="RJG95" s="222"/>
      <c r="RJH95" s="222"/>
      <c r="RJI95" s="222"/>
      <c r="RJJ95" s="222"/>
      <c r="RJK95" s="222"/>
      <c r="RJL95" s="222"/>
      <c r="RJM95" s="222"/>
      <c r="RJN95" s="222"/>
      <c r="RJO95" s="222"/>
      <c r="RJP95" s="222"/>
      <c r="RJQ95" s="222"/>
      <c r="RJR95" s="222"/>
      <c r="RJS95" s="222"/>
      <c r="RJT95" s="222"/>
      <c r="RJU95" s="222"/>
      <c r="RJV95" s="222"/>
      <c r="RJW95" s="222"/>
      <c r="RJX95" s="222"/>
      <c r="RJY95" s="222"/>
      <c r="RJZ95" s="222"/>
      <c r="RKA95" s="222"/>
      <c r="RKB95" s="222"/>
      <c r="RKC95" s="222"/>
      <c r="RKD95" s="222"/>
      <c r="RKE95" s="222"/>
      <c r="RKF95" s="222"/>
      <c r="RKG95" s="222"/>
      <c r="RKH95" s="222"/>
      <c r="RKI95" s="222"/>
      <c r="RKJ95" s="222"/>
      <c r="RKK95" s="222"/>
      <c r="RKL95" s="222"/>
      <c r="RKM95" s="222"/>
      <c r="RKN95" s="222"/>
      <c r="RKO95" s="222"/>
      <c r="RKP95" s="222"/>
      <c r="RKQ95" s="222"/>
      <c r="RKR95" s="222"/>
      <c r="RKS95" s="222"/>
      <c r="RKT95" s="222"/>
      <c r="RKU95" s="222"/>
      <c r="RKV95" s="222"/>
      <c r="RKW95" s="222"/>
      <c r="RKX95" s="222"/>
      <c r="RKY95" s="222"/>
      <c r="RKZ95" s="222"/>
      <c r="RLA95" s="222"/>
      <c r="RLB95" s="222"/>
      <c r="RLC95" s="222"/>
      <c r="RLD95" s="222"/>
      <c r="RLE95" s="222"/>
      <c r="RLF95" s="222"/>
      <c r="RLG95" s="222"/>
      <c r="RLH95" s="222"/>
      <c r="RLI95" s="222"/>
      <c r="RLJ95" s="222"/>
      <c r="RLK95" s="222"/>
      <c r="RLL95" s="222"/>
      <c r="RLM95" s="222"/>
      <c r="RLN95" s="222"/>
      <c r="RLO95" s="222"/>
      <c r="RLP95" s="222"/>
      <c r="RLQ95" s="222"/>
      <c r="RLR95" s="222"/>
      <c r="RLS95" s="222"/>
      <c r="RLT95" s="222"/>
      <c r="RLU95" s="222"/>
      <c r="RLV95" s="222"/>
      <c r="RLW95" s="222"/>
      <c r="RLX95" s="222"/>
      <c r="RLY95" s="222"/>
      <c r="RLZ95" s="222"/>
      <c r="RMA95" s="222"/>
      <c r="RMB95" s="222"/>
      <c r="RMC95" s="222"/>
      <c r="RMD95" s="222"/>
      <c r="RME95" s="222"/>
      <c r="RMF95" s="222"/>
      <c r="RMG95" s="222"/>
      <c r="RMH95" s="222"/>
      <c r="RMI95" s="222"/>
      <c r="RMJ95" s="222"/>
      <c r="RMK95" s="222"/>
      <c r="RML95" s="222"/>
      <c r="RMM95" s="222"/>
      <c r="RMN95" s="222"/>
      <c r="RMO95" s="222"/>
      <c r="RMP95" s="222"/>
      <c r="RMQ95" s="222"/>
      <c r="RMR95" s="222"/>
      <c r="RMS95" s="222"/>
      <c r="RMT95" s="222"/>
      <c r="RMU95" s="222"/>
      <c r="RMV95" s="222"/>
      <c r="RMW95" s="222"/>
      <c r="RMX95" s="222"/>
      <c r="RMY95" s="222"/>
      <c r="RMZ95" s="222"/>
      <c r="RNA95" s="222"/>
      <c r="RNB95" s="222"/>
      <c r="RNC95" s="222"/>
      <c r="RND95" s="222"/>
      <c r="RNE95" s="222"/>
      <c r="RNF95" s="222"/>
      <c r="RNG95" s="222"/>
      <c r="RNH95" s="222"/>
      <c r="RNI95" s="222"/>
      <c r="RNJ95" s="222"/>
      <c r="RNK95" s="222"/>
      <c r="RNL95" s="222"/>
      <c r="RNM95" s="222"/>
      <c r="RNN95" s="222"/>
      <c r="RNO95" s="222"/>
      <c r="RNP95" s="222"/>
      <c r="RNQ95" s="222"/>
      <c r="RNR95" s="222"/>
      <c r="RNS95" s="222"/>
      <c r="RNT95" s="222"/>
      <c r="RNU95" s="222"/>
      <c r="RNV95" s="222"/>
      <c r="RNW95" s="222"/>
      <c r="RNX95" s="222"/>
      <c r="RNY95" s="222"/>
      <c r="RNZ95" s="222"/>
      <c r="ROA95" s="222"/>
      <c r="ROB95" s="222"/>
      <c r="ROC95" s="222"/>
      <c r="ROD95" s="222"/>
      <c r="ROE95" s="222"/>
      <c r="ROF95" s="222"/>
      <c r="ROG95" s="222"/>
      <c r="ROH95" s="222"/>
      <c r="ROI95" s="222"/>
      <c r="ROJ95" s="222"/>
      <c r="ROK95" s="222"/>
      <c r="ROL95" s="222"/>
      <c r="ROM95" s="222"/>
      <c r="RON95" s="222"/>
      <c r="ROO95" s="222"/>
      <c r="ROP95" s="222"/>
      <c r="ROQ95" s="222"/>
      <c r="ROR95" s="222"/>
      <c r="ROS95" s="222"/>
      <c r="ROT95" s="222"/>
      <c r="ROU95" s="222"/>
      <c r="ROV95" s="222"/>
      <c r="ROW95" s="222"/>
      <c r="ROX95" s="222"/>
      <c r="ROY95" s="222"/>
      <c r="ROZ95" s="222"/>
      <c r="RPA95" s="222"/>
      <c r="RPB95" s="222"/>
      <c r="RPC95" s="222"/>
      <c r="RPD95" s="222"/>
      <c r="RPE95" s="222"/>
      <c r="RPF95" s="222"/>
      <c r="RPG95" s="222"/>
      <c r="RPH95" s="222"/>
      <c r="RPI95" s="222"/>
      <c r="RPJ95" s="222"/>
      <c r="RPK95" s="222"/>
      <c r="RPL95" s="222"/>
      <c r="RPM95" s="222"/>
      <c r="RPN95" s="222"/>
      <c r="RPO95" s="222"/>
      <c r="RPP95" s="222"/>
      <c r="RPQ95" s="222"/>
      <c r="RPR95" s="222"/>
      <c r="RPS95" s="222"/>
      <c r="RPT95" s="222"/>
      <c r="RPU95" s="222"/>
      <c r="RPV95" s="222"/>
      <c r="RPW95" s="222"/>
      <c r="RPX95" s="222"/>
      <c r="RPY95" s="222"/>
      <c r="RPZ95" s="222"/>
      <c r="RQA95" s="222"/>
      <c r="RQB95" s="222"/>
      <c r="RQC95" s="222"/>
      <c r="RQD95" s="222"/>
      <c r="RQE95" s="222"/>
      <c r="RQF95" s="222"/>
      <c r="RQG95" s="222"/>
      <c r="RQH95" s="222"/>
      <c r="RQI95" s="222"/>
      <c r="RQJ95" s="222"/>
      <c r="RQK95" s="222"/>
      <c r="RQL95" s="222"/>
      <c r="RQM95" s="222"/>
      <c r="RQN95" s="222"/>
      <c r="RQO95" s="222"/>
      <c r="RQP95" s="222"/>
      <c r="RQQ95" s="222"/>
      <c r="RQR95" s="222"/>
      <c r="RQS95" s="222"/>
      <c r="RQT95" s="222"/>
      <c r="RQU95" s="222"/>
      <c r="RQV95" s="222"/>
      <c r="RQW95" s="222"/>
      <c r="RQX95" s="222"/>
      <c r="RQY95" s="222"/>
      <c r="RQZ95" s="222"/>
      <c r="RRA95" s="222"/>
      <c r="RRB95" s="222"/>
      <c r="RRC95" s="222"/>
      <c r="RRD95" s="222"/>
      <c r="RRE95" s="222"/>
      <c r="RRF95" s="222"/>
      <c r="RRG95" s="222"/>
      <c r="RRH95" s="222"/>
      <c r="RRI95" s="222"/>
      <c r="RRJ95" s="222"/>
      <c r="RRK95" s="222"/>
      <c r="RRL95" s="222"/>
      <c r="RRM95" s="222"/>
      <c r="RRN95" s="222"/>
      <c r="RRO95" s="222"/>
      <c r="RRP95" s="222"/>
      <c r="RRQ95" s="222"/>
      <c r="RRR95" s="222"/>
      <c r="RRS95" s="222"/>
      <c r="RRT95" s="222"/>
      <c r="RRU95" s="222"/>
      <c r="RRV95" s="222"/>
      <c r="RRW95" s="222"/>
      <c r="RRX95" s="222"/>
      <c r="RRY95" s="222"/>
      <c r="RRZ95" s="222"/>
      <c r="RSA95" s="222"/>
      <c r="RSB95" s="222"/>
      <c r="RSC95" s="222"/>
      <c r="RSD95" s="222"/>
      <c r="RSE95" s="222"/>
      <c r="RSF95" s="222"/>
      <c r="RSG95" s="222"/>
      <c r="RSH95" s="222"/>
      <c r="RSI95" s="222"/>
      <c r="RSJ95" s="222"/>
      <c r="RSK95" s="222"/>
      <c r="RSL95" s="222"/>
      <c r="RSM95" s="222"/>
      <c r="RSN95" s="222"/>
      <c r="RSO95" s="222"/>
      <c r="RSP95" s="222"/>
      <c r="RSQ95" s="222"/>
      <c r="RSR95" s="222"/>
      <c r="RSS95" s="222"/>
      <c r="RST95" s="222"/>
      <c r="RSU95" s="222"/>
      <c r="RSV95" s="222"/>
      <c r="RSW95" s="222"/>
      <c r="RSX95" s="222"/>
      <c r="RSY95" s="222"/>
      <c r="RSZ95" s="222"/>
      <c r="RTA95" s="222"/>
      <c r="RTB95" s="222"/>
      <c r="RTC95" s="222"/>
      <c r="RTD95" s="222"/>
      <c r="RTE95" s="222"/>
      <c r="RTF95" s="222"/>
      <c r="RTG95" s="222"/>
      <c r="RTH95" s="222"/>
      <c r="RTI95" s="222"/>
      <c r="RTJ95" s="222"/>
      <c r="RTK95" s="222"/>
      <c r="RTL95" s="222"/>
      <c r="RTM95" s="222"/>
      <c r="RTN95" s="222"/>
      <c r="RTO95" s="222"/>
      <c r="RTP95" s="222"/>
      <c r="RTQ95" s="222"/>
      <c r="RTR95" s="222"/>
      <c r="RTS95" s="222"/>
      <c r="RTT95" s="222"/>
      <c r="RTU95" s="222"/>
      <c r="RTV95" s="222"/>
      <c r="RTW95" s="222"/>
      <c r="RTX95" s="222"/>
      <c r="RTY95" s="222"/>
      <c r="RTZ95" s="222"/>
      <c r="RUA95" s="222"/>
      <c r="RUB95" s="222"/>
      <c r="RUC95" s="222"/>
      <c r="RUD95" s="222"/>
      <c r="RUE95" s="222"/>
      <c r="RUF95" s="222"/>
      <c r="RUG95" s="222"/>
      <c r="RUH95" s="222"/>
      <c r="RUI95" s="222"/>
      <c r="RUJ95" s="222"/>
      <c r="RUK95" s="222"/>
      <c r="RUL95" s="222"/>
      <c r="RUM95" s="222"/>
      <c r="RUN95" s="222"/>
      <c r="RUO95" s="222"/>
      <c r="RUP95" s="222"/>
      <c r="RUQ95" s="222"/>
      <c r="RUR95" s="222"/>
      <c r="RUS95" s="222"/>
      <c r="RUT95" s="222"/>
      <c r="RUU95" s="222"/>
      <c r="RUV95" s="222"/>
      <c r="RUW95" s="222"/>
      <c r="RUX95" s="222"/>
      <c r="RUY95" s="222"/>
      <c r="RUZ95" s="222"/>
      <c r="RVA95" s="222"/>
      <c r="RVB95" s="222"/>
      <c r="RVC95" s="222"/>
      <c r="RVD95" s="222"/>
      <c r="RVE95" s="222"/>
      <c r="RVF95" s="222"/>
      <c r="RVG95" s="222"/>
      <c r="RVH95" s="222"/>
      <c r="RVI95" s="222"/>
      <c r="RVJ95" s="222"/>
      <c r="RVK95" s="222"/>
      <c r="RVL95" s="222"/>
      <c r="RVM95" s="222"/>
      <c r="RVN95" s="222"/>
      <c r="RVO95" s="222"/>
      <c r="RVP95" s="222"/>
      <c r="RVQ95" s="222"/>
      <c r="RVR95" s="222"/>
      <c r="RVS95" s="222"/>
      <c r="RVT95" s="222"/>
      <c r="RVU95" s="222"/>
      <c r="RVV95" s="222"/>
      <c r="RVW95" s="222"/>
      <c r="RVX95" s="222"/>
      <c r="RVY95" s="222"/>
      <c r="RVZ95" s="222"/>
      <c r="RWA95" s="222"/>
      <c r="RWB95" s="222"/>
      <c r="RWC95" s="222"/>
      <c r="RWD95" s="222"/>
      <c r="RWE95" s="222"/>
      <c r="RWF95" s="222"/>
      <c r="RWG95" s="222"/>
      <c r="RWH95" s="222"/>
      <c r="RWI95" s="222"/>
      <c r="RWJ95" s="222"/>
      <c r="RWK95" s="222"/>
      <c r="RWL95" s="222"/>
      <c r="RWM95" s="222"/>
      <c r="RWN95" s="222"/>
      <c r="RWO95" s="222"/>
      <c r="RWP95" s="222"/>
      <c r="RWQ95" s="222"/>
      <c r="RWR95" s="222"/>
      <c r="RWS95" s="222"/>
      <c r="RWT95" s="222"/>
      <c r="RWU95" s="222"/>
      <c r="RWV95" s="222"/>
      <c r="RWW95" s="222"/>
      <c r="RWX95" s="222"/>
      <c r="RWY95" s="222"/>
      <c r="RWZ95" s="222"/>
      <c r="RXA95" s="222"/>
      <c r="RXB95" s="222"/>
      <c r="RXC95" s="222"/>
      <c r="RXD95" s="222"/>
      <c r="RXE95" s="222"/>
      <c r="RXF95" s="222"/>
      <c r="RXG95" s="222"/>
      <c r="RXH95" s="222"/>
      <c r="RXI95" s="222"/>
      <c r="RXJ95" s="222"/>
      <c r="RXK95" s="222"/>
      <c r="RXL95" s="222"/>
      <c r="RXM95" s="222"/>
      <c r="RXN95" s="222"/>
      <c r="RXO95" s="222"/>
      <c r="RXP95" s="222"/>
      <c r="RXQ95" s="222"/>
      <c r="RXR95" s="222"/>
      <c r="RXS95" s="222"/>
      <c r="RXT95" s="222"/>
      <c r="RXU95" s="222"/>
      <c r="RXV95" s="222"/>
      <c r="RXW95" s="222"/>
      <c r="RXX95" s="222"/>
      <c r="RXY95" s="222"/>
      <c r="RXZ95" s="222"/>
      <c r="RYA95" s="222"/>
      <c r="RYB95" s="222"/>
      <c r="RYC95" s="222"/>
      <c r="RYD95" s="222"/>
      <c r="RYE95" s="222"/>
      <c r="RYF95" s="222"/>
      <c r="RYG95" s="222"/>
      <c r="RYH95" s="222"/>
      <c r="RYI95" s="222"/>
      <c r="RYJ95" s="222"/>
      <c r="RYK95" s="222"/>
      <c r="RYL95" s="222"/>
      <c r="RYM95" s="222"/>
      <c r="RYN95" s="222"/>
      <c r="RYO95" s="222"/>
      <c r="RYP95" s="222"/>
      <c r="RYQ95" s="222"/>
      <c r="RYR95" s="222"/>
      <c r="RYS95" s="222"/>
      <c r="RYT95" s="222"/>
      <c r="RYU95" s="222"/>
      <c r="RYV95" s="222"/>
      <c r="RYW95" s="222"/>
      <c r="RYX95" s="222"/>
      <c r="RYY95" s="222"/>
      <c r="RYZ95" s="222"/>
      <c r="RZA95" s="222"/>
      <c r="RZB95" s="222"/>
      <c r="RZC95" s="222"/>
      <c r="RZD95" s="222"/>
      <c r="RZE95" s="222"/>
      <c r="RZF95" s="222"/>
      <c r="RZG95" s="222"/>
      <c r="RZH95" s="222"/>
      <c r="RZI95" s="222"/>
      <c r="RZJ95" s="222"/>
      <c r="RZK95" s="222"/>
      <c r="RZL95" s="222"/>
      <c r="RZM95" s="222"/>
      <c r="RZN95" s="222"/>
      <c r="RZO95" s="222"/>
      <c r="RZP95" s="222"/>
      <c r="RZQ95" s="222"/>
      <c r="RZR95" s="222"/>
      <c r="RZS95" s="222"/>
      <c r="RZT95" s="222"/>
      <c r="RZU95" s="222"/>
      <c r="RZV95" s="222"/>
      <c r="RZW95" s="222"/>
      <c r="RZX95" s="222"/>
      <c r="RZY95" s="222"/>
      <c r="RZZ95" s="222"/>
      <c r="SAA95" s="222"/>
      <c r="SAB95" s="222"/>
      <c r="SAC95" s="222"/>
      <c r="SAD95" s="222"/>
      <c r="SAE95" s="222"/>
      <c r="SAF95" s="222"/>
      <c r="SAG95" s="222"/>
      <c r="SAH95" s="222"/>
      <c r="SAI95" s="222"/>
      <c r="SAJ95" s="222"/>
      <c r="SAK95" s="222"/>
      <c r="SAL95" s="222"/>
      <c r="SAM95" s="222"/>
      <c r="SAN95" s="222"/>
      <c r="SAO95" s="222"/>
      <c r="SAP95" s="222"/>
      <c r="SAQ95" s="222"/>
      <c r="SAR95" s="222"/>
      <c r="SAS95" s="222"/>
      <c r="SAT95" s="222"/>
      <c r="SAU95" s="222"/>
      <c r="SAV95" s="222"/>
      <c r="SAW95" s="222"/>
      <c r="SAX95" s="222"/>
      <c r="SAY95" s="222"/>
      <c r="SAZ95" s="222"/>
      <c r="SBA95" s="222"/>
      <c r="SBB95" s="222"/>
      <c r="SBC95" s="222"/>
      <c r="SBD95" s="222"/>
      <c r="SBE95" s="222"/>
      <c r="SBF95" s="222"/>
      <c r="SBG95" s="222"/>
      <c r="SBH95" s="222"/>
      <c r="SBI95" s="222"/>
      <c r="SBJ95" s="222"/>
      <c r="SBK95" s="222"/>
      <c r="SBL95" s="222"/>
      <c r="SBM95" s="222"/>
      <c r="SBN95" s="222"/>
      <c r="SBO95" s="222"/>
      <c r="SBP95" s="222"/>
      <c r="SBQ95" s="222"/>
      <c r="SBR95" s="222"/>
      <c r="SBS95" s="222"/>
      <c r="SBT95" s="222"/>
      <c r="SBU95" s="222"/>
      <c r="SBV95" s="222"/>
      <c r="SBW95" s="222"/>
      <c r="SBX95" s="222"/>
      <c r="SBY95" s="222"/>
      <c r="SBZ95" s="222"/>
      <c r="SCA95" s="222"/>
      <c r="SCB95" s="222"/>
      <c r="SCC95" s="222"/>
      <c r="SCD95" s="222"/>
      <c r="SCE95" s="222"/>
      <c r="SCF95" s="222"/>
      <c r="SCG95" s="222"/>
      <c r="SCH95" s="222"/>
      <c r="SCI95" s="222"/>
      <c r="SCJ95" s="222"/>
      <c r="SCK95" s="222"/>
      <c r="SCL95" s="222"/>
      <c r="SCM95" s="222"/>
      <c r="SCN95" s="222"/>
      <c r="SCO95" s="222"/>
      <c r="SCP95" s="222"/>
      <c r="SCQ95" s="222"/>
      <c r="SCR95" s="222"/>
      <c r="SCS95" s="222"/>
      <c r="SCT95" s="222"/>
      <c r="SCU95" s="222"/>
      <c r="SCV95" s="222"/>
      <c r="SCW95" s="222"/>
      <c r="SCX95" s="222"/>
      <c r="SCY95" s="222"/>
      <c r="SCZ95" s="222"/>
      <c r="SDA95" s="222"/>
      <c r="SDB95" s="222"/>
      <c r="SDC95" s="222"/>
      <c r="SDD95" s="222"/>
      <c r="SDE95" s="222"/>
      <c r="SDF95" s="222"/>
      <c r="SDG95" s="222"/>
      <c r="SDH95" s="222"/>
      <c r="SDI95" s="222"/>
      <c r="SDJ95" s="222"/>
      <c r="SDK95" s="222"/>
      <c r="SDL95" s="222"/>
      <c r="SDM95" s="222"/>
      <c r="SDN95" s="222"/>
      <c r="SDO95" s="222"/>
      <c r="SDP95" s="222"/>
      <c r="SDQ95" s="222"/>
      <c r="SDR95" s="222"/>
      <c r="SDS95" s="222"/>
      <c r="SDT95" s="222"/>
      <c r="SDU95" s="222"/>
      <c r="SDV95" s="222"/>
      <c r="SDW95" s="222"/>
      <c r="SDX95" s="222"/>
      <c r="SDY95" s="222"/>
      <c r="SDZ95" s="222"/>
      <c r="SEA95" s="222"/>
      <c r="SEB95" s="222"/>
      <c r="SEC95" s="222"/>
      <c r="SED95" s="222"/>
      <c r="SEE95" s="222"/>
      <c r="SEF95" s="222"/>
      <c r="SEG95" s="222"/>
      <c r="SEH95" s="222"/>
      <c r="SEI95" s="222"/>
      <c r="SEJ95" s="222"/>
      <c r="SEK95" s="222"/>
      <c r="SEL95" s="222"/>
      <c r="SEM95" s="222"/>
      <c r="SEN95" s="222"/>
      <c r="SEO95" s="222"/>
      <c r="SEP95" s="222"/>
      <c r="SEQ95" s="222"/>
      <c r="SER95" s="222"/>
      <c r="SES95" s="222"/>
      <c r="SET95" s="222"/>
      <c r="SEU95" s="222"/>
      <c r="SEV95" s="222"/>
      <c r="SEW95" s="222"/>
      <c r="SEX95" s="222"/>
      <c r="SEY95" s="222"/>
      <c r="SEZ95" s="222"/>
      <c r="SFA95" s="222"/>
      <c r="SFB95" s="222"/>
      <c r="SFC95" s="222"/>
      <c r="SFD95" s="222"/>
      <c r="SFE95" s="222"/>
      <c r="SFF95" s="222"/>
      <c r="SFG95" s="222"/>
      <c r="SFH95" s="222"/>
      <c r="SFI95" s="222"/>
      <c r="SFJ95" s="222"/>
      <c r="SFK95" s="222"/>
      <c r="SFL95" s="222"/>
      <c r="SFM95" s="222"/>
      <c r="SFN95" s="222"/>
      <c r="SFO95" s="222"/>
      <c r="SFP95" s="222"/>
      <c r="SFQ95" s="222"/>
      <c r="SFR95" s="222"/>
      <c r="SFS95" s="222"/>
      <c r="SFT95" s="222"/>
      <c r="SFU95" s="222"/>
      <c r="SFV95" s="222"/>
      <c r="SFW95" s="222"/>
      <c r="SFX95" s="222"/>
      <c r="SFY95" s="222"/>
      <c r="SFZ95" s="222"/>
      <c r="SGA95" s="222"/>
      <c r="SGB95" s="222"/>
      <c r="SGC95" s="222"/>
      <c r="SGD95" s="222"/>
      <c r="SGE95" s="222"/>
      <c r="SGF95" s="222"/>
      <c r="SGG95" s="222"/>
      <c r="SGH95" s="222"/>
      <c r="SGI95" s="222"/>
      <c r="SGJ95" s="222"/>
      <c r="SGK95" s="222"/>
      <c r="SGL95" s="222"/>
      <c r="SGM95" s="222"/>
      <c r="SGN95" s="222"/>
      <c r="SGO95" s="222"/>
      <c r="SGP95" s="222"/>
      <c r="SGQ95" s="222"/>
      <c r="SGR95" s="222"/>
      <c r="SGS95" s="222"/>
      <c r="SGT95" s="222"/>
      <c r="SGU95" s="222"/>
      <c r="SGV95" s="222"/>
      <c r="SGW95" s="222"/>
      <c r="SGX95" s="222"/>
      <c r="SGY95" s="222"/>
      <c r="SGZ95" s="222"/>
      <c r="SHA95" s="222"/>
      <c r="SHB95" s="222"/>
      <c r="SHC95" s="222"/>
      <c r="SHD95" s="222"/>
      <c r="SHE95" s="222"/>
      <c r="SHF95" s="222"/>
      <c r="SHG95" s="222"/>
      <c r="SHH95" s="222"/>
      <c r="SHI95" s="222"/>
      <c r="SHJ95" s="222"/>
      <c r="SHK95" s="222"/>
      <c r="SHL95" s="222"/>
      <c r="SHM95" s="222"/>
      <c r="SHN95" s="222"/>
      <c r="SHO95" s="222"/>
      <c r="SHP95" s="222"/>
      <c r="SHQ95" s="222"/>
      <c r="SHR95" s="222"/>
      <c r="SHS95" s="222"/>
      <c r="SHT95" s="222"/>
      <c r="SHU95" s="222"/>
      <c r="SHV95" s="222"/>
      <c r="SHW95" s="222"/>
      <c r="SHX95" s="222"/>
      <c r="SHY95" s="222"/>
      <c r="SHZ95" s="222"/>
      <c r="SIA95" s="222"/>
      <c r="SIB95" s="222"/>
      <c r="SIC95" s="222"/>
      <c r="SID95" s="222"/>
      <c r="SIE95" s="222"/>
      <c r="SIF95" s="222"/>
      <c r="SIG95" s="222"/>
      <c r="SIH95" s="222"/>
      <c r="SII95" s="222"/>
      <c r="SIJ95" s="222"/>
      <c r="SIK95" s="222"/>
      <c r="SIL95" s="222"/>
      <c r="SIM95" s="222"/>
      <c r="SIN95" s="222"/>
      <c r="SIO95" s="222"/>
      <c r="SIP95" s="222"/>
      <c r="SIQ95" s="222"/>
      <c r="SIR95" s="222"/>
      <c r="SIS95" s="222"/>
      <c r="SIT95" s="222"/>
      <c r="SIU95" s="222"/>
      <c r="SIV95" s="222"/>
      <c r="SIW95" s="222"/>
      <c r="SIX95" s="222"/>
      <c r="SIY95" s="222"/>
      <c r="SIZ95" s="222"/>
      <c r="SJA95" s="222"/>
      <c r="SJB95" s="222"/>
      <c r="SJC95" s="222"/>
      <c r="SJD95" s="222"/>
      <c r="SJE95" s="222"/>
      <c r="SJF95" s="222"/>
      <c r="SJG95" s="222"/>
      <c r="SJH95" s="222"/>
      <c r="SJI95" s="222"/>
      <c r="SJJ95" s="222"/>
      <c r="SJK95" s="222"/>
      <c r="SJL95" s="222"/>
      <c r="SJM95" s="222"/>
      <c r="SJN95" s="222"/>
      <c r="SJO95" s="222"/>
      <c r="SJP95" s="222"/>
      <c r="SJQ95" s="222"/>
      <c r="SJR95" s="222"/>
      <c r="SJS95" s="222"/>
      <c r="SJT95" s="222"/>
      <c r="SJU95" s="222"/>
      <c r="SJV95" s="222"/>
      <c r="SJW95" s="222"/>
      <c r="SJX95" s="222"/>
      <c r="SJY95" s="222"/>
      <c r="SJZ95" s="222"/>
      <c r="SKA95" s="222"/>
      <c r="SKB95" s="222"/>
      <c r="SKC95" s="222"/>
      <c r="SKD95" s="222"/>
      <c r="SKE95" s="222"/>
      <c r="SKF95" s="222"/>
      <c r="SKG95" s="222"/>
      <c r="SKH95" s="222"/>
      <c r="SKI95" s="222"/>
      <c r="SKJ95" s="222"/>
      <c r="SKK95" s="222"/>
      <c r="SKL95" s="222"/>
      <c r="SKM95" s="222"/>
      <c r="SKN95" s="222"/>
      <c r="SKO95" s="222"/>
      <c r="SKP95" s="222"/>
      <c r="SKQ95" s="222"/>
      <c r="SKR95" s="222"/>
      <c r="SKS95" s="222"/>
      <c r="SKT95" s="222"/>
      <c r="SKU95" s="222"/>
      <c r="SKV95" s="222"/>
      <c r="SKW95" s="222"/>
      <c r="SKX95" s="222"/>
      <c r="SKY95" s="222"/>
      <c r="SKZ95" s="222"/>
      <c r="SLA95" s="222"/>
      <c r="SLB95" s="222"/>
      <c r="SLC95" s="222"/>
      <c r="SLD95" s="222"/>
      <c r="SLE95" s="222"/>
      <c r="SLF95" s="222"/>
      <c r="SLG95" s="222"/>
      <c r="SLH95" s="222"/>
      <c r="SLI95" s="222"/>
      <c r="SLJ95" s="222"/>
      <c r="SLK95" s="222"/>
      <c r="SLL95" s="222"/>
      <c r="SLM95" s="222"/>
      <c r="SLN95" s="222"/>
      <c r="SLO95" s="222"/>
      <c r="SLP95" s="222"/>
      <c r="SLQ95" s="222"/>
      <c r="SLR95" s="222"/>
      <c r="SLS95" s="222"/>
      <c r="SLT95" s="222"/>
      <c r="SLU95" s="222"/>
      <c r="SLV95" s="222"/>
      <c r="SLW95" s="222"/>
      <c r="SLX95" s="222"/>
      <c r="SLY95" s="222"/>
      <c r="SLZ95" s="222"/>
      <c r="SMA95" s="222"/>
      <c r="SMB95" s="222"/>
      <c r="SMC95" s="222"/>
      <c r="SMD95" s="222"/>
      <c r="SME95" s="222"/>
      <c r="SMF95" s="222"/>
      <c r="SMG95" s="222"/>
      <c r="SMH95" s="222"/>
      <c r="SMI95" s="222"/>
      <c r="SMJ95" s="222"/>
      <c r="SMK95" s="222"/>
      <c r="SML95" s="222"/>
      <c r="SMM95" s="222"/>
      <c r="SMN95" s="222"/>
      <c r="SMO95" s="222"/>
      <c r="SMP95" s="222"/>
      <c r="SMQ95" s="222"/>
      <c r="SMR95" s="222"/>
      <c r="SMS95" s="222"/>
      <c r="SMT95" s="222"/>
      <c r="SMU95" s="222"/>
      <c r="SMV95" s="222"/>
      <c r="SMW95" s="222"/>
      <c r="SMX95" s="222"/>
      <c r="SMY95" s="222"/>
      <c r="SMZ95" s="222"/>
      <c r="SNA95" s="222"/>
      <c r="SNB95" s="222"/>
      <c r="SNC95" s="222"/>
      <c r="SND95" s="222"/>
      <c r="SNE95" s="222"/>
      <c r="SNF95" s="222"/>
      <c r="SNG95" s="222"/>
      <c r="SNH95" s="222"/>
      <c r="SNI95" s="222"/>
      <c r="SNJ95" s="222"/>
      <c r="SNK95" s="222"/>
      <c r="SNL95" s="222"/>
      <c r="SNM95" s="222"/>
      <c r="SNN95" s="222"/>
      <c r="SNO95" s="222"/>
      <c r="SNP95" s="222"/>
      <c r="SNQ95" s="222"/>
      <c r="SNR95" s="222"/>
      <c r="SNS95" s="222"/>
      <c r="SNT95" s="222"/>
      <c r="SNU95" s="222"/>
      <c r="SNV95" s="222"/>
      <c r="SNW95" s="222"/>
      <c r="SNX95" s="222"/>
      <c r="SNY95" s="222"/>
      <c r="SNZ95" s="222"/>
      <c r="SOA95" s="222"/>
      <c r="SOB95" s="222"/>
      <c r="SOC95" s="222"/>
      <c r="SOD95" s="222"/>
      <c r="SOE95" s="222"/>
      <c r="SOF95" s="222"/>
      <c r="SOG95" s="222"/>
      <c r="SOH95" s="222"/>
      <c r="SOI95" s="222"/>
      <c r="SOJ95" s="222"/>
      <c r="SOK95" s="222"/>
      <c r="SOL95" s="222"/>
      <c r="SOM95" s="222"/>
      <c r="SON95" s="222"/>
      <c r="SOO95" s="222"/>
      <c r="SOP95" s="222"/>
      <c r="SOQ95" s="222"/>
      <c r="SOR95" s="222"/>
      <c r="SOS95" s="222"/>
      <c r="SOT95" s="222"/>
      <c r="SOU95" s="222"/>
      <c r="SOV95" s="222"/>
      <c r="SOW95" s="222"/>
      <c r="SOX95" s="222"/>
      <c r="SOY95" s="222"/>
      <c r="SOZ95" s="222"/>
      <c r="SPA95" s="222"/>
      <c r="SPB95" s="222"/>
      <c r="SPC95" s="222"/>
      <c r="SPD95" s="222"/>
      <c r="SPE95" s="222"/>
      <c r="SPF95" s="222"/>
      <c r="SPG95" s="222"/>
      <c r="SPH95" s="222"/>
      <c r="SPI95" s="222"/>
      <c r="SPJ95" s="222"/>
      <c r="SPK95" s="222"/>
      <c r="SPL95" s="222"/>
      <c r="SPM95" s="222"/>
      <c r="SPN95" s="222"/>
      <c r="SPO95" s="222"/>
      <c r="SPP95" s="222"/>
      <c r="SPQ95" s="222"/>
      <c r="SPR95" s="222"/>
      <c r="SPS95" s="222"/>
      <c r="SPT95" s="222"/>
      <c r="SPU95" s="222"/>
      <c r="SPV95" s="222"/>
      <c r="SPW95" s="222"/>
      <c r="SPX95" s="222"/>
      <c r="SPY95" s="222"/>
      <c r="SPZ95" s="222"/>
      <c r="SQA95" s="222"/>
      <c r="SQB95" s="222"/>
      <c r="SQC95" s="222"/>
      <c r="SQD95" s="222"/>
      <c r="SQE95" s="222"/>
      <c r="SQF95" s="222"/>
      <c r="SQG95" s="222"/>
      <c r="SQH95" s="222"/>
      <c r="SQI95" s="222"/>
      <c r="SQJ95" s="222"/>
      <c r="SQK95" s="222"/>
      <c r="SQL95" s="222"/>
      <c r="SQM95" s="222"/>
      <c r="SQN95" s="222"/>
      <c r="SQO95" s="222"/>
      <c r="SQP95" s="222"/>
      <c r="SQQ95" s="222"/>
      <c r="SQR95" s="222"/>
      <c r="SQS95" s="222"/>
      <c r="SQT95" s="222"/>
      <c r="SQU95" s="222"/>
      <c r="SQV95" s="222"/>
      <c r="SQW95" s="222"/>
      <c r="SQX95" s="222"/>
      <c r="SQY95" s="222"/>
      <c r="SQZ95" s="222"/>
      <c r="SRA95" s="222"/>
      <c r="SRB95" s="222"/>
      <c r="SRC95" s="222"/>
      <c r="SRD95" s="222"/>
      <c r="SRE95" s="222"/>
      <c r="SRF95" s="222"/>
      <c r="SRG95" s="222"/>
      <c r="SRH95" s="222"/>
      <c r="SRI95" s="222"/>
      <c r="SRJ95" s="222"/>
      <c r="SRK95" s="222"/>
      <c r="SRL95" s="222"/>
      <c r="SRM95" s="222"/>
      <c r="SRN95" s="222"/>
      <c r="SRO95" s="222"/>
      <c r="SRP95" s="222"/>
      <c r="SRQ95" s="222"/>
      <c r="SRR95" s="222"/>
      <c r="SRS95" s="222"/>
      <c r="SRT95" s="222"/>
      <c r="SRU95" s="222"/>
      <c r="SRV95" s="222"/>
      <c r="SRW95" s="222"/>
      <c r="SRX95" s="222"/>
      <c r="SRY95" s="222"/>
      <c r="SRZ95" s="222"/>
      <c r="SSA95" s="222"/>
      <c r="SSB95" s="222"/>
      <c r="SSC95" s="222"/>
      <c r="SSD95" s="222"/>
      <c r="SSE95" s="222"/>
      <c r="SSF95" s="222"/>
      <c r="SSG95" s="222"/>
      <c r="SSH95" s="222"/>
      <c r="SSI95" s="222"/>
      <c r="SSJ95" s="222"/>
      <c r="SSK95" s="222"/>
      <c r="SSL95" s="222"/>
      <c r="SSM95" s="222"/>
      <c r="SSN95" s="222"/>
      <c r="SSO95" s="222"/>
      <c r="SSP95" s="222"/>
      <c r="SSQ95" s="222"/>
      <c r="SSR95" s="222"/>
      <c r="SSS95" s="222"/>
      <c r="SST95" s="222"/>
      <c r="SSU95" s="222"/>
      <c r="SSV95" s="222"/>
      <c r="SSW95" s="222"/>
      <c r="SSX95" s="222"/>
      <c r="SSY95" s="222"/>
      <c r="SSZ95" s="222"/>
      <c r="STA95" s="222"/>
      <c r="STB95" s="222"/>
      <c r="STC95" s="222"/>
      <c r="STD95" s="222"/>
      <c r="STE95" s="222"/>
      <c r="STF95" s="222"/>
      <c r="STG95" s="222"/>
      <c r="STH95" s="222"/>
      <c r="STI95" s="222"/>
      <c r="STJ95" s="222"/>
      <c r="STK95" s="222"/>
      <c r="STL95" s="222"/>
      <c r="STM95" s="222"/>
      <c r="STN95" s="222"/>
      <c r="STO95" s="222"/>
      <c r="STP95" s="222"/>
      <c r="STQ95" s="222"/>
      <c r="STR95" s="222"/>
      <c r="STS95" s="222"/>
      <c r="STT95" s="222"/>
      <c r="STU95" s="222"/>
      <c r="STV95" s="222"/>
      <c r="STW95" s="222"/>
      <c r="STX95" s="222"/>
      <c r="STY95" s="222"/>
      <c r="STZ95" s="222"/>
      <c r="SUA95" s="222"/>
      <c r="SUB95" s="222"/>
      <c r="SUC95" s="222"/>
      <c r="SUD95" s="222"/>
      <c r="SUE95" s="222"/>
      <c r="SUF95" s="222"/>
      <c r="SUG95" s="222"/>
      <c r="SUH95" s="222"/>
      <c r="SUI95" s="222"/>
      <c r="SUJ95" s="222"/>
      <c r="SUK95" s="222"/>
      <c r="SUL95" s="222"/>
      <c r="SUM95" s="222"/>
      <c r="SUN95" s="222"/>
      <c r="SUO95" s="222"/>
      <c r="SUP95" s="222"/>
      <c r="SUQ95" s="222"/>
      <c r="SUR95" s="222"/>
      <c r="SUS95" s="222"/>
      <c r="SUT95" s="222"/>
      <c r="SUU95" s="222"/>
      <c r="SUV95" s="222"/>
      <c r="SUW95" s="222"/>
      <c r="SUX95" s="222"/>
      <c r="SUY95" s="222"/>
      <c r="SUZ95" s="222"/>
      <c r="SVA95" s="222"/>
      <c r="SVB95" s="222"/>
      <c r="SVC95" s="222"/>
      <c r="SVD95" s="222"/>
      <c r="SVE95" s="222"/>
      <c r="SVF95" s="222"/>
      <c r="SVG95" s="222"/>
      <c r="SVH95" s="222"/>
      <c r="SVI95" s="222"/>
      <c r="SVJ95" s="222"/>
      <c r="SVK95" s="222"/>
      <c r="SVL95" s="222"/>
      <c r="SVM95" s="222"/>
      <c r="SVN95" s="222"/>
      <c r="SVO95" s="222"/>
      <c r="SVP95" s="222"/>
      <c r="SVQ95" s="222"/>
      <c r="SVR95" s="222"/>
      <c r="SVS95" s="222"/>
      <c r="SVT95" s="222"/>
      <c r="SVU95" s="222"/>
      <c r="SVV95" s="222"/>
      <c r="SVW95" s="222"/>
      <c r="SVX95" s="222"/>
      <c r="SVY95" s="222"/>
      <c r="SVZ95" s="222"/>
      <c r="SWA95" s="222"/>
      <c r="SWB95" s="222"/>
      <c r="SWC95" s="222"/>
      <c r="SWD95" s="222"/>
      <c r="SWE95" s="222"/>
      <c r="SWF95" s="222"/>
      <c r="SWG95" s="222"/>
      <c r="SWH95" s="222"/>
      <c r="SWI95" s="222"/>
      <c r="SWJ95" s="222"/>
      <c r="SWK95" s="222"/>
      <c r="SWL95" s="222"/>
      <c r="SWM95" s="222"/>
      <c r="SWN95" s="222"/>
      <c r="SWO95" s="222"/>
      <c r="SWP95" s="222"/>
      <c r="SWQ95" s="222"/>
      <c r="SWR95" s="222"/>
      <c r="SWS95" s="222"/>
      <c r="SWT95" s="222"/>
      <c r="SWU95" s="222"/>
      <c r="SWV95" s="222"/>
      <c r="SWW95" s="222"/>
      <c r="SWX95" s="222"/>
      <c r="SWY95" s="222"/>
      <c r="SWZ95" s="222"/>
      <c r="SXA95" s="222"/>
      <c r="SXB95" s="222"/>
      <c r="SXC95" s="222"/>
      <c r="SXD95" s="222"/>
      <c r="SXE95" s="222"/>
      <c r="SXF95" s="222"/>
      <c r="SXG95" s="222"/>
      <c r="SXH95" s="222"/>
      <c r="SXI95" s="222"/>
      <c r="SXJ95" s="222"/>
      <c r="SXK95" s="222"/>
      <c r="SXL95" s="222"/>
      <c r="SXM95" s="222"/>
      <c r="SXN95" s="222"/>
      <c r="SXO95" s="222"/>
      <c r="SXP95" s="222"/>
      <c r="SXQ95" s="222"/>
      <c r="SXR95" s="222"/>
      <c r="SXS95" s="222"/>
      <c r="SXT95" s="222"/>
      <c r="SXU95" s="222"/>
      <c r="SXV95" s="222"/>
      <c r="SXW95" s="222"/>
      <c r="SXX95" s="222"/>
      <c r="SXY95" s="222"/>
      <c r="SXZ95" s="222"/>
      <c r="SYA95" s="222"/>
      <c r="SYB95" s="222"/>
      <c r="SYC95" s="222"/>
      <c r="SYD95" s="222"/>
      <c r="SYE95" s="222"/>
      <c r="SYF95" s="222"/>
      <c r="SYG95" s="222"/>
      <c r="SYH95" s="222"/>
      <c r="SYI95" s="222"/>
      <c r="SYJ95" s="222"/>
      <c r="SYK95" s="222"/>
      <c r="SYL95" s="222"/>
      <c r="SYM95" s="222"/>
      <c r="SYN95" s="222"/>
      <c r="SYO95" s="222"/>
      <c r="SYP95" s="222"/>
      <c r="SYQ95" s="222"/>
      <c r="SYR95" s="222"/>
      <c r="SYS95" s="222"/>
      <c r="SYT95" s="222"/>
      <c r="SYU95" s="222"/>
      <c r="SYV95" s="222"/>
      <c r="SYW95" s="222"/>
      <c r="SYX95" s="222"/>
      <c r="SYY95" s="222"/>
      <c r="SYZ95" s="222"/>
      <c r="SZA95" s="222"/>
      <c r="SZB95" s="222"/>
      <c r="SZC95" s="222"/>
      <c r="SZD95" s="222"/>
      <c r="SZE95" s="222"/>
      <c r="SZF95" s="222"/>
      <c r="SZG95" s="222"/>
      <c r="SZH95" s="222"/>
      <c r="SZI95" s="222"/>
      <c r="SZJ95" s="222"/>
      <c r="SZK95" s="222"/>
      <c r="SZL95" s="222"/>
      <c r="SZM95" s="222"/>
      <c r="SZN95" s="222"/>
      <c r="SZO95" s="222"/>
      <c r="SZP95" s="222"/>
      <c r="SZQ95" s="222"/>
      <c r="SZR95" s="222"/>
      <c r="SZS95" s="222"/>
      <c r="SZT95" s="222"/>
      <c r="SZU95" s="222"/>
      <c r="SZV95" s="222"/>
      <c r="SZW95" s="222"/>
      <c r="SZX95" s="222"/>
      <c r="SZY95" s="222"/>
      <c r="SZZ95" s="222"/>
      <c r="TAA95" s="222"/>
      <c r="TAB95" s="222"/>
      <c r="TAC95" s="222"/>
      <c r="TAD95" s="222"/>
      <c r="TAE95" s="222"/>
      <c r="TAF95" s="222"/>
      <c r="TAG95" s="222"/>
      <c r="TAH95" s="222"/>
      <c r="TAI95" s="222"/>
      <c r="TAJ95" s="222"/>
      <c r="TAK95" s="222"/>
      <c r="TAL95" s="222"/>
      <c r="TAM95" s="222"/>
      <c r="TAN95" s="222"/>
      <c r="TAO95" s="222"/>
      <c r="TAP95" s="222"/>
      <c r="TAQ95" s="222"/>
      <c r="TAR95" s="222"/>
      <c r="TAS95" s="222"/>
      <c r="TAT95" s="222"/>
      <c r="TAU95" s="222"/>
      <c r="TAV95" s="222"/>
      <c r="TAW95" s="222"/>
      <c r="TAX95" s="222"/>
      <c r="TAY95" s="222"/>
      <c r="TAZ95" s="222"/>
      <c r="TBA95" s="222"/>
      <c r="TBB95" s="222"/>
      <c r="TBC95" s="222"/>
      <c r="TBD95" s="222"/>
      <c r="TBE95" s="222"/>
      <c r="TBF95" s="222"/>
      <c r="TBG95" s="222"/>
      <c r="TBH95" s="222"/>
      <c r="TBI95" s="222"/>
      <c r="TBJ95" s="222"/>
      <c r="TBK95" s="222"/>
      <c r="TBL95" s="222"/>
      <c r="TBM95" s="222"/>
      <c r="TBN95" s="222"/>
      <c r="TBO95" s="222"/>
      <c r="TBP95" s="222"/>
      <c r="TBQ95" s="222"/>
      <c r="TBR95" s="222"/>
      <c r="TBS95" s="222"/>
      <c r="TBT95" s="222"/>
      <c r="TBU95" s="222"/>
      <c r="TBV95" s="222"/>
      <c r="TBW95" s="222"/>
      <c r="TBX95" s="222"/>
      <c r="TBY95" s="222"/>
      <c r="TBZ95" s="222"/>
      <c r="TCA95" s="222"/>
      <c r="TCB95" s="222"/>
      <c r="TCC95" s="222"/>
      <c r="TCD95" s="222"/>
      <c r="TCE95" s="222"/>
      <c r="TCF95" s="222"/>
      <c r="TCG95" s="222"/>
      <c r="TCH95" s="222"/>
      <c r="TCI95" s="222"/>
      <c r="TCJ95" s="222"/>
      <c r="TCK95" s="222"/>
      <c r="TCL95" s="222"/>
      <c r="TCM95" s="222"/>
      <c r="TCN95" s="222"/>
      <c r="TCO95" s="222"/>
      <c r="TCP95" s="222"/>
      <c r="TCQ95" s="222"/>
      <c r="TCR95" s="222"/>
      <c r="TCS95" s="222"/>
      <c r="TCT95" s="222"/>
      <c r="TCU95" s="222"/>
      <c r="TCV95" s="222"/>
      <c r="TCW95" s="222"/>
      <c r="TCX95" s="222"/>
      <c r="TCY95" s="222"/>
      <c r="TCZ95" s="222"/>
      <c r="TDA95" s="222"/>
      <c r="TDB95" s="222"/>
      <c r="TDC95" s="222"/>
      <c r="TDD95" s="222"/>
      <c r="TDE95" s="222"/>
      <c r="TDF95" s="222"/>
      <c r="TDG95" s="222"/>
      <c r="TDH95" s="222"/>
      <c r="TDI95" s="222"/>
      <c r="TDJ95" s="222"/>
      <c r="TDK95" s="222"/>
      <c r="TDL95" s="222"/>
      <c r="TDM95" s="222"/>
      <c r="TDN95" s="222"/>
      <c r="TDO95" s="222"/>
      <c r="TDP95" s="222"/>
      <c r="TDQ95" s="222"/>
      <c r="TDR95" s="222"/>
      <c r="TDS95" s="222"/>
      <c r="TDT95" s="222"/>
      <c r="TDU95" s="222"/>
      <c r="TDV95" s="222"/>
      <c r="TDW95" s="222"/>
      <c r="TDX95" s="222"/>
      <c r="TDY95" s="222"/>
      <c r="TDZ95" s="222"/>
      <c r="TEA95" s="222"/>
      <c r="TEB95" s="222"/>
      <c r="TEC95" s="222"/>
      <c r="TED95" s="222"/>
      <c r="TEE95" s="222"/>
      <c r="TEF95" s="222"/>
      <c r="TEG95" s="222"/>
      <c r="TEH95" s="222"/>
      <c r="TEI95" s="222"/>
      <c r="TEJ95" s="222"/>
      <c r="TEK95" s="222"/>
      <c r="TEL95" s="222"/>
      <c r="TEM95" s="222"/>
      <c r="TEN95" s="222"/>
      <c r="TEO95" s="222"/>
      <c r="TEP95" s="222"/>
      <c r="TEQ95" s="222"/>
      <c r="TER95" s="222"/>
      <c r="TES95" s="222"/>
      <c r="TET95" s="222"/>
      <c r="TEU95" s="222"/>
      <c r="TEV95" s="222"/>
      <c r="TEW95" s="222"/>
      <c r="TEX95" s="222"/>
      <c r="TEY95" s="222"/>
      <c r="TEZ95" s="222"/>
      <c r="TFA95" s="222"/>
      <c r="TFB95" s="222"/>
      <c r="TFC95" s="222"/>
      <c r="TFD95" s="222"/>
      <c r="TFE95" s="222"/>
      <c r="TFF95" s="222"/>
      <c r="TFG95" s="222"/>
      <c r="TFH95" s="222"/>
      <c r="TFI95" s="222"/>
      <c r="TFJ95" s="222"/>
      <c r="TFK95" s="222"/>
      <c r="TFL95" s="222"/>
      <c r="TFM95" s="222"/>
      <c r="TFN95" s="222"/>
      <c r="TFO95" s="222"/>
      <c r="TFP95" s="222"/>
      <c r="TFQ95" s="222"/>
      <c r="TFR95" s="222"/>
      <c r="TFS95" s="222"/>
      <c r="TFT95" s="222"/>
      <c r="TFU95" s="222"/>
      <c r="TFV95" s="222"/>
      <c r="TFW95" s="222"/>
      <c r="TFX95" s="222"/>
      <c r="TFY95" s="222"/>
      <c r="TFZ95" s="222"/>
      <c r="TGA95" s="222"/>
      <c r="TGB95" s="222"/>
      <c r="TGC95" s="222"/>
      <c r="TGD95" s="222"/>
      <c r="TGE95" s="222"/>
      <c r="TGF95" s="222"/>
      <c r="TGG95" s="222"/>
      <c r="TGH95" s="222"/>
      <c r="TGI95" s="222"/>
      <c r="TGJ95" s="222"/>
      <c r="TGK95" s="222"/>
      <c r="TGL95" s="222"/>
      <c r="TGM95" s="222"/>
      <c r="TGN95" s="222"/>
      <c r="TGO95" s="222"/>
      <c r="TGP95" s="222"/>
      <c r="TGQ95" s="222"/>
      <c r="TGR95" s="222"/>
      <c r="TGS95" s="222"/>
      <c r="TGT95" s="222"/>
      <c r="TGU95" s="222"/>
      <c r="TGV95" s="222"/>
      <c r="TGW95" s="222"/>
      <c r="TGX95" s="222"/>
      <c r="TGY95" s="222"/>
      <c r="TGZ95" s="222"/>
      <c r="THA95" s="222"/>
      <c r="THB95" s="222"/>
      <c r="THC95" s="222"/>
      <c r="THD95" s="222"/>
      <c r="THE95" s="222"/>
      <c r="THF95" s="222"/>
      <c r="THG95" s="222"/>
      <c r="THH95" s="222"/>
      <c r="THI95" s="222"/>
      <c r="THJ95" s="222"/>
      <c r="THK95" s="222"/>
      <c r="THL95" s="222"/>
      <c r="THM95" s="222"/>
      <c r="THN95" s="222"/>
      <c r="THO95" s="222"/>
      <c r="THP95" s="222"/>
      <c r="THQ95" s="222"/>
      <c r="THR95" s="222"/>
      <c r="THS95" s="222"/>
      <c r="THT95" s="222"/>
      <c r="THU95" s="222"/>
      <c r="THV95" s="222"/>
      <c r="THW95" s="222"/>
      <c r="THX95" s="222"/>
      <c r="THY95" s="222"/>
      <c r="THZ95" s="222"/>
      <c r="TIA95" s="222"/>
      <c r="TIB95" s="222"/>
      <c r="TIC95" s="222"/>
      <c r="TID95" s="222"/>
      <c r="TIE95" s="222"/>
      <c r="TIF95" s="222"/>
      <c r="TIG95" s="222"/>
      <c r="TIH95" s="222"/>
      <c r="TII95" s="222"/>
      <c r="TIJ95" s="222"/>
      <c r="TIK95" s="222"/>
      <c r="TIL95" s="222"/>
      <c r="TIM95" s="222"/>
      <c r="TIN95" s="222"/>
      <c r="TIO95" s="222"/>
      <c r="TIP95" s="222"/>
      <c r="TIQ95" s="222"/>
      <c r="TIR95" s="222"/>
      <c r="TIS95" s="222"/>
      <c r="TIT95" s="222"/>
      <c r="TIU95" s="222"/>
      <c r="TIV95" s="222"/>
      <c r="TIW95" s="222"/>
      <c r="TIX95" s="222"/>
      <c r="TIY95" s="222"/>
      <c r="TIZ95" s="222"/>
      <c r="TJA95" s="222"/>
      <c r="TJB95" s="222"/>
      <c r="TJC95" s="222"/>
      <c r="TJD95" s="222"/>
      <c r="TJE95" s="222"/>
      <c r="TJF95" s="222"/>
      <c r="TJG95" s="222"/>
      <c r="TJH95" s="222"/>
      <c r="TJI95" s="222"/>
      <c r="TJJ95" s="222"/>
      <c r="TJK95" s="222"/>
      <c r="TJL95" s="222"/>
      <c r="TJM95" s="222"/>
      <c r="TJN95" s="222"/>
      <c r="TJO95" s="222"/>
      <c r="TJP95" s="222"/>
      <c r="TJQ95" s="222"/>
      <c r="TJR95" s="222"/>
      <c r="TJS95" s="222"/>
      <c r="TJT95" s="222"/>
      <c r="TJU95" s="222"/>
      <c r="TJV95" s="222"/>
      <c r="TJW95" s="222"/>
      <c r="TJX95" s="222"/>
      <c r="TJY95" s="222"/>
      <c r="TJZ95" s="222"/>
      <c r="TKA95" s="222"/>
      <c r="TKB95" s="222"/>
      <c r="TKC95" s="222"/>
      <c r="TKD95" s="222"/>
      <c r="TKE95" s="222"/>
      <c r="TKF95" s="222"/>
      <c r="TKG95" s="222"/>
      <c r="TKH95" s="222"/>
      <c r="TKI95" s="222"/>
      <c r="TKJ95" s="222"/>
      <c r="TKK95" s="222"/>
      <c r="TKL95" s="222"/>
      <c r="TKM95" s="222"/>
      <c r="TKN95" s="222"/>
      <c r="TKO95" s="222"/>
      <c r="TKP95" s="222"/>
      <c r="TKQ95" s="222"/>
      <c r="TKR95" s="222"/>
      <c r="TKS95" s="222"/>
      <c r="TKT95" s="222"/>
      <c r="TKU95" s="222"/>
      <c r="TKV95" s="222"/>
      <c r="TKW95" s="222"/>
      <c r="TKX95" s="222"/>
      <c r="TKY95" s="222"/>
      <c r="TKZ95" s="222"/>
      <c r="TLA95" s="222"/>
      <c r="TLB95" s="222"/>
      <c r="TLC95" s="222"/>
      <c r="TLD95" s="222"/>
      <c r="TLE95" s="222"/>
      <c r="TLF95" s="222"/>
      <c r="TLG95" s="222"/>
      <c r="TLH95" s="222"/>
      <c r="TLI95" s="222"/>
      <c r="TLJ95" s="222"/>
      <c r="TLK95" s="222"/>
      <c r="TLL95" s="222"/>
      <c r="TLM95" s="222"/>
      <c r="TLN95" s="222"/>
      <c r="TLO95" s="222"/>
      <c r="TLP95" s="222"/>
      <c r="TLQ95" s="222"/>
      <c r="TLR95" s="222"/>
      <c r="TLS95" s="222"/>
      <c r="TLT95" s="222"/>
      <c r="TLU95" s="222"/>
      <c r="TLV95" s="222"/>
      <c r="TLW95" s="222"/>
      <c r="TLX95" s="222"/>
      <c r="TLY95" s="222"/>
      <c r="TLZ95" s="222"/>
      <c r="TMA95" s="222"/>
      <c r="TMB95" s="222"/>
      <c r="TMC95" s="222"/>
      <c r="TMD95" s="222"/>
      <c r="TME95" s="222"/>
      <c r="TMF95" s="222"/>
      <c r="TMG95" s="222"/>
      <c r="TMH95" s="222"/>
      <c r="TMI95" s="222"/>
      <c r="TMJ95" s="222"/>
      <c r="TMK95" s="222"/>
      <c r="TML95" s="222"/>
      <c r="TMM95" s="222"/>
      <c r="TMN95" s="222"/>
      <c r="TMO95" s="222"/>
      <c r="TMP95" s="222"/>
      <c r="TMQ95" s="222"/>
      <c r="TMR95" s="222"/>
      <c r="TMS95" s="222"/>
      <c r="TMT95" s="222"/>
      <c r="TMU95" s="222"/>
      <c r="TMV95" s="222"/>
      <c r="TMW95" s="222"/>
      <c r="TMX95" s="222"/>
      <c r="TMY95" s="222"/>
      <c r="TMZ95" s="222"/>
      <c r="TNA95" s="222"/>
      <c r="TNB95" s="222"/>
      <c r="TNC95" s="222"/>
      <c r="TND95" s="222"/>
      <c r="TNE95" s="222"/>
      <c r="TNF95" s="222"/>
      <c r="TNG95" s="222"/>
      <c r="TNH95" s="222"/>
      <c r="TNI95" s="222"/>
      <c r="TNJ95" s="222"/>
      <c r="TNK95" s="222"/>
      <c r="TNL95" s="222"/>
      <c r="TNM95" s="222"/>
      <c r="TNN95" s="222"/>
      <c r="TNO95" s="222"/>
      <c r="TNP95" s="222"/>
      <c r="TNQ95" s="222"/>
      <c r="TNR95" s="222"/>
      <c r="TNS95" s="222"/>
      <c r="TNT95" s="222"/>
      <c r="TNU95" s="222"/>
      <c r="TNV95" s="222"/>
      <c r="TNW95" s="222"/>
      <c r="TNX95" s="222"/>
      <c r="TNY95" s="222"/>
      <c r="TNZ95" s="222"/>
      <c r="TOA95" s="222"/>
      <c r="TOB95" s="222"/>
      <c r="TOC95" s="222"/>
      <c r="TOD95" s="222"/>
      <c r="TOE95" s="222"/>
      <c r="TOF95" s="222"/>
      <c r="TOG95" s="222"/>
      <c r="TOH95" s="222"/>
      <c r="TOI95" s="222"/>
      <c r="TOJ95" s="222"/>
      <c r="TOK95" s="222"/>
      <c r="TOL95" s="222"/>
      <c r="TOM95" s="222"/>
      <c r="TON95" s="222"/>
      <c r="TOO95" s="222"/>
      <c r="TOP95" s="222"/>
      <c r="TOQ95" s="222"/>
      <c r="TOR95" s="222"/>
      <c r="TOS95" s="222"/>
      <c r="TOT95" s="222"/>
      <c r="TOU95" s="222"/>
      <c r="TOV95" s="222"/>
      <c r="TOW95" s="222"/>
      <c r="TOX95" s="222"/>
      <c r="TOY95" s="222"/>
      <c r="TOZ95" s="222"/>
      <c r="TPA95" s="222"/>
      <c r="TPB95" s="222"/>
      <c r="TPC95" s="222"/>
      <c r="TPD95" s="222"/>
      <c r="TPE95" s="222"/>
      <c r="TPF95" s="222"/>
      <c r="TPG95" s="222"/>
      <c r="TPH95" s="222"/>
      <c r="TPI95" s="222"/>
      <c r="TPJ95" s="222"/>
      <c r="TPK95" s="222"/>
      <c r="TPL95" s="222"/>
      <c r="TPM95" s="222"/>
      <c r="TPN95" s="222"/>
      <c r="TPO95" s="222"/>
      <c r="TPP95" s="222"/>
      <c r="TPQ95" s="222"/>
      <c r="TPR95" s="222"/>
      <c r="TPS95" s="222"/>
      <c r="TPT95" s="222"/>
      <c r="TPU95" s="222"/>
      <c r="TPV95" s="222"/>
      <c r="TPW95" s="222"/>
      <c r="TPX95" s="222"/>
      <c r="TPY95" s="222"/>
      <c r="TPZ95" s="222"/>
      <c r="TQA95" s="222"/>
      <c r="TQB95" s="222"/>
      <c r="TQC95" s="222"/>
      <c r="TQD95" s="222"/>
      <c r="TQE95" s="222"/>
      <c r="TQF95" s="222"/>
      <c r="TQG95" s="222"/>
      <c r="TQH95" s="222"/>
      <c r="TQI95" s="222"/>
      <c r="TQJ95" s="222"/>
      <c r="TQK95" s="222"/>
      <c r="TQL95" s="222"/>
      <c r="TQM95" s="222"/>
      <c r="TQN95" s="222"/>
      <c r="TQO95" s="222"/>
      <c r="TQP95" s="222"/>
      <c r="TQQ95" s="222"/>
      <c r="TQR95" s="222"/>
      <c r="TQS95" s="222"/>
      <c r="TQT95" s="222"/>
      <c r="TQU95" s="222"/>
      <c r="TQV95" s="222"/>
      <c r="TQW95" s="222"/>
      <c r="TQX95" s="222"/>
      <c r="TQY95" s="222"/>
      <c r="TQZ95" s="222"/>
      <c r="TRA95" s="222"/>
      <c r="TRB95" s="222"/>
      <c r="TRC95" s="222"/>
      <c r="TRD95" s="222"/>
      <c r="TRE95" s="222"/>
      <c r="TRF95" s="222"/>
      <c r="TRG95" s="222"/>
      <c r="TRH95" s="222"/>
      <c r="TRI95" s="222"/>
      <c r="TRJ95" s="222"/>
      <c r="TRK95" s="222"/>
      <c r="TRL95" s="222"/>
      <c r="TRM95" s="222"/>
      <c r="TRN95" s="222"/>
      <c r="TRO95" s="222"/>
      <c r="TRP95" s="222"/>
      <c r="TRQ95" s="222"/>
      <c r="TRR95" s="222"/>
      <c r="TRS95" s="222"/>
      <c r="TRT95" s="222"/>
      <c r="TRU95" s="222"/>
      <c r="TRV95" s="222"/>
      <c r="TRW95" s="222"/>
      <c r="TRX95" s="222"/>
      <c r="TRY95" s="222"/>
      <c r="TRZ95" s="222"/>
      <c r="TSA95" s="222"/>
      <c r="TSB95" s="222"/>
      <c r="TSC95" s="222"/>
      <c r="TSD95" s="222"/>
      <c r="TSE95" s="222"/>
      <c r="TSF95" s="222"/>
      <c r="TSG95" s="222"/>
      <c r="TSH95" s="222"/>
      <c r="TSI95" s="222"/>
      <c r="TSJ95" s="222"/>
      <c r="TSK95" s="222"/>
      <c r="TSL95" s="222"/>
      <c r="TSM95" s="222"/>
      <c r="TSN95" s="222"/>
      <c r="TSO95" s="222"/>
      <c r="TSP95" s="222"/>
      <c r="TSQ95" s="222"/>
      <c r="TSR95" s="222"/>
      <c r="TSS95" s="222"/>
      <c r="TST95" s="222"/>
      <c r="TSU95" s="222"/>
      <c r="TSV95" s="222"/>
      <c r="TSW95" s="222"/>
      <c r="TSX95" s="222"/>
      <c r="TSY95" s="222"/>
      <c r="TSZ95" s="222"/>
      <c r="TTA95" s="222"/>
      <c r="TTB95" s="222"/>
      <c r="TTC95" s="222"/>
      <c r="TTD95" s="222"/>
      <c r="TTE95" s="222"/>
      <c r="TTF95" s="222"/>
      <c r="TTG95" s="222"/>
      <c r="TTH95" s="222"/>
      <c r="TTI95" s="222"/>
      <c r="TTJ95" s="222"/>
      <c r="TTK95" s="222"/>
      <c r="TTL95" s="222"/>
      <c r="TTM95" s="222"/>
      <c r="TTN95" s="222"/>
      <c r="TTO95" s="222"/>
      <c r="TTP95" s="222"/>
      <c r="TTQ95" s="222"/>
      <c r="TTR95" s="222"/>
      <c r="TTS95" s="222"/>
      <c r="TTT95" s="222"/>
      <c r="TTU95" s="222"/>
      <c r="TTV95" s="222"/>
      <c r="TTW95" s="222"/>
      <c r="TTX95" s="222"/>
      <c r="TTY95" s="222"/>
      <c r="TTZ95" s="222"/>
      <c r="TUA95" s="222"/>
      <c r="TUB95" s="222"/>
      <c r="TUC95" s="222"/>
      <c r="TUD95" s="222"/>
      <c r="TUE95" s="222"/>
      <c r="TUF95" s="222"/>
      <c r="TUG95" s="222"/>
      <c r="TUH95" s="222"/>
      <c r="TUI95" s="222"/>
      <c r="TUJ95" s="222"/>
      <c r="TUK95" s="222"/>
      <c r="TUL95" s="222"/>
      <c r="TUM95" s="222"/>
      <c r="TUN95" s="222"/>
      <c r="TUO95" s="222"/>
      <c r="TUP95" s="222"/>
      <c r="TUQ95" s="222"/>
      <c r="TUR95" s="222"/>
      <c r="TUS95" s="222"/>
      <c r="TUT95" s="222"/>
      <c r="TUU95" s="222"/>
      <c r="TUV95" s="222"/>
      <c r="TUW95" s="222"/>
      <c r="TUX95" s="222"/>
      <c r="TUY95" s="222"/>
      <c r="TUZ95" s="222"/>
      <c r="TVA95" s="222"/>
      <c r="TVB95" s="222"/>
      <c r="TVC95" s="222"/>
      <c r="TVD95" s="222"/>
      <c r="TVE95" s="222"/>
      <c r="TVF95" s="222"/>
      <c r="TVG95" s="222"/>
      <c r="TVH95" s="222"/>
      <c r="TVI95" s="222"/>
      <c r="TVJ95" s="222"/>
      <c r="TVK95" s="222"/>
      <c r="TVL95" s="222"/>
      <c r="TVM95" s="222"/>
      <c r="TVN95" s="222"/>
      <c r="TVO95" s="222"/>
      <c r="TVP95" s="222"/>
      <c r="TVQ95" s="222"/>
      <c r="TVR95" s="222"/>
      <c r="TVS95" s="222"/>
      <c r="TVT95" s="222"/>
      <c r="TVU95" s="222"/>
      <c r="TVV95" s="222"/>
      <c r="TVW95" s="222"/>
      <c r="TVX95" s="222"/>
      <c r="TVY95" s="222"/>
      <c r="TVZ95" s="222"/>
      <c r="TWA95" s="222"/>
      <c r="TWB95" s="222"/>
      <c r="TWC95" s="222"/>
      <c r="TWD95" s="222"/>
      <c r="TWE95" s="222"/>
      <c r="TWF95" s="222"/>
      <c r="TWG95" s="222"/>
      <c r="TWH95" s="222"/>
      <c r="TWI95" s="222"/>
      <c r="TWJ95" s="222"/>
      <c r="TWK95" s="222"/>
      <c r="TWL95" s="222"/>
      <c r="TWM95" s="222"/>
      <c r="TWN95" s="222"/>
      <c r="TWO95" s="222"/>
      <c r="TWP95" s="222"/>
      <c r="TWQ95" s="222"/>
      <c r="TWR95" s="222"/>
      <c r="TWS95" s="222"/>
      <c r="TWT95" s="222"/>
      <c r="TWU95" s="222"/>
      <c r="TWV95" s="222"/>
      <c r="TWW95" s="222"/>
      <c r="TWX95" s="222"/>
      <c r="TWY95" s="222"/>
      <c r="TWZ95" s="222"/>
      <c r="TXA95" s="222"/>
      <c r="TXB95" s="222"/>
      <c r="TXC95" s="222"/>
      <c r="TXD95" s="222"/>
      <c r="TXE95" s="222"/>
      <c r="TXF95" s="222"/>
      <c r="TXG95" s="222"/>
      <c r="TXH95" s="222"/>
      <c r="TXI95" s="222"/>
      <c r="TXJ95" s="222"/>
      <c r="TXK95" s="222"/>
      <c r="TXL95" s="222"/>
      <c r="TXM95" s="222"/>
      <c r="TXN95" s="222"/>
      <c r="TXO95" s="222"/>
      <c r="TXP95" s="222"/>
      <c r="TXQ95" s="222"/>
      <c r="TXR95" s="222"/>
      <c r="TXS95" s="222"/>
      <c r="TXT95" s="222"/>
      <c r="TXU95" s="222"/>
      <c r="TXV95" s="222"/>
      <c r="TXW95" s="222"/>
      <c r="TXX95" s="222"/>
      <c r="TXY95" s="222"/>
      <c r="TXZ95" s="222"/>
      <c r="TYA95" s="222"/>
      <c r="TYB95" s="222"/>
      <c r="TYC95" s="222"/>
      <c r="TYD95" s="222"/>
      <c r="TYE95" s="222"/>
      <c r="TYF95" s="222"/>
      <c r="TYG95" s="222"/>
      <c r="TYH95" s="222"/>
      <c r="TYI95" s="222"/>
      <c r="TYJ95" s="222"/>
      <c r="TYK95" s="222"/>
      <c r="TYL95" s="222"/>
      <c r="TYM95" s="222"/>
      <c r="TYN95" s="222"/>
      <c r="TYO95" s="222"/>
      <c r="TYP95" s="222"/>
      <c r="TYQ95" s="222"/>
      <c r="TYR95" s="222"/>
      <c r="TYS95" s="222"/>
      <c r="TYT95" s="222"/>
      <c r="TYU95" s="222"/>
      <c r="TYV95" s="222"/>
      <c r="TYW95" s="222"/>
      <c r="TYX95" s="222"/>
      <c r="TYY95" s="222"/>
      <c r="TYZ95" s="222"/>
      <c r="TZA95" s="222"/>
      <c r="TZB95" s="222"/>
      <c r="TZC95" s="222"/>
      <c r="TZD95" s="222"/>
      <c r="TZE95" s="222"/>
      <c r="TZF95" s="222"/>
      <c r="TZG95" s="222"/>
      <c r="TZH95" s="222"/>
      <c r="TZI95" s="222"/>
      <c r="TZJ95" s="222"/>
      <c r="TZK95" s="222"/>
      <c r="TZL95" s="222"/>
      <c r="TZM95" s="222"/>
      <c r="TZN95" s="222"/>
      <c r="TZO95" s="222"/>
      <c r="TZP95" s="222"/>
      <c r="TZQ95" s="222"/>
      <c r="TZR95" s="222"/>
      <c r="TZS95" s="222"/>
      <c r="TZT95" s="222"/>
      <c r="TZU95" s="222"/>
      <c r="TZV95" s="222"/>
      <c r="TZW95" s="222"/>
      <c r="TZX95" s="222"/>
      <c r="TZY95" s="222"/>
      <c r="TZZ95" s="222"/>
      <c r="UAA95" s="222"/>
      <c r="UAB95" s="222"/>
      <c r="UAC95" s="222"/>
      <c r="UAD95" s="222"/>
      <c r="UAE95" s="222"/>
      <c r="UAF95" s="222"/>
      <c r="UAG95" s="222"/>
      <c r="UAH95" s="222"/>
      <c r="UAI95" s="222"/>
      <c r="UAJ95" s="222"/>
      <c r="UAK95" s="222"/>
      <c r="UAL95" s="222"/>
      <c r="UAM95" s="222"/>
      <c r="UAN95" s="222"/>
      <c r="UAO95" s="222"/>
      <c r="UAP95" s="222"/>
      <c r="UAQ95" s="222"/>
      <c r="UAR95" s="222"/>
      <c r="UAS95" s="222"/>
      <c r="UAT95" s="222"/>
      <c r="UAU95" s="222"/>
      <c r="UAV95" s="222"/>
      <c r="UAW95" s="222"/>
      <c r="UAX95" s="222"/>
      <c r="UAY95" s="222"/>
      <c r="UAZ95" s="222"/>
      <c r="UBA95" s="222"/>
      <c r="UBB95" s="222"/>
      <c r="UBC95" s="222"/>
      <c r="UBD95" s="222"/>
      <c r="UBE95" s="222"/>
      <c r="UBF95" s="222"/>
      <c r="UBG95" s="222"/>
      <c r="UBH95" s="222"/>
      <c r="UBI95" s="222"/>
      <c r="UBJ95" s="222"/>
      <c r="UBK95" s="222"/>
      <c r="UBL95" s="222"/>
      <c r="UBM95" s="222"/>
      <c r="UBN95" s="222"/>
      <c r="UBO95" s="222"/>
      <c r="UBP95" s="222"/>
      <c r="UBQ95" s="222"/>
      <c r="UBR95" s="222"/>
      <c r="UBS95" s="222"/>
      <c r="UBT95" s="222"/>
      <c r="UBU95" s="222"/>
      <c r="UBV95" s="222"/>
      <c r="UBW95" s="222"/>
      <c r="UBX95" s="222"/>
      <c r="UBY95" s="222"/>
      <c r="UBZ95" s="222"/>
      <c r="UCA95" s="222"/>
      <c r="UCB95" s="222"/>
      <c r="UCC95" s="222"/>
      <c r="UCD95" s="222"/>
      <c r="UCE95" s="222"/>
      <c r="UCF95" s="222"/>
      <c r="UCG95" s="222"/>
      <c r="UCH95" s="222"/>
      <c r="UCI95" s="222"/>
      <c r="UCJ95" s="222"/>
      <c r="UCK95" s="222"/>
      <c r="UCL95" s="222"/>
      <c r="UCM95" s="222"/>
      <c r="UCN95" s="222"/>
      <c r="UCO95" s="222"/>
      <c r="UCP95" s="222"/>
      <c r="UCQ95" s="222"/>
      <c r="UCR95" s="222"/>
      <c r="UCS95" s="222"/>
      <c r="UCT95" s="222"/>
      <c r="UCU95" s="222"/>
      <c r="UCV95" s="222"/>
      <c r="UCW95" s="222"/>
      <c r="UCX95" s="222"/>
      <c r="UCY95" s="222"/>
      <c r="UCZ95" s="222"/>
      <c r="UDA95" s="222"/>
      <c r="UDB95" s="222"/>
      <c r="UDC95" s="222"/>
      <c r="UDD95" s="222"/>
      <c r="UDE95" s="222"/>
      <c r="UDF95" s="222"/>
      <c r="UDG95" s="222"/>
      <c r="UDH95" s="222"/>
      <c r="UDI95" s="222"/>
      <c r="UDJ95" s="222"/>
      <c r="UDK95" s="222"/>
      <c r="UDL95" s="222"/>
      <c r="UDM95" s="222"/>
      <c r="UDN95" s="222"/>
      <c r="UDO95" s="222"/>
      <c r="UDP95" s="222"/>
      <c r="UDQ95" s="222"/>
      <c r="UDR95" s="222"/>
      <c r="UDS95" s="222"/>
      <c r="UDT95" s="222"/>
      <c r="UDU95" s="222"/>
      <c r="UDV95" s="222"/>
      <c r="UDW95" s="222"/>
      <c r="UDX95" s="222"/>
      <c r="UDY95" s="222"/>
      <c r="UDZ95" s="222"/>
      <c r="UEA95" s="222"/>
      <c r="UEB95" s="222"/>
      <c r="UEC95" s="222"/>
      <c r="UED95" s="222"/>
      <c r="UEE95" s="222"/>
      <c r="UEF95" s="222"/>
      <c r="UEG95" s="222"/>
      <c r="UEH95" s="222"/>
      <c r="UEI95" s="222"/>
      <c r="UEJ95" s="222"/>
      <c r="UEK95" s="222"/>
      <c r="UEL95" s="222"/>
      <c r="UEM95" s="222"/>
      <c r="UEN95" s="222"/>
      <c r="UEO95" s="222"/>
      <c r="UEP95" s="222"/>
      <c r="UEQ95" s="222"/>
      <c r="UER95" s="222"/>
      <c r="UES95" s="222"/>
      <c r="UET95" s="222"/>
      <c r="UEU95" s="222"/>
      <c r="UEV95" s="222"/>
      <c r="UEW95" s="222"/>
      <c r="UEX95" s="222"/>
      <c r="UEY95" s="222"/>
      <c r="UEZ95" s="222"/>
      <c r="UFA95" s="222"/>
      <c r="UFB95" s="222"/>
      <c r="UFC95" s="222"/>
      <c r="UFD95" s="222"/>
      <c r="UFE95" s="222"/>
      <c r="UFF95" s="222"/>
      <c r="UFG95" s="222"/>
      <c r="UFH95" s="222"/>
      <c r="UFI95" s="222"/>
      <c r="UFJ95" s="222"/>
      <c r="UFK95" s="222"/>
      <c r="UFL95" s="222"/>
      <c r="UFM95" s="222"/>
      <c r="UFN95" s="222"/>
      <c r="UFO95" s="222"/>
      <c r="UFP95" s="222"/>
      <c r="UFQ95" s="222"/>
      <c r="UFR95" s="222"/>
      <c r="UFS95" s="222"/>
      <c r="UFT95" s="222"/>
      <c r="UFU95" s="222"/>
      <c r="UFV95" s="222"/>
      <c r="UFW95" s="222"/>
      <c r="UFX95" s="222"/>
      <c r="UFY95" s="222"/>
      <c r="UFZ95" s="222"/>
      <c r="UGA95" s="222"/>
      <c r="UGB95" s="222"/>
      <c r="UGC95" s="222"/>
      <c r="UGD95" s="222"/>
      <c r="UGE95" s="222"/>
      <c r="UGF95" s="222"/>
      <c r="UGG95" s="222"/>
      <c r="UGH95" s="222"/>
      <c r="UGI95" s="222"/>
      <c r="UGJ95" s="222"/>
      <c r="UGK95" s="222"/>
      <c r="UGL95" s="222"/>
      <c r="UGM95" s="222"/>
      <c r="UGN95" s="222"/>
      <c r="UGO95" s="222"/>
      <c r="UGP95" s="222"/>
      <c r="UGQ95" s="222"/>
      <c r="UGR95" s="222"/>
      <c r="UGS95" s="222"/>
      <c r="UGT95" s="222"/>
      <c r="UGU95" s="222"/>
      <c r="UGV95" s="222"/>
      <c r="UGW95" s="222"/>
      <c r="UGX95" s="222"/>
      <c r="UGY95" s="222"/>
      <c r="UGZ95" s="222"/>
      <c r="UHA95" s="222"/>
      <c r="UHB95" s="222"/>
      <c r="UHC95" s="222"/>
      <c r="UHD95" s="222"/>
      <c r="UHE95" s="222"/>
      <c r="UHF95" s="222"/>
      <c r="UHG95" s="222"/>
      <c r="UHH95" s="222"/>
      <c r="UHI95" s="222"/>
      <c r="UHJ95" s="222"/>
      <c r="UHK95" s="222"/>
      <c r="UHL95" s="222"/>
      <c r="UHM95" s="222"/>
      <c r="UHN95" s="222"/>
      <c r="UHO95" s="222"/>
      <c r="UHP95" s="222"/>
      <c r="UHQ95" s="222"/>
      <c r="UHR95" s="222"/>
      <c r="UHS95" s="222"/>
      <c r="UHT95" s="222"/>
      <c r="UHU95" s="222"/>
      <c r="UHV95" s="222"/>
      <c r="UHW95" s="222"/>
      <c r="UHX95" s="222"/>
      <c r="UHY95" s="222"/>
      <c r="UHZ95" s="222"/>
      <c r="UIA95" s="222"/>
      <c r="UIB95" s="222"/>
      <c r="UIC95" s="222"/>
      <c r="UID95" s="222"/>
      <c r="UIE95" s="222"/>
      <c r="UIF95" s="222"/>
      <c r="UIG95" s="222"/>
      <c r="UIH95" s="222"/>
      <c r="UII95" s="222"/>
      <c r="UIJ95" s="222"/>
      <c r="UIK95" s="222"/>
      <c r="UIL95" s="222"/>
      <c r="UIM95" s="222"/>
      <c r="UIN95" s="222"/>
      <c r="UIO95" s="222"/>
      <c r="UIP95" s="222"/>
      <c r="UIQ95" s="222"/>
      <c r="UIR95" s="222"/>
      <c r="UIS95" s="222"/>
      <c r="UIT95" s="222"/>
      <c r="UIU95" s="222"/>
      <c r="UIV95" s="222"/>
      <c r="UIW95" s="222"/>
      <c r="UIX95" s="222"/>
      <c r="UIY95" s="222"/>
      <c r="UIZ95" s="222"/>
      <c r="UJA95" s="222"/>
      <c r="UJB95" s="222"/>
      <c r="UJC95" s="222"/>
      <c r="UJD95" s="222"/>
      <c r="UJE95" s="222"/>
      <c r="UJF95" s="222"/>
      <c r="UJG95" s="222"/>
      <c r="UJH95" s="222"/>
      <c r="UJI95" s="222"/>
      <c r="UJJ95" s="222"/>
      <c r="UJK95" s="222"/>
      <c r="UJL95" s="222"/>
      <c r="UJM95" s="222"/>
      <c r="UJN95" s="222"/>
      <c r="UJO95" s="222"/>
      <c r="UJP95" s="222"/>
      <c r="UJQ95" s="222"/>
      <c r="UJR95" s="222"/>
      <c r="UJS95" s="222"/>
      <c r="UJT95" s="222"/>
      <c r="UJU95" s="222"/>
      <c r="UJV95" s="222"/>
      <c r="UJW95" s="222"/>
      <c r="UJX95" s="222"/>
      <c r="UJY95" s="222"/>
      <c r="UJZ95" s="222"/>
      <c r="UKA95" s="222"/>
      <c r="UKB95" s="222"/>
      <c r="UKC95" s="222"/>
      <c r="UKD95" s="222"/>
      <c r="UKE95" s="222"/>
      <c r="UKF95" s="222"/>
      <c r="UKG95" s="222"/>
      <c r="UKH95" s="222"/>
      <c r="UKI95" s="222"/>
      <c r="UKJ95" s="222"/>
      <c r="UKK95" s="222"/>
      <c r="UKL95" s="222"/>
      <c r="UKM95" s="222"/>
      <c r="UKN95" s="222"/>
      <c r="UKO95" s="222"/>
      <c r="UKP95" s="222"/>
      <c r="UKQ95" s="222"/>
      <c r="UKR95" s="222"/>
      <c r="UKS95" s="222"/>
      <c r="UKT95" s="222"/>
      <c r="UKU95" s="222"/>
      <c r="UKV95" s="222"/>
      <c r="UKW95" s="222"/>
      <c r="UKX95" s="222"/>
      <c r="UKY95" s="222"/>
      <c r="UKZ95" s="222"/>
      <c r="ULA95" s="222"/>
      <c r="ULB95" s="222"/>
      <c r="ULC95" s="222"/>
      <c r="ULD95" s="222"/>
      <c r="ULE95" s="222"/>
      <c r="ULF95" s="222"/>
      <c r="ULG95" s="222"/>
      <c r="ULH95" s="222"/>
      <c r="ULI95" s="222"/>
      <c r="ULJ95" s="222"/>
      <c r="ULK95" s="222"/>
      <c r="ULL95" s="222"/>
      <c r="ULM95" s="222"/>
      <c r="ULN95" s="222"/>
      <c r="ULO95" s="222"/>
      <c r="ULP95" s="222"/>
      <c r="ULQ95" s="222"/>
      <c r="ULR95" s="222"/>
      <c r="ULS95" s="222"/>
      <c r="ULT95" s="222"/>
      <c r="ULU95" s="222"/>
      <c r="ULV95" s="222"/>
      <c r="ULW95" s="222"/>
      <c r="ULX95" s="222"/>
      <c r="ULY95" s="222"/>
      <c r="ULZ95" s="222"/>
      <c r="UMA95" s="222"/>
      <c r="UMB95" s="222"/>
      <c r="UMC95" s="222"/>
      <c r="UMD95" s="222"/>
      <c r="UME95" s="222"/>
      <c r="UMF95" s="222"/>
      <c r="UMG95" s="222"/>
      <c r="UMH95" s="222"/>
      <c r="UMI95" s="222"/>
      <c r="UMJ95" s="222"/>
      <c r="UMK95" s="222"/>
      <c r="UML95" s="222"/>
      <c r="UMM95" s="222"/>
      <c r="UMN95" s="222"/>
      <c r="UMO95" s="222"/>
      <c r="UMP95" s="222"/>
      <c r="UMQ95" s="222"/>
      <c r="UMR95" s="222"/>
      <c r="UMS95" s="222"/>
      <c r="UMT95" s="222"/>
      <c r="UMU95" s="222"/>
      <c r="UMV95" s="222"/>
      <c r="UMW95" s="222"/>
      <c r="UMX95" s="222"/>
      <c r="UMY95" s="222"/>
      <c r="UMZ95" s="222"/>
      <c r="UNA95" s="222"/>
      <c r="UNB95" s="222"/>
      <c r="UNC95" s="222"/>
      <c r="UND95" s="222"/>
      <c r="UNE95" s="222"/>
      <c r="UNF95" s="222"/>
      <c r="UNG95" s="222"/>
      <c r="UNH95" s="222"/>
      <c r="UNI95" s="222"/>
      <c r="UNJ95" s="222"/>
      <c r="UNK95" s="222"/>
      <c r="UNL95" s="222"/>
      <c r="UNM95" s="222"/>
      <c r="UNN95" s="222"/>
      <c r="UNO95" s="222"/>
      <c r="UNP95" s="222"/>
      <c r="UNQ95" s="222"/>
      <c r="UNR95" s="222"/>
      <c r="UNS95" s="222"/>
      <c r="UNT95" s="222"/>
      <c r="UNU95" s="222"/>
      <c r="UNV95" s="222"/>
      <c r="UNW95" s="222"/>
      <c r="UNX95" s="222"/>
      <c r="UNY95" s="222"/>
      <c r="UNZ95" s="222"/>
      <c r="UOA95" s="222"/>
      <c r="UOB95" s="222"/>
      <c r="UOC95" s="222"/>
      <c r="UOD95" s="222"/>
      <c r="UOE95" s="222"/>
      <c r="UOF95" s="222"/>
      <c r="UOG95" s="222"/>
      <c r="UOH95" s="222"/>
      <c r="UOI95" s="222"/>
      <c r="UOJ95" s="222"/>
      <c r="UOK95" s="222"/>
      <c r="UOL95" s="222"/>
      <c r="UOM95" s="222"/>
      <c r="UON95" s="222"/>
      <c r="UOO95" s="222"/>
      <c r="UOP95" s="222"/>
      <c r="UOQ95" s="222"/>
      <c r="UOR95" s="222"/>
      <c r="UOS95" s="222"/>
      <c r="UOT95" s="222"/>
      <c r="UOU95" s="222"/>
      <c r="UOV95" s="222"/>
      <c r="UOW95" s="222"/>
      <c r="UOX95" s="222"/>
      <c r="UOY95" s="222"/>
      <c r="UOZ95" s="222"/>
      <c r="UPA95" s="222"/>
      <c r="UPB95" s="222"/>
      <c r="UPC95" s="222"/>
      <c r="UPD95" s="222"/>
      <c r="UPE95" s="222"/>
      <c r="UPF95" s="222"/>
      <c r="UPG95" s="222"/>
      <c r="UPH95" s="222"/>
      <c r="UPI95" s="222"/>
      <c r="UPJ95" s="222"/>
      <c r="UPK95" s="222"/>
      <c r="UPL95" s="222"/>
      <c r="UPM95" s="222"/>
      <c r="UPN95" s="222"/>
      <c r="UPO95" s="222"/>
      <c r="UPP95" s="222"/>
      <c r="UPQ95" s="222"/>
      <c r="UPR95" s="222"/>
      <c r="UPS95" s="222"/>
      <c r="UPT95" s="222"/>
      <c r="UPU95" s="222"/>
      <c r="UPV95" s="222"/>
      <c r="UPW95" s="222"/>
      <c r="UPX95" s="222"/>
      <c r="UPY95" s="222"/>
      <c r="UPZ95" s="222"/>
      <c r="UQA95" s="222"/>
      <c r="UQB95" s="222"/>
      <c r="UQC95" s="222"/>
      <c r="UQD95" s="222"/>
      <c r="UQE95" s="222"/>
      <c r="UQF95" s="222"/>
      <c r="UQG95" s="222"/>
      <c r="UQH95" s="222"/>
      <c r="UQI95" s="222"/>
      <c r="UQJ95" s="222"/>
      <c r="UQK95" s="222"/>
      <c r="UQL95" s="222"/>
      <c r="UQM95" s="222"/>
      <c r="UQN95" s="222"/>
      <c r="UQO95" s="222"/>
      <c r="UQP95" s="222"/>
      <c r="UQQ95" s="222"/>
      <c r="UQR95" s="222"/>
      <c r="UQS95" s="222"/>
      <c r="UQT95" s="222"/>
      <c r="UQU95" s="222"/>
      <c r="UQV95" s="222"/>
      <c r="UQW95" s="222"/>
      <c r="UQX95" s="222"/>
      <c r="UQY95" s="222"/>
      <c r="UQZ95" s="222"/>
      <c r="URA95" s="222"/>
      <c r="URB95" s="222"/>
      <c r="URC95" s="222"/>
      <c r="URD95" s="222"/>
      <c r="URE95" s="222"/>
      <c r="URF95" s="222"/>
      <c r="URG95" s="222"/>
      <c r="URH95" s="222"/>
      <c r="URI95" s="222"/>
      <c r="URJ95" s="222"/>
      <c r="URK95" s="222"/>
      <c r="URL95" s="222"/>
      <c r="URM95" s="222"/>
      <c r="URN95" s="222"/>
      <c r="URO95" s="222"/>
      <c r="URP95" s="222"/>
      <c r="URQ95" s="222"/>
      <c r="URR95" s="222"/>
      <c r="URS95" s="222"/>
      <c r="URT95" s="222"/>
      <c r="URU95" s="222"/>
      <c r="URV95" s="222"/>
      <c r="URW95" s="222"/>
      <c r="URX95" s="222"/>
      <c r="URY95" s="222"/>
      <c r="URZ95" s="222"/>
      <c r="USA95" s="222"/>
      <c r="USB95" s="222"/>
      <c r="USC95" s="222"/>
      <c r="USD95" s="222"/>
      <c r="USE95" s="222"/>
      <c r="USF95" s="222"/>
      <c r="USG95" s="222"/>
      <c r="USH95" s="222"/>
      <c r="USI95" s="222"/>
      <c r="USJ95" s="222"/>
      <c r="USK95" s="222"/>
      <c r="USL95" s="222"/>
      <c r="USM95" s="222"/>
      <c r="USN95" s="222"/>
      <c r="USO95" s="222"/>
      <c r="USP95" s="222"/>
      <c r="USQ95" s="222"/>
      <c r="USR95" s="222"/>
      <c r="USS95" s="222"/>
      <c r="UST95" s="222"/>
      <c r="USU95" s="222"/>
      <c r="USV95" s="222"/>
      <c r="USW95" s="222"/>
      <c r="USX95" s="222"/>
      <c r="USY95" s="222"/>
      <c r="USZ95" s="222"/>
      <c r="UTA95" s="222"/>
      <c r="UTB95" s="222"/>
      <c r="UTC95" s="222"/>
      <c r="UTD95" s="222"/>
      <c r="UTE95" s="222"/>
      <c r="UTF95" s="222"/>
      <c r="UTG95" s="222"/>
      <c r="UTH95" s="222"/>
      <c r="UTI95" s="222"/>
      <c r="UTJ95" s="222"/>
      <c r="UTK95" s="222"/>
      <c r="UTL95" s="222"/>
      <c r="UTM95" s="222"/>
      <c r="UTN95" s="222"/>
      <c r="UTO95" s="222"/>
      <c r="UTP95" s="222"/>
      <c r="UTQ95" s="222"/>
      <c r="UTR95" s="222"/>
      <c r="UTS95" s="222"/>
      <c r="UTT95" s="222"/>
      <c r="UTU95" s="222"/>
      <c r="UTV95" s="222"/>
      <c r="UTW95" s="222"/>
      <c r="UTX95" s="222"/>
      <c r="UTY95" s="222"/>
      <c r="UTZ95" s="222"/>
      <c r="UUA95" s="222"/>
      <c r="UUB95" s="222"/>
      <c r="UUC95" s="222"/>
      <c r="UUD95" s="222"/>
      <c r="UUE95" s="222"/>
      <c r="UUF95" s="222"/>
      <c r="UUG95" s="222"/>
      <c r="UUH95" s="222"/>
      <c r="UUI95" s="222"/>
      <c r="UUJ95" s="222"/>
      <c r="UUK95" s="222"/>
      <c r="UUL95" s="222"/>
      <c r="UUM95" s="222"/>
      <c r="UUN95" s="222"/>
      <c r="UUO95" s="222"/>
      <c r="UUP95" s="222"/>
      <c r="UUQ95" s="222"/>
      <c r="UUR95" s="222"/>
      <c r="UUS95" s="222"/>
      <c r="UUT95" s="222"/>
      <c r="UUU95" s="222"/>
      <c r="UUV95" s="222"/>
      <c r="UUW95" s="222"/>
      <c r="UUX95" s="222"/>
      <c r="UUY95" s="222"/>
      <c r="UUZ95" s="222"/>
      <c r="UVA95" s="222"/>
      <c r="UVB95" s="222"/>
      <c r="UVC95" s="222"/>
      <c r="UVD95" s="222"/>
      <c r="UVE95" s="222"/>
      <c r="UVF95" s="222"/>
      <c r="UVG95" s="222"/>
      <c r="UVH95" s="222"/>
      <c r="UVI95" s="222"/>
      <c r="UVJ95" s="222"/>
      <c r="UVK95" s="222"/>
      <c r="UVL95" s="222"/>
      <c r="UVM95" s="222"/>
      <c r="UVN95" s="222"/>
      <c r="UVO95" s="222"/>
      <c r="UVP95" s="222"/>
      <c r="UVQ95" s="222"/>
      <c r="UVR95" s="222"/>
      <c r="UVS95" s="222"/>
      <c r="UVT95" s="222"/>
      <c r="UVU95" s="222"/>
      <c r="UVV95" s="222"/>
      <c r="UVW95" s="222"/>
      <c r="UVX95" s="222"/>
      <c r="UVY95" s="222"/>
      <c r="UVZ95" s="222"/>
      <c r="UWA95" s="222"/>
      <c r="UWB95" s="222"/>
      <c r="UWC95" s="222"/>
      <c r="UWD95" s="222"/>
      <c r="UWE95" s="222"/>
      <c r="UWF95" s="222"/>
      <c r="UWG95" s="222"/>
      <c r="UWH95" s="222"/>
      <c r="UWI95" s="222"/>
      <c r="UWJ95" s="222"/>
      <c r="UWK95" s="222"/>
      <c r="UWL95" s="222"/>
      <c r="UWM95" s="222"/>
      <c r="UWN95" s="222"/>
      <c r="UWO95" s="222"/>
      <c r="UWP95" s="222"/>
      <c r="UWQ95" s="222"/>
      <c r="UWR95" s="222"/>
      <c r="UWS95" s="222"/>
      <c r="UWT95" s="222"/>
      <c r="UWU95" s="222"/>
      <c r="UWV95" s="222"/>
      <c r="UWW95" s="222"/>
      <c r="UWX95" s="222"/>
      <c r="UWY95" s="222"/>
      <c r="UWZ95" s="222"/>
      <c r="UXA95" s="222"/>
      <c r="UXB95" s="222"/>
      <c r="UXC95" s="222"/>
      <c r="UXD95" s="222"/>
      <c r="UXE95" s="222"/>
      <c r="UXF95" s="222"/>
      <c r="UXG95" s="222"/>
      <c r="UXH95" s="222"/>
      <c r="UXI95" s="222"/>
      <c r="UXJ95" s="222"/>
      <c r="UXK95" s="222"/>
      <c r="UXL95" s="222"/>
      <c r="UXM95" s="222"/>
      <c r="UXN95" s="222"/>
      <c r="UXO95" s="222"/>
      <c r="UXP95" s="222"/>
      <c r="UXQ95" s="222"/>
      <c r="UXR95" s="222"/>
      <c r="UXS95" s="222"/>
      <c r="UXT95" s="222"/>
      <c r="UXU95" s="222"/>
      <c r="UXV95" s="222"/>
      <c r="UXW95" s="222"/>
      <c r="UXX95" s="222"/>
      <c r="UXY95" s="222"/>
      <c r="UXZ95" s="222"/>
      <c r="UYA95" s="222"/>
      <c r="UYB95" s="222"/>
      <c r="UYC95" s="222"/>
      <c r="UYD95" s="222"/>
      <c r="UYE95" s="222"/>
      <c r="UYF95" s="222"/>
      <c r="UYG95" s="222"/>
      <c r="UYH95" s="222"/>
      <c r="UYI95" s="222"/>
      <c r="UYJ95" s="222"/>
      <c r="UYK95" s="222"/>
      <c r="UYL95" s="222"/>
      <c r="UYM95" s="222"/>
      <c r="UYN95" s="222"/>
      <c r="UYO95" s="222"/>
      <c r="UYP95" s="222"/>
      <c r="UYQ95" s="222"/>
      <c r="UYR95" s="222"/>
      <c r="UYS95" s="222"/>
      <c r="UYT95" s="222"/>
      <c r="UYU95" s="222"/>
      <c r="UYV95" s="222"/>
      <c r="UYW95" s="222"/>
      <c r="UYX95" s="222"/>
      <c r="UYY95" s="222"/>
      <c r="UYZ95" s="222"/>
      <c r="UZA95" s="222"/>
      <c r="UZB95" s="222"/>
      <c r="UZC95" s="222"/>
      <c r="UZD95" s="222"/>
      <c r="UZE95" s="222"/>
      <c r="UZF95" s="222"/>
      <c r="UZG95" s="222"/>
      <c r="UZH95" s="222"/>
      <c r="UZI95" s="222"/>
      <c r="UZJ95" s="222"/>
      <c r="UZK95" s="222"/>
      <c r="UZL95" s="222"/>
      <c r="UZM95" s="222"/>
      <c r="UZN95" s="222"/>
      <c r="UZO95" s="222"/>
      <c r="UZP95" s="222"/>
      <c r="UZQ95" s="222"/>
      <c r="UZR95" s="222"/>
      <c r="UZS95" s="222"/>
      <c r="UZT95" s="222"/>
      <c r="UZU95" s="222"/>
      <c r="UZV95" s="222"/>
      <c r="UZW95" s="222"/>
      <c r="UZX95" s="222"/>
      <c r="UZY95" s="222"/>
      <c r="UZZ95" s="222"/>
      <c r="VAA95" s="222"/>
      <c r="VAB95" s="222"/>
      <c r="VAC95" s="222"/>
      <c r="VAD95" s="222"/>
      <c r="VAE95" s="222"/>
      <c r="VAF95" s="222"/>
      <c r="VAG95" s="222"/>
      <c r="VAH95" s="222"/>
      <c r="VAI95" s="222"/>
      <c r="VAJ95" s="222"/>
      <c r="VAK95" s="222"/>
      <c r="VAL95" s="222"/>
      <c r="VAM95" s="222"/>
      <c r="VAN95" s="222"/>
      <c r="VAO95" s="222"/>
      <c r="VAP95" s="222"/>
      <c r="VAQ95" s="222"/>
      <c r="VAR95" s="222"/>
      <c r="VAS95" s="222"/>
      <c r="VAT95" s="222"/>
      <c r="VAU95" s="222"/>
      <c r="VAV95" s="222"/>
      <c r="VAW95" s="222"/>
      <c r="VAX95" s="222"/>
      <c r="VAY95" s="222"/>
      <c r="VAZ95" s="222"/>
      <c r="VBA95" s="222"/>
      <c r="VBB95" s="222"/>
      <c r="VBC95" s="222"/>
      <c r="VBD95" s="222"/>
      <c r="VBE95" s="222"/>
      <c r="VBF95" s="222"/>
      <c r="VBG95" s="222"/>
      <c r="VBH95" s="222"/>
      <c r="VBI95" s="222"/>
      <c r="VBJ95" s="222"/>
      <c r="VBK95" s="222"/>
      <c r="VBL95" s="222"/>
      <c r="VBM95" s="222"/>
      <c r="VBN95" s="222"/>
      <c r="VBO95" s="222"/>
      <c r="VBP95" s="222"/>
      <c r="VBQ95" s="222"/>
      <c r="VBR95" s="222"/>
      <c r="VBS95" s="222"/>
      <c r="VBT95" s="222"/>
      <c r="VBU95" s="222"/>
      <c r="VBV95" s="222"/>
      <c r="VBW95" s="222"/>
      <c r="VBX95" s="222"/>
      <c r="VBY95" s="222"/>
      <c r="VBZ95" s="222"/>
      <c r="VCA95" s="222"/>
      <c r="VCB95" s="222"/>
      <c r="VCC95" s="222"/>
      <c r="VCD95" s="222"/>
      <c r="VCE95" s="222"/>
      <c r="VCF95" s="222"/>
      <c r="VCG95" s="222"/>
      <c r="VCH95" s="222"/>
      <c r="VCI95" s="222"/>
      <c r="VCJ95" s="222"/>
      <c r="VCK95" s="222"/>
      <c r="VCL95" s="222"/>
      <c r="VCM95" s="222"/>
      <c r="VCN95" s="222"/>
      <c r="VCO95" s="222"/>
      <c r="VCP95" s="222"/>
      <c r="VCQ95" s="222"/>
      <c r="VCR95" s="222"/>
      <c r="VCS95" s="222"/>
      <c r="VCT95" s="222"/>
      <c r="VCU95" s="222"/>
      <c r="VCV95" s="222"/>
      <c r="VCW95" s="222"/>
      <c r="VCX95" s="222"/>
      <c r="VCY95" s="222"/>
      <c r="VCZ95" s="222"/>
      <c r="VDA95" s="222"/>
      <c r="VDB95" s="222"/>
      <c r="VDC95" s="222"/>
      <c r="VDD95" s="222"/>
      <c r="VDE95" s="222"/>
      <c r="VDF95" s="222"/>
      <c r="VDG95" s="222"/>
      <c r="VDH95" s="222"/>
      <c r="VDI95" s="222"/>
      <c r="VDJ95" s="222"/>
      <c r="VDK95" s="222"/>
      <c r="VDL95" s="222"/>
      <c r="VDM95" s="222"/>
      <c r="VDN95" s="222"/>
      <c r="VDO95" s="222"/>
      <c r="VDP95" s="222"/>
      <c r="VDQ95" s="222"/>
      <c r="VDR95" s="222"/>
      <c r="VDS95" s="222"/>
      <c r="VDT95" s="222"/>
      <c r="VDU95" s="222"/>
      <c r="VDV95" s="222"/>
      <c r="VDW95" s="222"/>
      <c r="VDX95" s="222"/>
      <c r="VDY95" s="222"/>
      <c r="VDZ95" s="222"/>
      <c r="VEA95" s="222"/>
      <c r="VEB95" s="222"/>
      <c r="VEC95" s="222"/>
      <c r="VED95" s="222"/>
      <c r="VEE95" s="222"/>
      <c r="VEF95" s="222"/>
      <c r="VEG95" s="222"/>
      <c r="VEH95" s="222"/>
      <c r="VEI95" s="222"/>
      <c r="VEJ95" s="222"/>
      <c r="VEK95" s="222"/>
      <c r="VEL95" s="222"/>
      <c r="VEM95" s="222"/>
      <c r="VEN95" s="222"/>
      <c r="VEO95" s="222"/>
      <c r="VEP95" s="222"/>
      <c r="VEQ95" s="222"/>
      <c r="VER95" s="222"/>
      <c r="VES95" s="222"/>
      <c r="VET95" s="222"/>
      <c r="VEU95" s="222"/>
      <c r="VEV95" s="222"/>
      <c r="VEW95" s="222"/>
      <c r="VEX95" s="222"/>
      <c r="VEY95" s="222"/>
      <c r="VEZ95" s="222"/>
      <c r="VFA95" s="222"/>
      <c r="VFB95" s="222"/>
      <c r="VFC95" s="222"/>
      <c r="VFD95" s="222"/>
      <c r="VFE95" s="222"/>
      <c r="VFF95" s="222"/>
      <c r="VFG95" s="222"/>
      <c r="VFH95" s="222"/>
      <c r="VFI95" s="222"/>
      <c r="VFJ95" s="222"/>
      <c r="VFK95" s="222"/>
      <c r="VFL95" s="222"/>
      <c r="VFM95" s="222"/>
      <c r="VFN95" s="222"/>
      <c r="VFO95" s="222"/>
      <c r="VFP95" s="222"/>
      <c r="VFQ95" s="222"/>
      <c r="VFR95" s="222"/>
      <c r="VFS95" s="222"/>
      <c r="VFT95" s="222"/>
      <c r="VFU95" s="222"/>
      <c r="VFV95" s="222"/>
      <c r="VFW95" s="222"/>
      <c r="VFX95" s="222"/>
      <c r="VFY95" s="222"/>
      <c r="VFZ95" s="222"/>
      <c r="VGA95" s="222"/>
      <c r="VGB95" s="222"/>
      <c r="VGC95" s="222"/>
      <c r="VGD95" s="222"/>
      <c r="VGE95" s="222"/>
      <c r="VGF95" s="222"/>
      <c r="VGG95" s="222"/>
      <c r="VGH95" s="222"/>
      <c r="VGI95" s="222"/>
      <c r="VGJ95" s="222"/>
      <c r="VGK95" s="222"/>
      <c r="VGL95" s="222"/>
      <c r="VGM95" s="222"/>
      <c r="VGN95" s="222"/>
      <c r="VGO95" s="222"/>
      <c r="VGP95" s="222"/>
      <c r="VGQ95" s="222"/>
      <c r="VGR95" s="222"/>
      <c r="VGS95" s="222"/>
      <c r="VGT95" s="222"/>
      <c r="VGU95" s="222"/>
      <c r="VGV95" s="222"/>
      <c r="VGW95" s="222"/>
      <c r="VGX95" s="222"/>
      <c r="VGY95" s="222"/>
      <c r="VGZ95" s="222"/>
      <c r="VHA95" s="222"/>
      <c r="VHB95" s="222"/>
      <c r="VHC95" s="222"/>
      <c r="VHD95" s="222"/>
      <c r="VHE95" s="222"/>
      <c r="VHF95" s="222"/>
      <c r="VHG95" s="222"/>
      <c r="VHH95" s="222"/>
      <c r="VHI95" s="222"/>
      <c r="VHJ95" s="222"/>
      <c r="VHK95" s="222"/>
      <c r="VHL95" s="222"/>
      <c r="VHM95" s="222"/>
      <c r="VHN95" s="222"/>
      <c r="VHO95" s="222"/>
      <c r="VHP95" s="222"/>
      <c r="VHQ95" s="222"/>
      <c r="VHR95" s="222"/>
      <c r="VHS95" s="222"/>
      <c r="VHT95" s="222"/>
      <c r="VHU95" s="222"/>
      <c r="VHV95" s="222"/>
      <c r="VHW95" s="222"/>
      <c r="VHX95" s="222"/>
      <c r="VHY95" s="222"/>
      <c r="VHZ95" s="222"/>
      <c r="VIA95" s="222"/>
      <c r="VIB95" s="222"/>
      <c r="VIC95" s="222"/>
      <c r="VID95" s="222"/>
      <c r="VIE95" s="222"/>
      <c r="VIF95" s="222"/>
      <c r="VIG95" s="222"/>
      <c r="VIH95" s="222"/>
      <c r="VII95" s="222"/>
      <c r="VIJ95" s="222"/>
      <c r="VIK95" s="222"/>
      <c r="VIL95" s="222"/>
      <c r="VIM95" s="222"/>
      <c r="VIN95" s="222"/>
      <c r="VIO95" s="222"/>
      <c r="VIP95" s="222"/>
      <c r="VIQ95" s="222"/>
      <c r="VIR95" s="222"/>
      <c r="VIS95" s="222"/>
      <c r="VIT95" s="222"/>
      <c r="VIU95" s="222"/>
      <c r="VIV95" s="222"/>
      <c r="VIW95" s="222"/>
      <c r="VIX95" s="222"/>
      <c r="VIY95" s="222"/>
      <c r="VIZ95" s="222"/>
      <c r="VJA95" s="222"/>
      <c r="VJB95" s="222"/>
      <c r="VJC95" s="222"/>
      <c r="VJD95" s="222"/>
      <c r="VJE95" s="222"/>
      <c r="VJF95" s="222"/>
      <c r="VJG95" s="222"/>
      <c r="VJH95" s="222"/>
      <c r="VJI95" s="222"/>
      <c r="VJJ95" s="222"/>
      <c r="VJK95" s="222"/>
      <c r="VJL95" s="222"/>
      <c r="VJM95" s="222"/>
      <c r="VJN95" s="222"/>
      <c r="VJO95" s="222"/>
      <c r="VJP95" s="222"/>
      <c r="VJQ95" s="222"/>
      <c r="VJR95" s="222"/>
      <c r="VJS95" s="222"/>
      <c r="VJT95" s="222"/>
      <c r="VJU95" s="222"/>
      <c r="VJV95" s="222"/>
      <c r="VJW95" s="222"/>
      <c r="VJX95" s="222"/>
      <c r="VJY95" s="222"/>
      <c r="VJZ95" s="222"/>
      <c r="VKA95" s="222"/>
      <c r="VKB95" s="222"/>
      <c r="VKC95" s="222"/>
      <c r="VKD95" s="222"/>
      <c r="VKE95" s="222"/>
      <c r="VKF95" s="222"/>
      <c r="VKG95" s="222"/>
      <c r="VKH95" s="222"/>
      <c r="VKI95" s="222"/>
      <c r="VKJ95" s="222"/>
      <c r="VKK95" s="222"/>
      <c r="VKL95" s="222"/>
      <c r="VKM95" s="222"/>
      <c r="VKN95" s="222"/>
      <c r="VKO95" s="222"/>
      <c r="VKP95" s="222"/>
      <c r="VKQ95" s="222"/>
      <c r="VKR95" s="222"/>
      <c r="VKS95" s="222"/>
      <c r="VKT95" s="222"/>
      <c r="VKU95" s="222"/>
      <c r="VKV95" s="222"/>
      <c r="VKW95" s="222"/>
      <c r="VKX95" s="222"/>
      <c r="VKY95" s="222"/>
      <c r="VKZ95" s="222"/>
      <c r="VLA95" s="222"/>
      <c r="VLB95" s="222"/>
      <c r="VLC95" s="222"/>
      <c r="VLD95" s="222"/>
      <c r="VLE95" s="222"/>
      <c r="VLF95" s="222"/>
      <c r="VLG95" s="222"/>
      <c r="VLH95" s="222"/>
      <c r="VLI95" s="222"/>
      <c r="VLJ95" s="222"/>
      <c r="VLK95" s="222"/>
      <c r="VLL95" s="222"/>
      <c r="VLM95" s="222"/>
      <c r="VLN95" s="222"/>
      <c r="VLO95" s="222"/>
      <c r="VLP95" s="222"/>
      <c r="VLQ95" s="222"/>
      <c r="VLR95" s="222"/>
      <c r="VLS95" s="222"/>
      <c r="VLT95" s="222"/>
      <c r="VLU95" s="222"/>
      <c r="VLV95" s="222"/>
      <c r="VLW95" s="222"/>
      <c r="VLX95" s="222"/>
      <c r="VLY95" s="222"/>
      <c r="VLZ95" s="222"/>
      <c r="VMA95" s="222"/>
      <c r="VMB95" s="222"/>
      <c r="VMC95" s="222"/>
      <c r="VMD95" s="222"/>
      <c r="VME95" s="222"/>
      <c r="VMF95" s="222"/>
      <c r="VMG95" s="222"/>
      <c r="VMH95" s="222"/>
      <c r="VMI95" s="222"/>
      <c r="VMJ95" s="222"/>
      <c r="VMK95" s="222"/>
      <c r="VML95" s="222"/>
      <c r="VMM95" s="222"/>
      <c r="VMN95" s="222"/>
      <c r="VMO95" s="222"/>
      <c r="VMP95" s="222"/>
      <c r="VMQ95" s="222"/>
      <c r="VMR95" s="222"/>
      <c r="VMS95" s="222"/>
      <c r="VMT95" s="222"/>
      <c r="VMU95" s="222"/>
      <c r="VMV95" s="222"/>
      <c r="VMW95" s="222"/>
      <c r="VMX95" s="222"/>
      <c r="VMY95" s="222"/>
      <c r="VMZ95" s="222"/>
      <c r="VNA95" s="222"/>
      <c r="VNB95" s="222"/>
      <c r="VNC95" s="222"/>
      <c r="VND95" s="222"/>
      <c r="VNE95" s="222"/>
      <c r="VNF95" s="222"/>
      <c r="VNG95" s="222"/>
      <c r="VNH95" s="222"/>
      <c r="VNI95" s="222"/>
      <c r="VNJ95" s="222"/>
      <c r="VNK95" s="222"/>
      <c r="VNL95" s="222"/>
      <c r="VNM95" s="222"/>
      <c r="VNN95" s="222"/>
      <c r="VNO95" s="222"/>
      <c r="VNP95" s="222"/>
      <c r="VNQ95" s="222"/>
      <c r="VNR95" s="222"/>
      <c r="VNS95" s="222"/>
      <c r="VNT95" s="222"/>
      <c r="VNU95" s="222"/>
      <c r="VNV95" s="222"/>
      <c r="VNW95" s="222"/>
      <c r="VNX95" s="222"/>
      <c r="VNY95" s="222"/>
      <c r="VNZ95" s="222"/>
      <c r="VOA95" s="222"/>
      <c r="VOB95" s="222"/>
      <c r="VOC95" s="222"/>
      <c r="VOD95" s="222"/>
      <c r="VOE95" s="222"/>
      <c r="VOF95" s="222"/>
      <c r="VOG95" s="222"/>
      <c r="VOH95" s="222"/>
      <c r="VOI95" s="222"/>
      <c r="VOJ95" s="222"/>
      <c r="VOK95" s="222"/>
      <c r="VOL95" s="222"/>
      <c r="VOM95" s="222"/>
      <c r="VON95" s="222"/>
      <c r="VOO95" s="222"/>
      <c r="VOP95" s="222"/>
      <c r="VOQ95" s="222"/>
      <c r="VOR95" s="222"/>
      <c r="VOS95" s="222"/>
      <c r="VOT95" s="222"/>
      <c r="VOU95" s="222"/>
      <c r="VOV95" s="222"/>
      <c r="VOW95" s="222"/>
      <c r="VOX95" s="222"/>
      <c r="VOY95" s="222"/>
      <c r="VOZ95" s="222"/>
      <c r="VPA95" s="222"/>
      <c r="VPB95" s="222"/>
      <c r="VPC95" s="222"/>
      <c r="VPD95" s="222"/>
      <c r="VPE95" s="222"/>
      <c r="VPF95" s="222"/>
      <c r="VPG95" s="222"/>
      <c r="VPH95" s="222"/>
      <c r="VPI95" s="222"/>
      <c r="VPJ95" s="222"/>
      <c r="VPK95" s="222"/>
      <c r="VPL95" s="222"/>
      <c r="VPM95" s="222"/>
      <c r="VPN95" s="222"/>
      <c r="VPO95" s="222"/>
      <c r="VPP95" s="222"/>
      <c r="VPQ95" s="222"/>
      <c r="VPR95" s="222"/>
      <c r="VPS95" s="222"/>
      <c r="VPT95" s="222"/>
      <c r="VPU95" s="222"/>
      <c r="VPV95" s="222"/>
      <c r="VPW95" s="222"/>
      <c r="VPX95" s="222"/>
      <c r="VPY95" s="222"/>
      <c r="VPZ95" s="222"/>
      <c r="VQA95" s="222"/>
      <c r="VQB95" s="222"/>
      <c r="VQC95" s="222"/>
      <c r="VQD95" s="222"/>
      <c r="VQE95" s="222"/>
      <c r="VQF95" s="222"/>
      <c r="VQG95" s="222"/>
      <c r="VQH95" s="222"/>
      <c r="VQI95" s="222"/>
      <c r="VQJ95" s="222"/>
      <c r="VQK95" s="222"/>
      <c r="VQL95" s="222"/>
      <c r="VQM95" s="222"/>
      <c r="VQN95" s="222"/>
      <c r="VQO95" s="222"/>
      <c r="VQP95" s="222"/>
      <c r="VQQ95" s="222"/>
      <c r="VQR95" s="222"/>
      <c r="VQS95" s="222"/>
      <c r="VQT95" s="222"/>
      <c r="VQU95" s="222"/>
      <c r="VQV95" s="222"/>
      <c r="VQW95" s="222"/>
      <c r="VQX95" s="222"/>
      <c r="VQY95" s="222"/>
      <c r="VQZ95" s="222"/>
      <c r="VRA95" s="222"/>
      <c r="VRB95" s="222"/>
      <c r="VRC95" s="222"/>
      <c r="VRD95" s="222"/>
      <c r="VRE95" s="222"/>
      <c r="VRF95" s="222"/>
      <c r="VRG95" s="222"/>
      <c r="VRH95" s="222"/>
      <c r="VRI95" s="222"/>
      <c r="VRJ95" s="222"/>
      <c r="VRK95" s="222"/>
      <c r="VRL95" s="222"/>
      <c r="VRM95" s="222"/>
      <c r="VRN95" s="222"/>
      <c r="VRO95" s="222"/>
      <c r="VRP95" s="222"/>
      <c r="VRQ95" s="222"/>
      <c r="VRR95" s="222"/>
      <c r="VRS95" s="222"/>
      <c r="VRT95" s="222"/>
      <c r="VRU95" s="222"/>
      <c r="VRV95" s="222"/>
      <c r="VRW95" s="222"/>
      <c r="VRX95" s="222"/>
      <c r="VRY95" s="222"/>
      <c r="VRZ95" s="222"/>
      <c r="VSA95" s="222"/>
      <c r="VSB95" s="222"/>
      <c r="VSC95" s="222"/>
      <c r="VSD95" s="222"/>
      <c r="VSE95" s="222"/>
      <c r="VSF95" s="222"/>
      <c r="VSG95" s="222"/>
      <c r="VSH95" s="222"/>
      <c r="VSI95" s="222"/>
      <c r="VSJ95" s="222"/>
      <c r="VSK95" s="222"/>
      <c r="VSL95" s="222"/>
      <c r="VSM95" s="222"/>
      <c r="VSN95" s="222"/>
      <c r="VSO95" s="222"/>
      <c r="VSP95" s="222"/>
      <c r="VSQ95" s="222"/>
      <c r="VSR95" s="222"/>
      <c r="VSS95" s="222"/>
      <c r="VST95" s="222"/>
      <c r="VSU95" s="222"/>
      <c r="VSV95" s="222"/>
      <c r="VSW95" s="222"/>
      <c r="VSX95" s="222"/>
      <c r="VSY95" s="222"/>
      <c r="VSZ95" s="222"/>
      <c r="VTA95" s="222"/>
      <c r="VTB95" s="222"/>
      <c r="VTC95" s="222"/>
      <c r="VTD95" s="222"/>
      <c r="VTE95" s="222"/>
      <c r="VTF95" s="222"/>
      <c r="VTG95" s="222"/>
      <c r="VTH95" s="222"/>
      <c r="VTI95" s="222"/>
      <c r="VTJ95" s="222"/>
      <c r="VTK95" s="222"/>
      <c r="VTL95" s="222"/>
      <c r="VTM95" s="222"/>
      <c r="VTN95" s="222"/>
      <c r="VTO95" s="222"/>
      <c r="VTP95" s="222"/>
      <c r="VTQ95" s="222"/>
      <c r="VTR95" s="222"/>
      <c r="VTS95" s="222"/>
      <c r="VTT95" s="222"/>
      <c r="VTU95" s="222"/>
      <c r="VTV95" s="222"/>
      <c r="VTW95" s="222"/>
      <c r="VTX95" s="222"/>
      <c r="VTY95" s="222"/>
      <c r="VTZ95" s="222"/>
      <c r="VUA95" s="222"/>
      <c r="VUB95" s="222"/>
      <c r="VUC95" s="222"/>
      <c r="VUD95" s="222"/>
      <c r="VUE95" s="222"/>
      <c r="VUF95" s="222"/>
      <c r="VUG95" s="222"/>
      <c r="VUH95" s="222"/>
      <c r="VUI95" s="222"/>
      <c r="VUJ95" s="222"/>
      <c r="VUK95" s="222"/>
      <c r="VUL95" s="222"/>
      <c r="VUM95" s="222"/>
      <c r="VUN95" s="222"/>
      <c r="VUO95" s="222"/>
      <c r="VUP95" s="222"/>
      <c r="VUQ95" s="222"/>
      <c r="VUR95" s="222"/>
      <c r="VUS95" s="222"/>
      <c r="VUT95" s="222"/>
      <c r="VUU95" s="222"/>
      <c r="VUV95" s="222"/>
      <c r="VUW95" s="222"/>
      <c r="VUX95" s="222"/>
      <c r="VUY95" s="222"/>
      <c r="VUZ95" s="222"/>
      <c r="VVA95" s="222"/>
      <c r="VVB95" s="222"/>
      <c r="VVC95" s="222"/>
      <c r="VVD95" s="222"/>
      <c r="VVE95" s="222"/>
      <c r="VVF95" s="222"/>
      <c r="VVG95" s="222"/>
      <c r="VVH95" s="222"/>
      <c r="VVI95" s="222"/>
      <c r="VVJ95" s="222"/>
      <c r="VVK95" s="222"/>
      <c r="VVL95" s="222"/>
      <c r="VVM95" s="222"/>
      <c r="VVN95" s="222"/>
      <c r="VVO95" s="222"/>
      <c r="VVP95" s="222"/>
      <c r="VVQ95" s="222"/>
      <c r="VVR95" s="222"/>
      <c r="VVS95" s="222"/>
      <c r="VVT95" s="222"/>
      <c r="VVU95" s="222"/>
      <c r="VVV95" s="222"/>
      <c r="VVW95" s="222"/>
      <c r="VVX95" s="222"/>
      <c r="VVY95" s="222"/>
      <c r="VVZ95" s="222"/>
      <c r="VWA95" s="222"/>
      <c r="VWB95" s="222"/>
      <c r="VWC95" s="222"/>
      <c r="VWD95" s="222"/>
      <c r="VWE95" s="222"/>
      <c r="VWF95" s="222"/>
      <c r="VWG95" s="222"/>
      <c r="VWH95" s="222"/>
      <c r="VWI95" s="222"/>
      <c r="VWJ95" s="222"/>
      <c r="VWK95" s="222"/>
      <c r="VWL95" s="222"/>
      <c r="VWM95" s="222"/>
      <c r="VWN95" s="222"/>
      <c r="VWO95" s="222"/>
      <c r="VWP95" s="222"/>
      <c r="VWQ95" s="222"/>
      <c r="VWR95" s="222"/>
      <c r="VWS95" s="222"/>
      <c r="VWT95" s="222"/>
      <c r="VWU95" s="222"/>
      <c r="VWV95" s="222"/>
      <c r="VWW95" s="222"/>
      <c r="VWX95" s="222"/>
      <c r="VWY95" s="222"/>
      <c r="VWZ95" s="222"/>
      <c r="VXA95" s="222"/>
      <c r="VXB95" s="222"/>
      <c r="VXC95" s="222"/>
      <c r="VXD95" s="222"/>
      <c r="VXE95" s="222"/>
      <c r="VXF95" s="222"/>
      <c r="VXG95" s="222"/>
      <c r="VXH95" s="222"/>
      <c r="VXI95" s="222"/>
      <c r="VXJ95" s="222"/>
      <c r="VXK95" s="222"/>
      <c r="VXL95" s="222"/>
      <c r="VXM95" s="222"/>
      <c r="VXN95" s="222"/>
      <c r="VXO95" s="222"/>
      <c r="VXP95" s="222"/>
      <c r="VXQ95" s="222"/>
      <c r="VXR95" s="222"/>
      <c r="VXS95" s="222"/>
      <c r="VXT95" s="222"/>
      <c r="VXU95" s="222"/>
      <c r="VXV95" s="222"/>
      <c r="VXW95" s="222"/>
      <c r="VXX95" s="222"/>
      <c r="VXY95" s="222"/>
      <c r="VXZ95" s="222"/>
      <c r="VYA95" s="222"/>
      <c r="VYB95" s="222"/>
      <c r="VYC95" s="222"/>
      <c r="VYD95" s="222"/>
      <c r="VYE95" s="222"/>
      <c r="VYF95" s="222"/>
      <c r="VYG95" s="222"/>
      <c r="VYH95" s="222"/>
      <c r="VYI95" s="222"/>
      <c r="VYJ95" s="222"/>
      <c r="VYK95" s="222"/>
      <c r="VYL95" s="222"/>
      <c r="VYM95" s="222"/>
      <c r="VYN95" s="222"/>
      <c r="VYO95" s="222"/>
      <c r="VYP95" s="222"/>
      <c r="VYQ95" s="222"/>
      <c r="VYR95" s="222"/>
      <c r="VYS95" s="222"/>
      <c r="VYT95" s="222"/>
      <c r="VYU95" s="222"/>
      <c r="VYV95" s="222"/>
      <c r="VYW95" s="222"/>
      <c r="VYX95" s="222"/>
      <c r="VYY95" s="222"/>
      <c r="VYZ95" s="222"/>
      <c r="VZA95" s="222"/>
      <c r="VZB95" s="222"/>
      <c r="VZC95" s="222"/>
      <c r="VZD95" s="222"/>
      <c r="VZE95" s="222"/>
      <c r="VZF95" s="222"/>
      <c r="VZG95" s="222"/>
      <c r="VZH95" s="222"/>
      <c r="VZI95" s="222"/>
      <c r="VZJ95" s="222"/>
      <c r="VZK95" s="222"/>
      <c r="VZL95" s="222"/>
      <c r="VZM95" s="222"/>
      <c r="VZN95" s="222"/>
      <c r="VZO95" s="222"/>
      <c r="VZP95" s="222"/>
      <c r="VZQ95" s="222"/>
      <c r="VZR95" s="222"/>
      <c r="VZS95" s="222"/>
      <c r="VZT95" s="222"/>
      <c r="VZU95" s="222"/>
      <c r="VZV95" s="222"/>
      <c r="VZW95" s="222"/>
      <c r="VZX95" s="222"/>
      <c r="VZY95" s="222"/>
      <c r="VZZ95" s="222"/>
      <c r="WAA95" s="222"/>
      <c r="WAB95" s="222"/>
      <c r="WAC95" s="222"/>
      <c r="WAD95" s="222"/>
      <c r="WAE95" s="222"/>
      <c r="WAF95" s="222"/>
      <c r="WAG95" s="222"/>
      <c r="WAH95" s="222"/>
      <c r="WAI95" s="222"/>
      <c r="WAJ95" s="222"/>
      <c r="WAK95" s="222"/>
      <c r="WAL95" s="222"/>
      <c r="WAM95" s="222"/>
      <c r="WAN95" s="222"/>
      <c r="WAO95" s="222"/>
      <c r="WAP95" s="222"/>
      <c r="WAQ95" s="222"/>
      <c r="WAR95" s="222"/>
      <c r="WAS95" s="222"/>
      <c r="WAT95" s="222"/>
      <c r="WAU95" s="222"/>
      <c r="WAV95" s="222"/>
      <c r="WAW95" s="222"/>
      <c r="WAX95" s="222"/>
      <c r="WAY95" s="222"/>
      <c r="WAZ95" s="222"/>
      <c r="WBA95" s="222"/>
      <c r="WBB95" s="222"/>
      <c r="WBC95" s="222"/>
      <c r="WBD95" s="222"/>
      <c r="WBE95" s="222"/>
      <c r="WBF95" s="222"/>
      <c r="WBG95" s="222"/>
      <c r="WBH95" s="222"/>
      <c r="WBI95" s="222"/>
      <c r="WBJ95" s="222"/>
      <c r="WBK95" s="222"/>
      <c r="WBL95" s="222"/>
      <c r="WBM95" s="222"/>
      <c r="WBN95" s="222"/>
      <c r="WBO95" s="222"/>
      <c r="WBP95" s="222"/>
      <c r="WBQ95" s="222"/>
      <c r="WBR95" s="222"/>
      <c r="WBS95" s="222"/>
      <c r="WBT95" s="222"/>
      <c r="WBU95" s="222"/>
      <c r="WBV95" s="222"/>
      <c r="WBW95" s="222"/>
      <c r="WBX95" s="222"/>
      <c r="WBY95" s="222"/>
      <c r="WBZ95" s="222"/>
      <c r="WCA95" s="222"/>
      <c r="WCB95" s="222"/>
      <c r="WCC95" s="222"/>
      <c r="WCD95" s="222"/>
      <c r="WCE95" s="222"/>
      <c r="WCF95" s="222"/>
      <c r="WCG95" s="222"/>
      <c r="WCH95" s="222"/>
      <c r="WCI95" s="222"/>
      <c r="WCJ95" s="222"/>
      <c r="WCK95" s="222"/>
      <c r="WCL95" s="222"/>
      <c r="WCM95" s="222"/>
      <c r="WCN95" s="222"/>
      <c r="WCO95" s="222"/>
      <c r="WCP95" s="222"/>
      <c r="WCQ95" s="222"/>
      <c r="WCR95" s="222"/>
      <c r="WCS95" s="222"/>
      <c r="WCT95" s="222"/>
      <c r="WCU95" s="222"/>
      <c r="WCV95" s="222"/>
      <c r="WCW95" s="222"/>
      <c r="WCX95" s="222"/>
      <c r="WCY95" s="222"/>
      <c r="WCZ95" s="222"/>
      <c r="WDA95" s="222"/>
      <c r="WDB95" s="222"/>
      <c r="WDC95" s="222"/>
      <c r="WDD95" s="222"/>
      <c r="WDE95" s="222"/>
      <c r="WDF95" s="222"/>
      <c r="WDG95" s="222"/>
      <c r="WDH95" s="222"/>
      <c r="WDI95" s="222"/>
      <c r="WDJ95" s="222"/>
      <c r="WDK95" s="222"/>
      <c r="WDL95" s="222"/>
      <c r="WDM95" s="222"/>
      <c r="WDN95" s="222"/>
      <c r="WDO95" s="222"/>
      <c r="WDP95" s="222"/>
      <c r="WDQ95" s="222"/>
      <c r="WDR95" s="222"/>
      <c r="WDS95" s="222"/>
      <c r="WDT95" s="222"/>
      <c r="WDU95" s="222"/>
      <c r="WDV95" s="222"/>
      <c r="WDW95" s="222"/>
      <c r="WDX95" s="222"/>
      <c r="WDY95" s="222"/>
      <c r="WDZ95" s="222"/>
      <c r="WEA95" s="222"/>
      <c r="WEB95" s="222"/>
      <c r="WEC95" s="222"/>
      <c r="WED95" s="222"/>
      <c r="WEE95" s="222"/>
      <c r="WEF95" s="222"/>
      <c r="WEG95" s="222"/>
      <c r="WEH95" s="222"/>
      <c r="WEI95" s="222"/>
      <c r="WEJ95" s="222"/>
      <c r="WEK95" s="222"/>
      <c r="WEL95" s="222"/>
      <c r="WEM95" s="222"/>
      <c r="WEN95" s="222"/>
      <c r="WEO95" s="222"/>
      <c r="WEP95" s="222"/>
      <c r="WEQ95" s="222"/>
      <c r="WER95" s="222"/>
      <c r="WES95" s="222"/>
      <c r="WET95" s="222"/>
      <c r="WEU95" s="222"/>
      <c r="WEV95" s="222"/>
      <c r="WEW95" s="222"/>
      <c r="WEX95" s="222"/>
      <c r="WEY95" s="222"/>
      <c r="WEZ95" s="222"/>
      <c r="WFA95" s="222"/>
      <c r="WFB95" s="222"/>
      <c r="WFC95" s="222"/>
      <c r="WFD95" s="222"/>
      <c r="WFE95" s="222"/>
      <c r="WFF95" s="222"/>
      <c r="WFG95" s="222"/>
      <c r="WFH95" s="222"/>
      <c r="WFI95" s="222"/>
      <c r="WFJ95" s="222"/>
      <c r="WFK95" s="222"/>
      <c r="WFL95" s="222"/>
      <c r="WFM95" s="222"/>
      <c r="WFN95" s="222"/>
      <c r="WFO95" s="222"/>
      <c r="WFP95" s="222"/>
      <c r="WFQ95" s="222"/>
      <c r="WFR95" s="222"/>
      <c r="WFS95" s="222"/>
      <c r="WFT95" s="222"/>
      <c r="WFU95" s="222"/>
      <c r="WFV95" s="222"/>
      <c r="WFW95" s="222"/>
      <c r="WFX95" s="222"/>
      <c r="WFY95" s="222"/>
      <c r="WFZ95" s="222"/>
      <c r="WGA95" s="222"/>
      <c r="WGB95" s="222"/>
      <c r="WGC95" s="222"/>
      <c r="WGD95" s="222"/>
      <c r="WGE95" s="222"/>
      <c r="WGF95" s="222"/>
      <c r="WGG95" s="222"/>
      <c r="WGH95" s="222"/>
      <c r="WGI95" s="222"/>
      <c r="WGJ95" s="222"/>
      <c r="WGK95" s="222"/>
      <c r="WGL95" s="222"/>
      <c r="WGM95" s="222"/>
      <c r="WGN95" s="222"/>
      <c r="WGO95" s="222"/>
      <c r="WGP95" s="222"/>
      <c r="WGQ95" s="222"/>
      <c r="WGR95" s="222"/>
      <c r="WGS95" s="222"/>
      <c r="WGT95" s="222"/>
      <c r="WGU95" s="222"/>
      <c r="WGV95" s="222"/>
      <c r="WGW95" s="222"/>
      <c r="WGX95" s="222"/>
      <c r="WGY95" s="222"/>
      <c r="WGZ95" s="222"/>
      <c r="WHA95" s="222"/>
      <c r="WHB95" s="222"/>
      <c r="WHC95" s="222"/>
      <c r="WHD95" s="222"/>
      <c r="WHE95" s="222"/>
      <c r="WHF95" s="222"/>
      <c r="WHG95" s="222"/>
      <c r="WHH95" s="222"/>
      <c r="WHI95" s="222"/>
      <c r="WHJ95" s="222"/>
      <c r="WHK95" s="222"/>
      <c r="WHL95" s="222"/>
      <c r="WHM95" s="222"/>
      <c r="WHN95" s="222"/>
      <c r="WHO95" s="222"/>
      <c r="WHP95" s="222"/>
      <c r="WHQ95" s="222"/>
      <c r="WHR95" s="222"/>
      <c r="WHS95" s="222"/>
      <c r="WHT95" s="222"/>
      <c r="WHU95" s="222"/>
      <c r="WHV95" s="222"/>
      <c r="WHW95" s="222"/>
      <c r="WHX95" s="222"/>
      <c r="WHY95" s="222"/>
      <c r="WHZ95" s="222"/>
      <c r="WIA95" s="222"/>
      <c r="WIB95" s="222"/>
      <c r="WIC95" s="222"/>
      <c r="WID95" s="222"/>
      <c r="WIE95" s="222"/>
      <c r="WIF95" s="222"/>
      <c r="WIG95" s="222"/>
      <c r="WIH95" s="222"/>
      <c r="WII95" s="222"/>
      <c r="WIJ95" s="222"/>
      <c r="WIK95" s="222"/>
      <c r="WIL95" s="222"/>
      <c r="WIM95" s="222"/>
      <c r="WIN95" s="222"/>
      <c r="WIO95" s="222"/>
      <c r="WIP95" s="222"/>
      <c r="WIQ95" s="222"/>
      <c r="WIR95" s="222"/>
      <c r="WIS95" s="222"/>
      <c r="WIT95" s="222"/>
      <c r="WIU95" s="222"/>
      <c r="WIV95" s="222"/>
      <c r="WIW95" s="222"/>
      <c r="WIX95" s="222"/>
      <c r="WIY95" s="222"/>
      <c r="WIZ95" s="222"/>
      <c r="WJA95" s="222"/>
      <c r="WJB95" s="222"/>
      <c r="WJC95" s="222"/>
      <c r="WJD95" s="222"/>
      <c r="WJE95" s="222"/>
      <c r="WJF95" s="222"/>
      <c r="WJG95" s="222"/>
      <c r="WJH95" s="222"/>
      <c r="WJI95" s="222"/>
      <c r="WJJ95" s="222"/>
      <c r="WJK95" s="222"/>
      <c r="WJL95" s="222"/>
      <c r="WJM95" s="222"/>
      <c r="WJN95" s="222"/>
      <c r="WJO95" s="222"/>
      <c r="WJP95" s="222"/>
      <c r="WJQ95" s="222"/>
      <c r="WJR95" s="222"/>
      <c r="WJS95" s="222"/>
      <c r="WJT95" s="222"/>
      <c r="WJU95" s="222"/>
      <c r="WJV95" s="222"/>
      <c r="WJW95" s="222"/>
      <c r="WJX95" s="222"/>
      <c r="WJY95" s="222"/>
      <c r="WJZ95" s="222"/>
      <c r="WKA95" s="222"/>
      <c r="WKB95" s="222"/>
      <c r="WKC95" s="222"/>
      <c r="WKD95" s="222"/>
      <c r="WKE95" s="222"/>
      <c r="WKF95" s="222"/>
      <c r="WKG95" s="222"/>
      <c r="WKH95" s="222"/>
      <c r="WKI95" s="222"/>
      <c r="WKJ95" s="222"/>
      <c r="WKK95" s="222"/>
      <c r="WKL95" s="222"/>
      <c r="WKM95" s="222"/>
      <c r="WKN95" s="222"/>
      <c r="WKO95" s="222"/>
      <c r="WKP95" s="222"/>
      <c r="WKQ95" s="222"/>
      <c r="WKR95" s="222"/>
      <c r="WKS95" s="222"/>
      <c r="WKT95" s="222"/>
      <c r="WKU95" s="222"/>
      <c r="WKV95" s="222"/>
      <c r="WKW95" s="222"/>
      <c r="WKX95" s="222"/>
      <c r="WKY95" s="222"/>
      <c r="WKZ95" s="222"/>
      <c r="WLA95" s="222"/>
      <c r="WLB95" s="222"/>
      <c r="WLC95" s="222"/>
      <c r="WLD95" s="222"/>
      <c r="WLE95" s="222"/>
      <c r="WLF95" s="222"/>
      <c r="WLG95" s="222"/>
      <c r="WLH95" s="222"/>
      <c r="WLI95" s="222"/>
      <c r="WLJ95" s="222"/>
      <c r="WLK95" s="222"/>
      <c r="WLL95" s="222"/>
      <c r="WLM95" s="222"/>
      <c r="WLN95" s="222"/>
      <c r="WLO95" s="222"/>
      <c r="WLP95" s="222"/>
      <c r="WLQ95" s="222"/>
      <c r="WLR95" s="222"/>
      <c r="WLS95" s="222"/>
      <c r="WLT95" s="222"/>
      <c r="WLU95" s="222"/>
      <c r="WLV95" s="222"/>
      <c r="WLW95" s="222"/>
      <c r="WLX95" s="222"/>
      <c r="WLY95" s="222"/>
      <c r="WLZ95" s="222"/>
      <c r="WMA95" s="222"/>
      <c r="WMB95" s="222"/>
      <c r="WMC95" s="222"/>
      <c r="WMD95" s="222"/>
      <c r="WME95" s="222"/>
      <c r="WMF95" s="222"/>
      <c r="WMG95" s="222"/>
      <c r="WMH95" s="222"/>
      <c r="WMI95" s="222"/>
      <c r="WMJ95" s="222"/>
      <c r="WMK95" s="222"/>
      <c r="WML95" s="222"/>
      <c r="WMM95" s="222"/>
      <c r="WMN95" s="222"/>
      <c r="WMO95" s="222"/>
      <c r="WMP95" s="222"/>
      <c r="WMQ95" s="222"/>
      <c r="WMR95" s="222"/>
      <c r="WMS95" s="222"/>
      <c r="WMT95" s="222"/>
      <c r="WMU95" s="222"/>
      <c r="WMV95" s="222"/>
      <c r="WMW95" s="222"/>
      <c r="WMX95" s="222"/>
      <c r="WMY95" s="222"/>
      <c r="WMZ95" s="222"/>
      <c r="WNA95" s="222"/>
      <c r="WNB95" s="222"/>
      <c r="WNC95" s="222"/>
      <c r="WND95" s="222"/>
      <c r="WNE95" s="222"/>
      <c r="WNF95" s="222"/>
      <c r="WNG95" s="222"/>
      <c r="WNH95" s="222"/>
      <c r="WNI95" s="222"/>
      <c r="WNJ95" s="222"/>
      <c r="WNK95" s="222"/>
      <c r="WNL95" s="222"/>
      <c r="WNM95" s="222"/>
      <c r="WNN95" s="222"/>
      <c r="WNO95" s="222"/>
      <c r="WNP95" s="222"/>
      <c r="WNQ95" s="222"/>
      <c r="WNR95" s="222"/>
      <c r="WNS95" s="222"/>
      <c r="WNT95" s="222"/>
      <c r="WNU95" s="222"/>
      <c r="WNV95" s="222"/>
      <c r="WNW95" s="222"/>
      <c r="WNX95" s="222"/>
      <c r="WNY95" s="222"/>
      <c r="WNZ95" s="222"/>
      <c r="WOA95" s="222"/>
      <c r="WOB95" s="222"/>
      <c r="WOC95" s="222"/>
      <c r="WOD95" s="222"/>
      <c r="WOE95" s="222"/>
      <c r="WOF95" s="222"/>
      <c r="WOG95" s="222"/>
      <c r="WOH95" s="222"/>
      <c r="WOI95" s="222"/>
      <c r="WOJ95" s="222"/>
      <c r="WOK95" s="222"/>
      <c r="WOL95" s="222"/>
      <c r="WOM95" s="222"/>
      <c r="WON95" s="222"/>
      <c r="WOO95" s="222"/>
      <c r="WOP95" s="222"/>
      <c r="WOQ95" s="222"/>
      <c r="WOR95" s="222"/>
      <c r="WOS95" s="222"/>
      <c r="WOT95" s="222"/>
      <c r="WOU95" s="222"/>
      <c r="WOV95" s="222"/>
      <c r="WOW95" s="222"/>
      <c r="WOX95" s="222"/>
      <c r="WOY95" s="222"/>
      <c r="WOZ95" s="222"/>
      <c r="WPA95" s="222"/>
      <c r="WPB95" s="222"/>
      <c r="WPC95" s="222"/>
      <c r="WPD95" s="222"/>
      <c r="WPE95" s="222"/>
      <c r="WPF95" s="222"/>
      <c r="WPG95" s="222"/>
      <c r="WPH95" s="222"/>
      <c r="WPI95" s="222"/>
      <c r="WPJ95" s="222"/>
      <c r="WPK95" s="222"/>
      <c r="WPL95" s="222"/>
      <c r="WPM95" s="222"/>
      <c r="WPN95" s="222"/>
      <c r="WPO95" s="222"/>
      <c r="WPP95" s="222"/>
      <c r="WPQ95" s="222"/>
      <c r="WPR95" s="222"/>
      <c r="WPS95" s="222"/>
      <c r="WPT95" s="222"/>
      <c r="WPU95" s="222"/>
      <c r="WPV95" s="222"/>
      <c r="WPW95" s="222"/>
      <c r="WPX95" s="222"/>
      <c r="WPY95" s="222"/>
      <c r="WPZ95" s="222"/>
      <c r="WQA95" s="222"/>
      <c r="WQB95" s="222"/>
      <c r="WQC95" s="222"/>
      <c r="WQD95" s="222"/>
      <c r="WQE95" s="222"/>
      <c r="WQF95" s="222"/>
      <c r="WQG95" s="222"/>
      <c r="WQH95" s="222"/>
      <c r="WQI95" s="222"/>
      <c r="WQJ95" s="222"/>
      <c r="WQK95" s="222"/>
      <c r="WQL95" s="222"/>
      <c r="WQM95" s="222"/>
      <c r="WQN95" s="222"/>
      <c r="WQO95" s="222"/>
      <c r="WQP95" s="222"/>
      <c r="WQQ95" s="222"/>
      <c r="WQR95" s="222"/>
      <c r="WQS95" s="222"/>
      <c r="WQT95" s="222"/>
      <c r="WQU95" s="222"/>
      <c r="WQV95" s="222"/>
      <c r="WQW95" s="222"/>
      <c r="WQX95" s="222"/>
      <c r="WQY95" s="222"/>
      <c r="WQZ95" s="222"/>
      <c r="WRA95" s="222"/>
      <c r="WRB95" s="222"/>
      <c r="WRC95" s="222"/>
      <c r="WRD95" s="222"/>
      <c r="WRE95" s="222"/>
      <c r="WRF95" s="222"/>
      <c r="WRG95" s="222"/>
      <c r="WRH95" s="222"/>
      <c r="WRI95" s="222"/>
      <c r="WRJ95" s="222"/>
      <c r="WRK95" s="222"/>
      <c r="WRL95" s="222"/>
      <c r="WRM95" s="222"/>
      <c r="WRN95" s="222"/>
      <c r="WRO95" s="222"/>
      <c r="WRP95" s="222"/>
      <c r="WRQ95" s="222"/>
      <c r="WRR95" s="222"/>
      <c r="WRS95" s="222"/>
      <c r="WRT95" s="222"/>
      <c r="WRU95" s="222"/>
      <c r="WRV95" s="222"/>
      <c r="WRW95" s="222"/>
      <c r="WRX95" s="222"/>
      <c r="WRY95" s="222"/>
      <c r="WRZ95" s="222"/>
      <c r="WSA95" s="222"/>
      <c r="WSB95" s="222"/>
      <c r="WSC95" s="222"/>
      <c r="WSD95" s="222"/>
      <c r="WSE95" s="222"/>
      <c r="WSF95" s="222"/>
      <c r="WSG95" s="222"/>
      <c r="WSH95" s="222"/>
      <c r="WSI95" s="222"/>
      <c r="WSJ95" s="222"/>
      <c r="WSK95" s="222"/>
      <c r="WSL95" s="222"/>
      <c r="WSM95" s="222"/>
      <c r="WSN95" s="222"/>
      <c r="WSO95" s="222"/>
      <c r="WSP95" s="222"/>
      <c r="WSQ95" s="222"/>
      <c r="WSR95" s="222"/>
      <c r="WSS95" s="222"/>
      <c r="WST95" s="222"/>
      <c r="WSU95" s="222"/>
      <c r="WSV95" s="222"/>
      <c r="WSW95" s="222"/>
      <c r="WSX95" s="222"/>
      <c r="WSY95" s="222"/>
      <c r="WSZ95" s="222"/>
      <c r="WTA95" s="222"/>
      <c r="WTB95" s="222"/>
      <c r="WTC95" s="222"/>
      <c r="WTD95" s="222"/>
      <c r="WTE95" s="222"/>
      <c r="WTF95" s="222"/>
      <c r="WTG95" s="222"/>
      <c r="WTH95" s="222"/>
      <c r="WTI95" s="222"/>
      <c r="WTJ95" s="222"/>
      <c r="WTK95" s="222"/>
      <c r="WTL95" s="222"/>
      <c r="WTM95" s="222"/>
      <c r="WTN95" s="222"/>
      <c r="WTO95" s="222"/>
      <c r="WTP95" s="222"/>
      <c r="WTQ95" s="222"/>
      <c r="WTR95" s="222"/>
      <c r="WTS95" s="222"/>
      <c r="WTT95" s="222"/>
      <c r="WTU95" s="222"/>
      <c r="WTV95" s="222"/>
      <c r="WTW95" s="222"/>
      <c r="WTX95" s="222"/>
      <c r="WTY95" s="222"/>
      <c r="WTZ95" s="222"/>
      <c r="WUA95" s="222"/>
      <c r="WUB95" s="222"/>
      <c r="WUC95" s="222"/>
      <c r="WUD95" s="222"/>
      <c r="WUE95" s="222"/>
      <c r="WUF95" s="222"/>
      <c r="WUG95" s="222"/>
      <c r="WUH95" s="222"/>
      <c r="WUI95" s="222"/>
      <c r="WUJ95" s="222"/>
      <c r="WUK95" s="222"/>
      <c r="WUL95" s="222"/>
      <c r="WUM95" s="222"/>
      <c r="WUN95" s="222"/>
      <c r="WUO95" s="222"/>
      <c r="WUP95" s="222"/>
      <c r="WUQ95" s="222"/>
      <c r="WUR95" s="222"/>
      <c r="WUS95" s="222"/>
      <c r="WUT95" s="222"/>
      <c r="WUU95" s="222"/>
      <c r="WUV95" s="222"/>
      <c r="WUW95" s="222"/>
      <c r="WUX95" s="222"/>
      <c r="WUY95" s="222"/>
      <c r="WUZ95" s="222"/>
      <c r="WVA95" s="222"/>
      <c r="WVB95" s="222"/>
      <c r="WVC95" s="222"/>
      <c r="WVD95" s="222"/>
      <c r="WVE95" s="222"/>
      <c r="WVF95" s="222"/>
      <c r="WVG95" s="222"/>
      <c r="WVH95" s="222"/>
      <c r="WVI95" s="222"/>
      <c r="WVJ95" s="222"/>
      <c r="WVK95" s="222"/>
      <c r="WVL95" s="222"/>
      <c r="WVM95" s="222"/>
      <c r="WVN95" s="222"/>
      <c r="WVO95" s="222"/>
      <c r="WVP95" s="222"/>
      <c r="WVQ95" s="222"/>
      <c r="WVR95" s="222"/>
      <c r="WVS95" s="222"/>
      <c r="WVT95" s="222"/>
      <c r="WVU95" s="222"/>
      <c r="WVV95" s="222"/>
      <c r="WVW95" s="222"/>
      <c r="WVX95" s="222"/>
      <c r="WVY95" s="222"/>
      <c r="WVZ95" s="222"/>
      <c r="WWA95" s="222"/>
      <c r="WWB95" s="222"/>
      <c r="WWC95" s="222"/>
      <c r="WWD95" s="222"/>
      <c r="WWE95" s="222"/>
      <c r="WWF95" s="222"/>
      <c r="WWG95" s="222"/>
      <c r="WWH95" s="222"/>
      <c r="WWI95" s="222"/>
      <c r="WWJ95" s="222"/>
      <c r="WWK95" s="222"/>
      <c r="WWL95" s="222"/>
      <c r="WWM95" s="222"/>
      <c r="WWN95" s="222"/>
      <c r="WWO95" s="222"/>
      <c r="WWP95" s="222"/>
      <c r="WWQ95" s="222"/>
      <c r="WWR95" s="222"/>
      <c r="WWS95" s="222"/>
      <c r="WWT95" s="222"/>
      <c r="WWU95" s="222"/>
      <c r="WWV95" s="222"/>
      <c r="WWW95" s="222"/>
      <c r="WWX95" s="222"/>
      <c r="WWY95" s="222"/>
      <c r="WWZ95" s="222"/>
      <c r="WXA95" s="222"/>
      <c r="WXB95" s="222"/>
      <c r="WXC95" s="222"/>
      <c r="WXD95" s="222"/>
      <c r="WXE95" s="222"/>
      <c r="WXF95" s="222"/>
      <c r="WXG95" s="222"/>
      <c r="WXH95" s="222"/>
      <c r="WXI95" s="222"/>
      <c r="WXJ95" s="222"/>
      <c r="WXK95" s="222"/>
      <c r="WXL95" s="222"/>
      <c r="WXM95" s="222"/>
      <c r="WXN95" s="222"/>
      <c r="WXO95" s="222"/>
      <c r="WXP95" s="222"/>
      <c r="WXQ95" s="222"/>
      <c r="WXR95" s="222"/>
      <c r="WXS95" s="222"/>
      <c r="WXT95" s="222"/>
      <c r="WXU95" s="222"/>
      <c r="WXV95" s="222"/>
      <c r="WXW95" s="222"/>
      <c r="WXX95" s="222"/>
      <c r="WXY95" s="222"/>
      <c r="WXZ95" s="222"/>
      <c r="WYA95" s="222"/>
      <c r="WYB95" s="222"/>
      <c r="WYC95" s="222"/>
      <c r="WYD95" s="222"/>
      <c r="WYE95" s="222"/>
      <c r="WYF95" s="222"/>
      <c r="WYG95" s="222"/>
      <c r="WYH95" s="222"/>
      <c r="WYI95" s="222"/>
      <c r="WYJ95" s="222"/>
      <c r="WYK95" s="222"/>
      <c r="WYL95" s="222"/>
      <c r="WYM95" s="222"/>
      <c r="WYN95" s="222"/>
      <c r="WYO95" s="222"/>
      <c r="WYP95" s="222"/>
      <c r="WYQ95" s="222"/>
      <c r="WYR95" s="222"/>
      <c r="WYS95" s="222"/>
      <c r="WYT95" s="222"/>
      <c r="WYU95" s="222"/>
      <c r="WYV95" s="222"/>
      <c r="WYW95" s="222"/>
      <c r="WYX95" s="222"/>
      <c r="WYY95" s="222"/>
      <c r="WYZ95" s="222"/>
      <c r="WZA95" s="222"/>
      <c r="WZB95" s="222"/>
      <c r="WZC95" s="222"/>
      <c r="WZD95" s="222"/>
      <c r="WZE95" s="222"/>
      <c r="WZF95" s="222"/>
      <c r="WZG95" s="222"/>
      <c r="WZH95" s="222"/>
      <c r="WZI95" s="222"/>
      <c r="WZJ95" s="222"/>
      <c r="WZK95" s="222"/>
      <c r="WZL95" s="222"/>
      <c r="WZM95" s="222"/>
      <c r="WZN95" s="222"/>
      <c r="WZO95" s="222"/>
      <c r="WZP95" s="222"/>
      <c r="WZQ95" s="222"/>
      <c r="WZR95" s="222"/>
      <c r="WZS95" s="222"/>
      <c r="WZT95" s="222"/>
      <c r="WZU95" s="222"/>
      <c r="WZV95" s="222"/>
      <c r="WZW95" s="222"/>
      <c r="WZX95" s="222"/>
      <c r="WZY95" s="222"/>
      <c r="WZZ95" s="222"/>
      <c r="XAA95" s="222"/>
      <c r="XAB95" s="222"/>
      <c r="XAC95" s="222"/>
      <c r="XAD95" s="222"/>
      <c r="XAE95" s="222"/>
      <c r="XAF95" s="222"/>
      <c r="XAG95" s="222"/>
      <c r="XAH95" s="222"/>
      <c r="XAI95" s="222"/>
      <c r="XAJ95" s="222"/>
      <c r="XAK95" s="222"/>
      <c r="XAL95" s="222"/>
      <c r="XAM95" s="222"/>
      <c r="XAN95" s="222"/>
      <c r="XAO95" s="222"/>
      <c r="XAP95" s="222"/>
      <c r="XAQ95" s="222"/>
      <c r="XAR95" s="222"/>
      <c r="XAS95" s="222"/>
      <c r="XAT95" s="222"/>
      <c r="XAU95" s="222"/>
      <c r="XAV95" s="222"/>
      <c r="XAW95" s="222"/>
      <c r="XAX95" s="222"/>
      <c r="XAY95" s="222"/>
      <c r="XAZ95" s="222"/>
      <c r="XBA95" s="222"/>
      <c r="XBB95" s="222"/>
      <c r="XBC95" s="222"/>
      <c r="XBD95" s="222"/>
      <c r="XBE95" s="222"/>
      <c r="XBF95" s="222"/>
      <c r="XBG95" s="222"/>
      <c r="XBH95" s="222"/>
      <c r="XBI95" s="222"/>
      <c r="XBJ95" s="222"/>
      <c r="XBK95" s="222"/>
      <c r="XBL95" s="222"/>
      <c r="XBM95" s="222"/>
      <c r="XBN95" s="222"/>
      <c r="XBO95" s="222"/>
      <c r="XBP95" s="222"/>
      <c r="XBQ95" s="222"/>
      <c r="XBR95" s="222"/>
      <c r="XBS95" s="222"/>
      <c r="XBT95" s="222"/>
      <c r="XBU95" s="222"/>
      <c r="XBV95" s="222"/>
      <c r="XBW95" s="222"/>
      <c r="XBX95" s="222"/>
      <c r="XBY95" s="222"/>
      <c r="XBZ95" s="222"/>
      <c r="XCA95" s="222"/>
      <c r="XCB95" s="222"/>
      <c r="XCC95" s="222"/>
      <c r="XCD95" s="222"/>
      <c r="XCE95" s="222"/>
      <c r="XCF95" s="222"/>
      <c r="XCG95" s="222"/>
      <c r="XCH95" s="222"/>
      <c r="XCI95" s="222"/>
      <c r="XCJ95" s="222"/>
      <c r="XCK95" s="222"/>
      <c r="XCL95" s="222"/>
      <c r="XCM95" s="222"/>
      <c r="XCN95" s="222"/>
      <c r="XCO95" s="222"/>
      <c r="XCP95" s="222"/>
      <c r="XCQ95" s="222"/>
      <c r="XCR95" s="222"/>
      <c r="XCS95" s="222"/>
      <c r="XCT95" s="222"/>
      <c r="XCU95" s="222"/>
      <c r="XCV95" s="222"/>
      <c r="XCW95" s="222"/>
      <c r="XCX95" s="222"/>
      <c r="XCY95" s="222"/>
      <c r="XCZ95" s="222"/>
      <c r="XDA95" s="222"/>
      <c r="XDB95" s="222"/>
      <c r="XDC95" s="222"/>
      <c r="XDD95" s="222"/>
      <c r="XDE95" s="222"/>
      <c r="XDF95" s="222"/>
      <c r="XDG95" s="222"/>
      <c r="XDH95" s="222"/>
      <c r="XDI95" s="222"/>
      <c r="XDJ95" s="222"/>
      <c r="XDK95" s="222"/>
      <c r="XDL95" s="222"/>
      <c r="XDM95" s="222"/>
      <c r="XDN95" s="222"/>
      <c r="XDO95" s="222"/>
      <c r="XDP95" s="222"/>
      <c r="XDQ95" s="222"/>
      <c r="XDR95" s="222"/>
      <c r="XDS95" s="222"/>
      <c r="XDT95" s="222"/>
      <c r="XDU95" s="222"/>
      <c r="XDV95" s="222"/>
      <c r="XDW95" s="222"/>
      <c r="XDX95" s="222"/>
      <c r="XDY95" s="222"/>
      <c r="XDZ95" s="222"/>
      <c r="XEA95" s="222"/>
      <c r="XEB95" s="222"/>
      <c r="XEC95" s="222"/>
      <c r="XED95" s="222"/>
      <c r="XEE95" s="222"/>
      <c r="XEF95" s="222"/>
      <c r="XEG95" s="222"/>
      <c r="XEH95" s="222"/>
      <c r="XEI95" s="222"/>
      <c r="XEJ95" s="222"/>
      <c r="XEK95" s="222"/>
      <c r="XEL95" s="222"/>
      <c r="XEM95" s="222"/>
      <c r="XEN95" s="222"/>
      <c r="XEO95" s="222"/>
      <c r="XEP95" s="222"/>
      <c r="XEQ95" s="222"/>
      <c r="XER95" s="222"/>
      <c r="XES95" s="222"/>
      <c r="XET95" s="222"/>
      <c r="XEU95" s="222"/>
      <c r="XEV95" s="222"/>
      <c r="XEW95" s="222"/>
      <c r="XEX95" s="222"/>
      <c r="XEY95" s="222"/>
      <c r="XEZ95" s="222"/>
      <c r="XFA95" s="222"/>
      <c r="XFB95" s="222"/>
      <c r="XFC95" s="222"/>
      <c r="XFD95" s="222"/>
    </row>
    <row r="96" spans="2:16384" x14ac:dyDescent="0.25">
      <c r="B96" s="164">
        <v>39630</v>
      </c>
      <c r="C96" s="307">
        <v>63.157894736842103</v>
      </c>
      <c r="D96" s="307">
        <v>57.894736842105267</v>
      </c>
      <c r="E96" s="307">
        <v>52.631578947368418</v>
      </c>
      <c r="F96" s="307">
        <v>31.578947368421051</v>
      </c>
      <c r="G96" s="307">
        <v>5.2631578947368416</v>
      </c>
      <c r="H96" s="307">
        <v>68.421052631578945</v>
      </c>
      <c r="I96" s="307">
        <v>-42.105263157894733</v>
      </c>
      <c r="J96" s="307">
        <v>15.789473684210526</v>
      </c>
      <c r="K96" s="307">
        <v>-15.789473684210526</v>
      </c>
      <c r="L96" s="307">
        <v>5.2631578947368416</v>
      </c>
      <c r="M96" s="307">
        <v>-5.2631578947368416</v>
      </c>
    </row>
    <row r="97" spans="2:13" x14ac:dyDescent="0.25">
      <c r="B97" s="164">
        <v>39722</v>
      </c>
      <c r="C97" s="307">
        <v>66.666666666666657</v>
      </c>
      <c r="D97" s="307">
        <v>47.619047619047613</v>
      </c>
      <c r="E97" s="307">
        <v>42.857142857142854</v>
      </c>
      <c r="F97" s="307">
        <v>-4.7619047619047619</v>
      </c>
      <c r="G97" s="307">
        <v>-14.285714285714285</v>
      </c>
      <c r="H97" s="307">
        <v>61.904761904761905</v>
      </c>
      <c r="I97" s="307">
        <v>-14.285714285714285</v>
      </c>
      <c r="J97" s="307">
        <v>14.285714285714285</v>
      </c>
      <c r="K97" s="307">
        <v>-14.285714285714285</v>
      </c>
      <c r="L97" s="307">
        <v>0</v>
      </c>
      <c r="M97" s="307">
        <v>0</v>
      </c>
    </row>
    <row r="98" spans="2:13" x14ac:dyDescent="0.25">
      <c r="B98" s="164">
        <v>39873</v>
      </c>
      <c r="C98" s="307">
        <v>60</v>
      </c>
      <c r="D98" s="307">
        <v>65</v>
      </c>
      <c r="E98" s="307">
        <v>30</v>
      </c>
      <c r="F98" s="307">
        <v>-30</v>
      </c>
      <c r="G98" s="307">
        <v>-25</v>
      </c>
      <c r="H98" s="307">
        <v>30</v>
      </c>
      <c r="I98" s="307">
        <v>-30</v>
      </c>
      <c r="J98" s="307">
        <v>-30</v>
      </c>
      <c r="K98" s="307">
        <v>-40</v>
      </c>
      <c r="L98" s="307">
        <v>0</v>
      </c>
      <c r="M98" s="307">
        <v>0</v>
      </c>
    </row>
    <row r="99" spans="2:13" x14ac:dyDescent="0.25">
      <c r="B99" s="164">
        <v>39965</v>
      </c>
      <c r="C99" s="307">
        <v>59.090909090909093</v>
      </c>
      <c r="D99" s="307">
        <v>68.181818181818173</v>
      </c>
      <c r="E99" s="307">
        <v>45.454545454545453</v>
      </c>
      <c r="F99" s="307">
        <v>-9.0909090909090917</v>
      </c>
      <c r="G99" s="307">
        <v>-40.909090909090914</v>
      </c>
      <c r="H99" s="307">
        <v>45.454545454545453</v>
      </c>
      <c r="I99" s="307">
        <v>-59.090909090909093</v>
      </c>
      <c r="J99" s="307">
        <v>-31.818181818181817</v>
      </c>
      <c r="K99" s="307">
        <v>-18.181818181818183</v>
      </c>
      <c r="L99" s="307">
        <v>9.0909090909090917</v>
      </c>
      <c r="M99" s="307">
        <v>0</v>
      </c>
    </row>
    <row r="100" spans="2:13" x14ac:dyDescent="0.25">
      <c r="B100" s="164">
        <v>40057</v>
      </c>
      <c r="C100" s="307">
        <v>59.090909090909093</v>
      </c>
      <c r="D100" s="307">
        <v>68.181818181818173</v>
      </c>
      <c r="E100" s="307">
        <v>45.454545454545453</v>
      </c>
      <c r="F100" s="307">
        <v>-9.0909090909090917</v>
      </c>
      <c r="G100" s="307">
        <v>-40.909090909090914</v>
      </c>
      <c r="H100" s="307">
        <v>45.454545454545453</v>
      </c>
      <c r="I100" s="307">
        <v>-59.090909090909093</v>
      </c>
      <c r="J100" s="307">
        <v>-31.818181818181817</v>
      </c>
      <c r="K100" s="307">
        <v>-18.181818181818183</v>
      </c>
      <c r="L100" s="307">
        <v>9.0909090909090917</v>
      </c>
      <c r="M100" s="307">
        <v>0</v>
      </c>
    </row>
    <row r="101" spans="2:13" x14ac:dyDescent="0.25">
      <c r="B101" s="164">
        <v>40148</v>
      </c>
      <c r="C101" s="307">
        <v>36.363636363636367</v>
      </c>
      <c r="D101" s="307">
        <v>50</v>
      </c>
      <c r="E101" s="307">
        <v>13.636363636363635</v>
      </c>
      <c r="F101" s="307">
        <v>0</v>
      </c>
      <c r="G101" s="307">
        <v>-54.54545454545454</v>
      </c>
      <c r="H101" s="307">
        <v>36.363636363636367</v>
      </c>
      <c r="I101" s="307">
        <v>-50</v>
      </c>
      <c r="J101" s="307">
        <v>0</v>
      </c>
      <c r="K101" s="307">
        <v>-22.727272727272727</v>
      </c>
      <c r="L101" s="307">
        <v>9.0909090909090917</v>
      </c>
      <c r="M101" s="307">
        <v>0</v>
      </c>
    </row>
    <row r="102" spans="2:13" x14ac:dyDescent="0.25">
      <c r="B102" s="164">
        <v>40238</v>
      </c>
      <c r="C102" s="307">
        <v>50</v>
      </c>
      <c r="D102" s="307">
        <v>50</v>
      </c>
      <c r="E102" s="307">
        <v>40.909090909090914</v>
      </c>
      <c r="F102" s="307">
        <v>27.27272727272727</v>
      </c>
      <c r="G102" s="307">
        <v>-31.818181818181817</v>
      </c>
      <c r="H102" s="307">
        <v>68.181818181818173</v>
      </c>
      <c r="I102" s="307">
        <v>-9.0909090909090917</v>
      </c>
      <c r="J102" s="307">
        <v>22.727272727272727</v>
      </c>
      <c r="K102" s="307">
        <v>-13.636363636363635</v>
      </c>
      <c r="L102" s="307">
        <v>31.818181818181817</v>
      </c>
      <c r="M102" s="307">
        <v>-4.5454545454545459</v>
      </c>
    </row>
    <row r="103" spans="2:13" x14ac:dyDescent="0.25">
      <c r="B103" s="164">
        <v>40330</v>
      </c>
      <c r="C103" s="307">
        <v>55.555555555555557</v>
      </c>
      <c r="D103" s="307">
        <v>72.222222222222214</v>
      </c>
      <c r="E103" s="307">
        <v>33.333333333333329</v>
      </c>
      <c r="F103" s="307">
        <v>5.5555555555555554</v>
      </c>
      <c r="G103" s="307">
        <v>-55.555555555555557</v>
      </c>
      <c r="H103" s="307">
        <v>38.888888888888893</v>
      </c>
      <c r="I103" s="307">
        <v>-38.888888888888893</v>
      </c>
      <c r="J103" s="307">
        <v>-5.5555555555555554</v>
      </c>
      <c r="K103" s="307">
        <v>-16.666666666666664</v>
      </c>
      <c r="L103" s="307">
        <v>27.777777777777779</v>
      </c>
      <c r="M103" s="307">
        <v>-5.5555555555555554</v>
      </c>
    </row>
    <row r="104" spans="2:13" x14ac:dyDescent="0.25">
      <c r="B104" s="164">
        <v>40422</v>
      </c>
      <c r="C104" s="307">
        <v>77.777777777777786</v>
      </c>
      <c r="D104" s="307">
        <v>72.222222222222214</v>
      </c>
      <c r="E104" s="307">
        <v>72.222222222222214</v>
      </c>
      <c r="F104" s="307">
        <v>33.333333333333329</v>
      </c>
      <c r="G104" s="307">
        <v>-50</v>
      </c>
      <c r="H104" s="307">
        <v>50</v>
      </c>
      <c r="I104" s="307">
        <v>-33.333333333333329</v>
      </c>
      <c r="J104" s="307">
        <v>11.111111111111111</v>
      </c>
      <c r="K104" s="307">
        <v>-16.666666666666664</v>
      </c>
      <c r="L104" s="307">
        <v>44.444444444444443</v>
      </c>
      <c r="M104" s="307">
        <v>5.5555555555555554</v>
      </c>
    </row>
    <row r="105" spans="2:13" x14ac:dyDescent="0.25">
      <c r="B105" s="164">
        <v>40513</v>
      </c>
      <c r="C105" s="307">
        <v>83.333333333333343</v>
      </c>
      <c r="D105" s="307">
        <v>88.888888888888886</v>
      </c>
      <c r="E105" s="307">
        <v>72.222222222222214</v>
      </c>
      <c r="F105" s="307">
        <v>50</v>
      </c>
      <c r="G105" s="307">
        <v>-61.111111111111114</v>
      </c>
      <c r="H105" s="307">
        <v>50</v>
      </c>
      <c r="I105" s="307">
        <v>-50</v>
      </c>
      <c r="J105" s="307">
        <v>5.5555555555555554</v>
      </c>
      <c r="K105" s="307">
        <v>-16.666666666666664</v>
      </c>
      <c r="L105" s="307">
        <v>66.666666666666657</v>
      </c>
      <c r="M105" s="307">
        <v>5.5555555555555554</v>
      </c>
    </row>
    <row r="106" spans="2:13" x14ac:dyDescent="0.25">
      <c r="B106" s="164">
        <v>40603</v>
      </c>
      <c r="C106" s="307">
        <v>93.75</v>
      </c>
      <c r="D106" s="307">
        <v>81.25</v>
      </c>
      <c r="E106" s="307">
        <v>62.5</v>
      </c>
      <c r="F106" s="307">
        <v>43.75</v>
      </c>
      <c r="G106" s="307">
        <v>-68.75</v>
      </c>
      <c r="H106" s="307">
        <v>37.5</v>
      </c>
      <c r="I106" s="307">
        <v>25</v>
      </c>
      <c r="J106" s="307">
        <v>31.25</v>
      </c>
      <c r="K106" s="307">
        <v>-18.75</v>
      </c>
      <c r="L106" s="307">
        <v>62.5</v>
      </c>
      <c r="M106" s="307">
        <v>0</v>
      </c>
    </row>
    <row r="107" spans="2:13" x14ac:dyDescent="0.25">
      <c r="B107" s="164">
        <v>40695</v>
      </c>
      <c r="C107" s="307">
        <v>93.75</v>
      </c>
      <c r="D107" s="307">
        <v>93.75</v>
      </c>
      <c r="E107" s="307">
        <v>68.75</v>
      </c>
      <c r="F107" s="307">
        <v>43.75</v>
      </c>
      <c r="G107" s="307">
        <v>-62.5</v>
      </c>
      <c r="H107" s="307">
        <v>68.75</v>
      </c>
      <c r="I107" s="307">
        <v>-25</v>
      </c>
      <c r="J107" s="307">
        <v>25</v>
      </c>
      <c r="K107" s="307">
        <v>-25</v>
      </c>
      <c r="L107" s="307">
        <v>75</v>
      </c>
      <c r="M107" s="307">
        <v>0</v>
      </c>
    </row>
    <row r="108" spans="2:13" x14ac:dyDescent="0.25">
      <c r="B108" s="164">
        <v>40787</v>
      </c>
      <c r="C108" s="307">
        <v>100</v>
      </c>
      <c r="D108" s="307">
        <v>92.857142857142861</v>
      </c>
      <c r="E108" s="307">
        <v>78.571428571428569</v>
      </c>
      <c r="F108" s="307">
        <v>57.142857142857139</v>
      </c>
      <c r="G108" s="307">
        <v>-57.142857142857139</v>
      </c>
      <c r="H108" s="307">
        <v>57.142857142857139</v>
      </c>
      <c r="I108" s="307">
        <v>28.571428571428569</v>
      </c>
      <c r="J108" s="307">
        <v>64.285714285714292</v>
      </c>
      <c r="K108" s="307">
        <v>-21.428571428571427</v>
      </c>
      <c r="L108" s="307">
        <v>64.285714285714292</v>
      </c>
      <c r="M108" s="307">
        <v>0</v>
      </c>
    </row>
    <row r="109" spans="2:13" x14ac:dyDescent="0.25">
      <c r="B109" s="164">
        <v>40878</v>
      </c>
      <c r="C109" s="307">
        <v>78.571428571428569</v>
      </c>
      <c r="D109" s="307">
        <v>78.571428571428569</v>
      </c>
      <c r="E109" s="307">
        <v>85.714285714285708</v>
      </c>
      <c r="F109" s="307">
        <v>14.285714285714285</v>
      </c>
      <c r="G109" s="307">
        <v>-57.142857142857139</v>
      </c>
      <c r="H109" s="307">
        <v>35.714285714285715</v>
      </c>
      <c r="I109" s="307">
        <v>-7.1428571428571423</v>
      </c>
      <c r="J109" s="307">
        <v>42.857142857142854</v>
      </c>
      <c r="K109" s="307">
        <v>-21.428571428571427</v>
      </c>
      <c r="L109" s="307">
        <v>71.428571428571431</v>
      </c>
      <c r="M109" s="307">
        <v>-7.1428571428571423</v>
      </c>
    </row>
    <row r="110" spans="2:13" x14ac:dyDescent="0.25">
      <c r="B110" s="164">
        <v>40969</v>
      </c>
      <c r="C110" s="307">
        <v>80</v>
      </c>
      <c r="D110" s="307">
        <v>80</v>
      </c>
      <c r="E110" s="307">
        <v>73.333333333333329</v>
      </c>
      <c r="F110" s="307">
        <v>20</v>
      </c>
      <c r="G110" s="307">
        <v>-53.333333333333336</v>
      </c>
      <c r="H110" s="307">
        <v>40</v>
      </c>
      <c r="I110" s="307">
        <v>-20</v>
      </c>
      <c r="J110" s="307">
        <v>40</v>
      </c>
      <c r="K110" s="307">
        <v>-26.666666666666668</v>
      </c>
      <c r="L110" s="307">
        <v>66.666666666666657</v>
      </c>
      <c r="M110" s="307">
        <v>0</v>
      </c>
    </row>
    <row r="111" spans="2:13" x14ac:dyDescent="0.25">
      <c r="B111" s="164">
        <v>41061</v>
      </c>
      <c r="C111" s="307">
        <v>86.666666666666671</v>
      </c>
      <c r="D111" s="307">
        <v>73.333333333333329</v>
      </c>
      <c r="E111" s="307">
        <v>60</v>
      </c>
      <c r="F111" s="307">
        <v>40</v>
      </c>
      <c r="G111" s="307">
        <v>-66.666666666666657</v>
      </c>
      <c r="H111" s="307">
        <v>40</v>
      </c>
      <c r="I111" s="307">
        <v>0</v>
      </c>
      <c r="J111" s="307">
        <v>13.333333333333334</v>
      </c>
      <c r="K111" s="307">
        <v>6.666666666666667</v>
      </c>
      <c r="L111" s="307">
        <v>66.666666666666657</v>
      </c>
      <c r="M111" s="307">
        <v>0</v>
      </c>
    </row>
    <row r="112" spans="2:13" x14ac:dyDescent="0.25">
      <c r="B112" s="164">
        <v>41153</v>
      </c>
      <c r="C112" s="307">
        <v>92.307692307692307</v>
      </c>
      <c r="D112" s="307">
        <v>84.615384615384613</v>
      </c>
      <c r="E112" s="307">
        <v>76.923076923076934</v>
      </c>
      <c r="F112" s="307">
        <v>46.153846153846153</v>
      </c>
      <c r="G112" s="307">
        <v>-69.230769230769226</v>
      </c>
      <c r="H112" s="307">
        <v>46</v>
      </c>
      <c r="I112" s="307">
        <v>7.6923076923076925</v>
      </c>
      <c r="J112" s="307">
        <v>61.53846153846154</v>
      </c>
      <c r="K112" s="307">
        <v>7.6923076923076925</v>
      </c>
      <c r="L112" s="307">
        <v>61.53846153846154</v>
      </c>
      <c r="M112" s="307">
        <v>0</v>
      </c>
    </row>
    <row r="113" spans="2:14" x14ac:dyDescent="0.25">
      <c r="B113" s="164">
        <v>41244</v>
      </c>
      <c r="C113" s="307">
        <v>93.333333333333329</v>
      </c>
      <c r="D113" s="307">
        <v>100</v>
      </c>
      <c r="E113" s="307">
        <v>80</v>
      </c>
      <c r="F113" s="307">
        <v>53.333333333333336</v>
      </c>
      <c r="G113" s="307">
        <v>-60</v>
      </c>
      <c r="H113" s="307">
        <v>40</v>
      </c>
      <c r="I113" s="307">
        <v>13.333333333333334</v>
      </c>
      <c r="J113" s="307">
        <v>46.666666666666664</v>
      </c>
      <c r="K113" s="307">
        <v>-20</v>
      </c>
      <c r="L113" s="307">
        <v>60</v>
      </c>
      <c r="M113" s="307">
        <v>0</v>
      </c>
    </row>
    <row r="114" spans="2:14" x14ac:dyDescent="0.25">
      <c r="B114" s="164">
        <v>41334</v>
      </c>
      <c r="C114" s="307">
        <v>75</v>
      </c>
      <c r="D114" s="307">
        <v>93.75</v>
      </c>
      <c r="E114" s="307">
        <v>100</v>
      </c>
      <c r="F114" s="307">
        <v>43.75</v>
      </c>
      <c r="G114" s="307">
        <v>-56.25</v>
      </c>
      <c r="H114" s="307">
        <v>68.75</v>
      </c>
      <c r="I114" s="307">
        <v>0</v>
      </c>
      <c r="J114" s="307">
        <v>50</v>
      </c>
      <c r="K114" s="307">
        <v>31.25</v>
      </c>
      <c r="L114" s="307">
        <v>50</v>
      </c>
      <c r="M114" s="307">
        <v>0</v>
      </c>
    </row>
    <row r="115" spans="2:14" x14ac:dyDescent="0.25">
      <c r="B115" s="164">
        <v>41426</v>
      </c>
      <c r="C115" s="307">
        <v>73.333333333333329</v>
      </c>
      <c r="D115" s="307">
        <v>73.333333333333329</v>
      </c>
      <c r="E115" s="307">
        <v>66.666666666666657</v>
      </c>
      <c r="F115" s="307">
        <v>26.666666666666668</v>
      </c>
      <c r="G115" s="307">
        <v>-53.333333333333336</v>
      </c>
      <c r="H115" s="307">
        <v>33.333333333333329</v>
      </c>
      <c r="I115" s="307">
        <v>6.666666666666667</v>
      </c>
      <c r="J115" s="307">
        <v>26.666666666666668</v>
      </c>
      <c r="K115" s="307">
        <v>-13.333333333333334</v>
      </c>
      <c r="L115" s="307">
        <v>40</v>
      </c>
      <c r="M115" s="307">
        <v>0</v>
      </c>
    </row>
    <row r="116" spans="2:14" x14ac:dyDescent="0.25">
      <c r="B116" s="164">
        <v>41518</v>
      </c>
      <c r="C116" s="307">
        <v>52.941176470588239</v>
      </c>
      <c r="D116" s="307">
        <v>64.705882352941174</v>
      </c>
      <c r="E116" s="307">
        <v>70.588235294117652</v>
      </c>
      <c r="F116" s="307">
        <v>47.058823529411761</v>
      </c>
      <c r="G116" s="307">
        <v>-58.82352941176471</v>
      </c>
      <c r="H116" s="307">
        <v>52.941176470588239</v>
      </c>
      <c r="I116" s="307">
        <v>0</v>
      </c>
      <c r="J116" s="307">
        <v>29.411764705882355</v>
      </c>
      <c r="K116" s="307">
        <v>-17.647058823529413</v>
      </c>
      <c r="L116" s="307">
        <v>47.058823529411761</v>
      </c>
      <c r="M116" s="307">
        <v>0</v>
      </c>
    </row>
    <row r="117" spans="2:14" x14ac:dyDescent="0.25">
      <c r="B117" s="164">
        <v>41609</v>
      </c>
      <c r="C117" s="307">
        <v>14.285714285714285</v>
      </c>
      <c r="D117" s="307">
        <v>42.857142857142854</v>
      </c>
      <c r="E117" s="307">
        <v>21.428571428571427</v>
      </c>
      <c r="F117" s="307">
        <v>50</v>
      </c>
      <c r="G117" s="307">
        <v>-50</v>
      </c>
      <c r="H117" s="307">
        <v>7.1428571428571423</v>
      </c>
      <c r="I117" s="307">
        <v>0</v>
      </c>
      <c r="J117" s="307">
        <v>46.153846153846153</v>
      </c>
      <c r="K117" s="307">
        <v>-7.1428571428571423</v>
      </c>
      <c r="L117" s="307">
        <v>50</v>
      </c>
      <c r="M117" s="307">
        <v>0</v>
      </c>
    </row>
    <row r="118" spans="2:14" x14ac:dyDescent="0.25">
      <c r="B118" s="164">
        <v>41699</v>
      </c>
      <c r="C118" s="307">
        <v>30</v>
      </c>
      <c r="D118" s="307">
        <v>70</v>
      </c>
      <c r="E118" s="307">
        <v>80</v>
      </c>
      <c r="F118" s="307">
        <v>30</v>
      </c>
      <c r="G118" s="307">
        <v>-80</v>
      </c>
      <c r="H118" s="307">
        <v>30</v>
      </c>
      <c r="I118" s="307">
        <v>-30</v>
      </c>
      <c r="J118" s="307">
        <v>0</v>
      </c>
      <c r="K118" s="307">
        <v>-30</v>
      </c>
      <c r="L118" s="307">
        <v>60</v>
      </c>
      <c r="M118" s="307">
        <v>0</v>
      </c>
      <c r="N118" s="309"/>
    </row>
    <row r="119" spans="2:14" ht="14.25" customHeight="1" x14ac:dyDescent="0.25">
      <c r="B119" s="164">
        <v>41791</v>
      </c>
      <c r="C119" s="307">
        <v>27.27272727272727</v>
      </c>
      <c r="D119" s="307">
        <v>81.818181818181827</v>
      </c>
      <c r="E119" s="307">
        <v>54.54545454545454</v>
      </c>
      <c r="F119" s="307">
        <v>36.363636363636367</v>
      </c>
      <c r="G119" s="307">
        <v>-72.727272727272734</v>
      </c>
      <c r="H119" s="307">
        <v>27.27272727272727</v>
      </c>
      <c r="I119" s="307">
        <v>-9.0909090909090917</v>
      </c>
      <c r="J119" s="307">
        <v>9.0909090909090917</v>
      </c>
      <c r="K119" s="307">
        <v>-27.27272727272727</v>
      </c>
      <c r="L119" s="307">
        <v>63.636363636363633</v>
      </c>
      <c r="M119" s="307">
        <v>0</v>
      </c>
      <c r="N119" s="309"/>
    </row>
    <row r="120" spans="2:14" ht="14.25" customHeight="1" x14ac:dyDescent="0.25">
      <c r="B120" s="164">
        <v>41883</v>
      </c>
      <c r="C120" s="307">
        <v>57.142857142857139</v>
      </c>
      <c r="D120" s="307">
        <v>57.142857142857139</v>
      </c>
      <c r="E120" s="307">
        <v>57.142857142857139</v>
      </c>
      <c r="F120" s="307">
        <v>64.285714285714292</v>
      </c>
      <c r="G120" s="307">
        <v>-50</v>
      </c>
      <c r="H120" s="307">
        <v>28.571428571428569</v>
      </c>
      <c r="I120" s="307">
        <v>14.285714285714285</v>
      </c>
      <c r="J120" s="307">
        <v>35.714285714285715</v>
      </c>
      <c r="K120" s="307">
        <v>0</v>
      </c>
      <c r="L120" s="307">
        <v>64.285714285714292</v>
      </c>
      <c r="M120" s="307">
        <v>-7.1428571428571423</v>
      </c>
      <c r="N120" s="309"/>
    </row>
    <row r="121" spans="2:14" ht="14.25" customHeight="1" x14ac:dyDescent="0.25">
      <c r="B121" s="164">
        <v>41974</v>
      </c>
      <c r="C121" s="307">
        <v>44.444444444444443</v>
      </c>
      <c r="D121" s="305">
        <v>66.666666666666657</v>
      </c>
      <c r="E121" s="307">
        <v>66.666666666666657</v>
      </c>
      <c r="F121" s="307">
        <v>66.666666666666657</v>
      </c>
      <c r="G121" s="307">
        <v>-77.777777777777786</v>
      </c>
      <c r="H121" s="307">
        <v>66.666666666666657</v>
      </c>
      <c r="I121" s="307">
        <v>22.222222222222221</v>
      </c>
      <c r="J121" s="307">
        <v>22.222222222222221</v>
      </c>
      <c r="K121" s="307">
        <v>0</v>
      </c>
      <c r="L121" s="307">
        <v>66.666666666666657</v>
      </c>
      <c r="M121" s="307">
        <v>-22.222222222222221</v>
      </c>
    </row>
    <row r="122" spans="2:14" ht="14.25" customHeight="1" x14ac:dyDescent="0.25">
      <c r="B122" s="164">
        <v>42064</v>
      </c>
      <c r="C122" s="307">
        <v>66.666666666666657</v>
      </c>
      <c r="D122" s="305">
        <v>77.777777777777786</v>
      </c>
      <c r="E122" s="307">
        <v>66.666666666666657</v>
      </c>
      <c r="F122" s="307">
        <v>22.222222222222221</v>
      </c>
      <c r="G122" s="307">
        <v>-77.777777777777786</v>
      </c>
      <c r="H122" s="307">
        <v>55.555555555555557</v>
      </c>
      <c r="I122" s="307">
        <v>44.444444444444443</v>
      </c>
      <c r="J122" s="307">
        <v>-11.111111111111111</v>
      </c>
      <c r="K122" s="307">
        <v>-22.222222222222221</v>
      </c>
      <c r="L122" s="307">
        <v>77.777777777777786</v>
      </c>
      <c r="M122" s="307">
        <v>-11.111111111111111</v>
      </c>
    </row>
    <row r="123" spans="2:14" x14ac:dyDescent="0.25">
      <c r="B123" s="164">
        <v>42156</v>
      </c>
      <c r="C123" s="78">
        <v>42.857142857142854</v>
      </c>
      <c r="D123" s="78">
        <v>35.714285714285715</v>
      </c>
      <c r="E123" s="78">
        <v>57.142857142857139</v>
      </c>
      <c r="F123" s="78">
        <v>57.142857142857139</v>
      </c>
      <c r="G123" s="78">
        <v>-28.571428571428569</v>
      </c>
      <c r="H123" s="78">
        <v>35.714285714285715</v>
      </c>
      <c r="I123" s="78">
        <v>21.428571428571427</v>
      </c>
      <c r="J123" s="78">
        <v>14.285714285714285</v>
      </c>
      <c r="K123" s="78">
        <v>-14.285714285714285</v>
      </c>
      <c r="L123" s="78">
        <v>50</v>
      </c>
      <c r="M123" s="78">
        <v>-7.1428571428571423</v>
      </c>
    </row>
    <row r="124" spans="2:14" x14ac:dyDescent="0.25">
      <c r="B124" s="164">
        <v>42248</v>
      </c>
      <c r="C124" s="78">
        <v>69.230769230769226</v>
      </c>
      <c r="D124" s="78">
        <v>76.923076923076934</v>
      </c>
      <c r="E124" s="78">
        <v>38.461538461538467</v>
      </c>
      <c r="F124" s="78">
        <v>23.076923076923077</v>
      </c>
      <c r="G124" s="78">
        <v>-84.615384615384613</v>
      </c>
      <c r="H124" s="78">
        <v>15.384615384615385</v>
      </c>
      <c r="I124" s="78">
        <v>-7.6923076923076925</v>
      </c>
      <c r="J124" s="78">
        <v>-38.461538461538467</v>
      </c>
      <c r="K124" s="78">
        <v>-46.153846153846153</v>
      </c>
      <c r="L124" s="78">
        <v>30.76923076923077</v>
      </c>
      <c r="M124" s="78">
        <v>-15.384615384615385</v>
      </c>
    </row>
    <row r="125" spans="2:14" x14ac:dyDescent="0.25">
      <c r="B125" s="164">
        <v>42339</v>
      </c>
      <c r="C125" s="78">
        <v>63.636363636363633</v>
      </c>
      <c r="D125" s="78">
        <v>63.636363636363633</v>
      </c>
      <c r="E125" s="78">
        <v>63.636363636363633</v>
      </c>
      <c r="F125" s="78">
        <v>27.27272727272727</v>
      </c>
      <c r="G125" s="78">
        <v>-54.54545454545454</v>
      </c>
      <c r="H125" s="78">
        <v>36.363636363636367</v>
      </c>
      <c r="I125" s="78">
        <v>27.27272727272727</v>
      </c>
      <c r="J125" s="78">
        <v>-27.27272727272727</v>
      </c>
      <c r="K125" s="78">
        <v>-18.181818181818183</v>
      </c>
      <c r="L125" s="78">
        <v>36.363636363636367</v>
      </c>
      <c r="M125" s="78">
        <v>0</v>
      </c>
    </row>
    <row r="126" spans="2:14" x14ac:dyDescent="0.25">
      <c r="B126" s="164">
        <v>42430</v>
      </c>
      <c r="C126" s="78">
        <v>44.444444444444443</v>
      </c>
      <c r="D126" s="78">
        <v>11.111111111111111</v>
      </c>
      <c r="E126" s="78">
        <v>33.333333333333329</v>
      </c>
      <c r="F126" s="78">
        <v>22.222222222222221</v>
      </c>
      <c r="G126" s="78">
        <v>-55.555555555555557</v>
      </c>
      <c r="H126" s="78">
        <v>-22.222222222222221</v>
      </c>
      <c r="I126" s="78">
        <v>-11.111111111111111</v>
      </c>
      <c r="J126" s="78">
        <v>0</v>
      </c>
      <c r="K126" s="78">
        <v>-11.111111111111111</v>
      </c>
      <c r="L126" s="78">
        <v>44.444444444444443</v>
      </c>
      <c r="M126" s="78">
        <v>-11.111111111111111</v>
      </c>
    </row>
    <row r="127" spans="2:14" x14ac:dyDescent="0.25">
      <c r="B127" s="164">
        <v>42522</v>
      </c>
      <c r="C127" s="78">
        <v>70</v>
      </c>
      <c r="D127" s="78">
        <v>40</v>
      </c>
      <c r="E127" s="78">
        <v>80</v>
      </c>
      <c r="F127" s="78">
        <v>60</v>
      </c>
      <c r="G127" s="78">
        <v>-50</v>
      </c>
      <c r="H127" s="78">
        <v>70</v>
      </c>
      <c r="I127" s="78">
        <v>30</v>
      </c>
      <c r="J127" s="78">
        <v>-80</v>
      </c>
      <c r="K127" s="78">
        <v>-80</v>
      </c>
      <c r="L127" s="78">
        <v>30</v>
      </c>
      <c r="M127" s="78">
        <v>0</v>
      </c>
    </row>
    <row r="128" spans="2:14" x14ac:dyDescent="0.25">
      <c r="B128" s="164">
        <v>42614</v>
      </c>
      <c r="C128" s="78">
        <v>75</v>
      </c>
      <c r="D128" s="78">
        <v>50</v>
      </c>
      <c r="E128" s="78">
        <v>50</v>
      </c>
      <c r="F128" s="78">
        <v>62.5</v>
      </c>
      <c r="G128" s="78">
        <v>-50</v>
      </c>
      <c r="H128" s="78">
        <v>50</v>
      </c>
      <c r="I128" s="78">
        <v>37.5</v>
      </c>
      <c r="J128" s="78">
        <v>-25</v>
      </c>
      <c r="K128" s="78">
        <v>-37.5</v>
      </c>
      <c r="L128" s="78">
        <v>50</v>
      </c>
      <c r="M128" s="78">
        <v>12.5</v>
      </c>
    </row>
    <row r="129" spans="2:13" x14ac:dyDescent="0.25">
      <c r="B129" s="164">
        <v>42705</v>
      </c>
      <c r="C129" s="78">
        <v>90</v>
      </c>
      <c r="D129" s="78">
        <v>80</v>
      </c>
      <c r="E129" s="78">
        <v>80</v>
      </c>
      <c r="F129" s="78">
        <v>40</v>
      </c>
      <c r="G129" s="78">
        <v>-60</v>
      </c>
      <c r="H129" s="78">
        <v>60</v>
      </c>
      <c r="I129" s="78">
        <v>30</v>
      </c>
      <c r="J129" s="78">
        <v>-20</v>
      </c>
      <c r="K129" s="78">
        <v>-60</v>
      </c>
      <c r="L129" s="78">
        <v>-10</v>
      </c>
      <c r="M129" s="78">
        <v>0</v>
      </c>
    </row>
    <row r="130" spans="2:13" x14ac:dyDescent="0.25">
      <c r="B130" s="164">
        <v>42795</v>
      </c>
      <c r="C130" s="307">
        <v>60</v>
      </c>
      <c r="D130" s="307">
        <v>50</v>
      </c>
      <c r="E130" s="307">
        <v>50</v>
      </c>
      <c r="F130" s="307">
        <v>10</v>
      </c>
      <c r="G130" s="307">
        <v>-50</v>
      </c>
      <c r="H130" s="307">
        <v>10</v>
      </c>
      <c r="I130" s="307">
        <v>0</v>
      </c>
      <c r="J130" s="307">
        <v>-10</v>
      </c>
      <c r="K130" s="307">
        <v>-70</v>
      </c>
      <c r="L130" s="307">
        <v>40</v>
      </c>
      <c r="M130" s="307">
        <v>0</v>
      </c>
    </row>
    <row r="131" spans="2:13" x14ac:dyDescent="0.25">
      <c r="B131" s="164">
        <v>42887</v>
      </c>
      <c r="C131" s="307">
        <v>50</v>
      </c>
      <c r="D131" s="307">
        <v>50</v>
      </c>
      <c r="E131" s="307">
        <v>40</v>
      </c>
      <c r="F131" s="307">
        <v>-10</v>
      </c>
      <c r="G131" s="307">
        <v>-80</v>
      </c>
      <c r="H131" s="307">
        <v>30</v>
      </c>
      <c r="I131" s="307">
        <v>20</v>
      </c>
      <c r="J131" s="307">
        <v>-10</v>
      </c>
      <c r="K131" s="307">
        <v>-60</v>
      </c>
      <c r="L131" s="307">
        <v>20</v>
      </c>
      <c r="M131" s="307">
        <v>10</v>
      </c>
    </row>
    <row r="132" spans="2:13" x14ac:dyDescent="0.25">
      <c r="B132" s="164">
        <v>42979</v>
      </c>
      <c r="C132" s="307">
        <v>66.666666666666657</v>
      </c>
      <c r="D132" s="307">
        <v>11.111111111111111</v>
      </c>
      <c r="E132" s="307">
        <v>22.222222222222221</v>
      </c>
      <c r="F132" s="307">
        <v>-11.111111111111111</v>
      </c>
      <c r="G132" s="307">
        <v>-33.333333333333329</v>
      </c>
      <c r="H132" s="307">
        <v>-11.111111111111111</v>
      </c>
      <c r="I132" s="307">
        <v>44.444444444444443</v>
      </c>
      <c r="J132" s="307">
        <v>11.111111111111111</v>
      </c>
      <c r="K132" s="307">
        <v>-22.222222222222221</v>
      </c>
      <c r="L132" s="307">
        <v>22.222222222222221</v>
      </c>
      <c r="M132" s="307">
        <v>0</v>
      </c>
    </row>
    <row r="133" spans="2:13" x14ac:dyDescent="0.25">
      <c r="B133" s="164">
        <v>43070</v>
      </c>
      <c r="C133" s="307">
        <v>57.142857142857103</v>
      </c>
      <c r="D133" s="307">
        <v>71.428571428571431</v>
      </c>
      <c r="E133" s="307">
        <v>42.857142857142854</v>
      </c>
      <c r="F133" s="307">
        <v>42.857142857142854</v>
      </c>
      <c r="G133" s="307">
        <v>-28.571428571428569</v>
      </c>
      <c r="H133" s="307">
        <v>57.142857142857139</v>
      </c>
      <c r="I133" s="307">
        <v>14.285714285714285</v>
      </c>
      <c r="J133" s="307">
        <v>42.857142857142854</v>
      </c>
      <c r="K133" s="307">
        <v>-14.285714285714285</v>
      </c>
      <c r="L133" s="307">
        <v>57.142857142857139</v>
      </c>
      <c r="M133" s="307">
        <v>0</v>
      </c>
    </row>
    <row r="134" spans="2:13" x14ac:dyDescent="0.25">
      <c r="B134" s="164">
        <v>43160</v>
      </c>
      <c r="C134" s="307">
        <v>55.555555555555557</v>
      </c>
      <c r="D134" s="307">
        <v>33.333333333333329</v>
      </c>
      <c r="E134" s="307">
        <v>55.555555555555557</v>
      </c>
      <c r="F134" s="307">
        <v>-11.111111111111111</v>
      </c>
      <c r="G134" s="307">
        <v>-55.555555555555557</v>
      </c>
      <c r="H134" s="307">
        <v>11.111111111111111</v>
      </c>
      <c r="I134" s="307">
        <v>44.444444444444443</v>
      </c>
      <c r="J134" s="307">
        <v>33.333333333333329</v>
      </c>
      <c r="K134" s="307">
        <v>-33.333333333333329</v>
      </c>
      <c r="L134" s="307">
        <v>22.222222222222221</v>
      </c>
      <c r="M134" s="307">
        <v>0</v>
      </c>
    </row>
    <row r="135" spans="2:13" x14ac:dyDescent="0.25">
      <c r="B135" s="164">
        <v>43252</v>
      </c>
      <c r="C135" s="62">
        <v>62.5</v>
      </c>
      <c r="D135" s="62">
        <v>25</v>
      </c>
      <c r="E135" s="62">
        <v>37.5</v>
      </c>
      <c r="F135" s="62">
        <v>-12.5</v>
      </c>
      <c r="G135" s="62">
        <v>-25</v>
      </c>
      <c r="H135" s="62">
        <v>-25</v>
      </c>
      <c r="I135" s="62">
        <v>12.5</v>
      </c>
      <c r="J135" s="62">
        <v>-25</v>
      </c>
      <c r="K135" s="62">
        <v>-87.5</v>
      </c>
      <c r="L135" s="62">
        <v>25</v>
      </c>
      <c r="M135" s="62">
        <v>0</v>
      </c>
    </row>
    <row r="136" spans="2:13" x14ac:dyDescent="0.25">
      <c r="B136" s="164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</row>
    <row r="137" spans="2:13" x14ac:dyDescent="0.25">
      <c r="B137" s="164"/>
      <c r="C137" s="307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</row>
    <row r="138" spans="2:13" x14ac:dyDescent="0.25">
      <c r="B138" s="303" t="s">
        <v>16</v>
      </c>
    </row>
    <row r="139" spans="2:13" x14ac:dyDescent="0.25">
      <c r="C139" s="135" t="s">
        <v>6</v>
      </c>
      <c r="D139" s="135" t="s">
        <v>7</v>
      </c>
      <c r="E139" s="135" t="s">
        <v>8</v>
      </c>
      <c r="F139" s="135" t="s">
        <v>9</v>
      </c>
      <c r="G139" s="135" t="s">
        <v>10</v>
      </c>
      <c r="H139" s="135" t="s">
        <v>12</v>
      </c>
      <c r="I139" s="135" t="s">
        <v>11</v>
      </c>
      <c r="J139" s="135" t="s">
        <v>13</v>
      </c>
      <c r="K139" s="135" t="s">
        <v>161</v>
      </c>
      <c r="L139" s="135" t="s">
        <v>14</v>
      </c>
      <c r="M139" s="135" t="s">
        <v>15</v>
      </c>
    </row>
    <row r="140" spans="2:13" x14ac:dyDescent="0.25">
      <c r="B140" s="304">
        <v>39539</v>
      </c>
      <c r="C140" s="305">
        <v>50</v>
      </c>
      <c r="D140" s="305">
        <v>25</v>
      </c>
      <c r="E140" s="305">
        <v>50</v>
      </c>
      <c r="F140" s="305">
        <v>50</v>
      </c>
      <c r="G140" s="305">
        <v>-25</v>
      </c>
      <c r="H140" s="305">
        <v>-75</v>
      </c>
      <c r="I140" s="305">
        <v>-50</v>
      </c>
      <c r="J140" s="305">
        <v>-50</v>
      </c>
      <c r="K140" s="305">
        <v>-50</v>
      </c>
      <c r="L140" s="305">
        <v>0</v>
      </c>
      <c r="M140" s="305">
        <v>-25</v>
      </c>
    </row>
    <row r="141" spans="2:13" x14ac:dyDescent="0.25">
      <c r="B141" s="164">
        <v>39630</v>
      </c>
      <c r="C141" s="307">
        <v>40</v>
      </c>
      <c r="D141" s="307">
        <v>60</v>
      </c>
      <c r="E141" s="307">
        <v>80</v>
      </c>
      <c r="F141" s="307">
        <v>20</v>
      </c>
      <c r="G141" s="307">
        <v>-20</v>
      </c>
      <c r="H141" s="307">
        <v>-20</v>
      </c>
      <c r="I141" s="307">
        <v>-20</v>
      </c>
      <c r="J141" s="307">
        <v>-40</v>
      </c>
      <c r="K141" s="307">
        <v>20</v>
      </c>
      <c r="L141" s="307">
        <v>100</v>
      </c>
      <c r="M141" s="307">
        <v>0</v>
      </c>
    </row>
    <row r="142" spans="2:13" x14ac:dyDescent="0.25">
      <c r="B142" s="164">
        <v>39722</v>
      </c>
      <c r="C142" s="307">
        <v>42.857142857142854</v>
      </c>
      <c r="D142" s="307">
        <v>28.571428571428569</v>
      </c>
      <c r="E142" s="307">
        <v>71.428571428571431</v>
      </c>
      <c r="F142" s="307">
        <v>0</v>
      </c>
      <c r="G142" s="307">
        <v>-28.571428571428569</v>
      </c>
      <c r="H142" s="307">
        <v>14.285714285714285</v>
      </c>
      <c r="I142" s="307">
        <v>-14.285714285714285</v>
      </c>
      <c r="J142" s="307">
        <v>71.428571428571431</v>
      </c>
      <c r="K142" s="307">
        <v>14.285714285714285</v>
      </c>
      <c r="L142" s="307">
        <v>57.142857142857139</v>
      </c>
      <c r="M142" s="307">
        <v>-14.285714285714285</v>
      </c>
    </row>
    <row r="143" spans="2:13" x14ac:dyDescent="0.25">
      <c r="B143" s="164">
        <v>39873</v>
      </c>
      <c r="C143" s="307">
        <v>57.142857142857139</v>
      </c>
      <c r="D143" s="307">
        <v>57.142857142857139</v>
      </c>
      <c r="E143" s="307">
        <v>42.857142857142854</v>
      </c>
      <c r="F143" s="307">
        <v>-14.285714285714285</v>
      </c>
      <c r="G143" s="307">
        <v>-42.857142857142854</v>
      </c>
      <c r="H143" s="307">
        <v>14.285714285714285</v>
      </c>
      <c r="I143" s="307">
        <v>0</v>
      </c>
      <c r="J143" s="307">
        <v>14.285714285714285</v>
      </c>
      <c r="K143" s="307">
        <v>-14.285714285714285</v>
      </c>
      <c r="L143" s="307">
        <v>42.857142857142854</v>
      </c>
      <c r="M143" s="307">
        <v>0</v>
      </c>
    </row>
    <row r="144" spans="2:13" x14ac:dyDescent="0.25">
      <c r="B144" s="164">
        <v>39965</v>
      </c>
      <c r="C144" s="307">
        <v>28.571428571428569</v>
      </c>
      <c r="D144" s="307">
        <v>14.285714285714285</v>
      </c>
      <c r="E144" s="307">
        <v>0</v>
      </c>
      <c r="F144" s="307">
        <v>-71.428571428571431</v>
      </c>
      <c r="G144" s="307">
        <v>-57.142857142857139</v>
      </c>
      <c r="H144" s="307">
        <v>0</v>
      </c>
      <c r="I144" s="307">
        <v>-71.428571428571431</v>
      </c>
      <c r="J144" s="307">
        <v>-42.857142857142854</v>
      </c>
      <c r="K144" s="307">
        <v>-28.571428571428569</v>
      </c>
      <c r="L144" s="307">
        <v>28.571428571428569</v>
      </c>
      <c r="M144" s="307">
        <v>0</v>
      </c>
    </row>
    <row r="145" spans="2:13" x14ac:dyDescent="0.25">
      <c r="B145" s="164">
        <v>40057</v>
      </c>
      <c r="C145" s="307">
        <v>33.333333333333329</v>
      </c>
      <c r="D145" s="307">
        <v>33.3333333333333</v>
      </c>
      <c r="E145" s="307">
        <v>33.333333333333329</v>
      </c>
      <c r="F145" s="307">
        <v>-50</v>
      </c>
      <c r="G145" s="307">
        <v>-50</v>
      </c>
      <c r="H145" s="307">
        <v>16.666666666666664</v>
      </c>
      <c r="I145" s="307">
        <v>-83.333333333333343</v>
      </c>
      <c r="J145" s="307">
        <v>-33.333333333333329</v>
      </c>
      <c r="K145" s="307">
        <v>-16.666666666666664</v>
      </c>
      <c r="L145" s="307">
        <v>50</v>
      </c>
      <c r="M145" s="307">
        <v>0</v>
      </c>
    </row>
    <row r="146" spans="2:13" x14ac:dyDescent="0.25">
      <c r="B146" s="164">
        <v>40148</v>
      </c>
      <c r="C146" s="307">
        <v>14.285714285714285</v>
      </c>
      <c r="D146" s="307">
        <v>14.285714285714285</v>
      </c>
      <c r="E146" s="307">
        <v>42.857142857142854</v>
      </c>
      <c r="F146" s="307">
        <v>-14.285714285714285</v>
      </c>
      <c r="G146" s="307">
        <v>-42.857142857142854</v>
      </c>
      <c r="H146" s="307">
        <v>0</v>
      </c>
      <c r="I146" s="307">
        <v>-85.714285714285708</v>
      </c>
      <c r="J146" s="307">
        <v>-42.857142857142854</v>
      </c>
      <c r="K146" s="307">
        <v>-28.571428571428569</v>
      </c>
      <c r="L146" s="307">
        <v>-28.571428571428569</v>
      </c>
      <c r="M146" s="307">
        <v>-14.285714285714285</v>
      </c>
    </row>
    <row r="147" spans="2:13" x14ac:dyDescent="0.25">
      <c r="B147" s="164">
        <v>40238</v>
      </c>
      <c r="C147" s="307">
        <v>0</v>
      </c>
      <c r="D147" s="307">
        <v>42.857142857142854</v>
      </c>
      <c r="E147" s="307">
        <v>42.857142857142854</v>
      </c>
      <c r="F147" s="307">
        <v>0</v>
      </c>
      <c r="G147" s="307">
        <v>-57.142857142857139</v>
      </c>
      <c r="H147" s="307">
        <v>14.285714285714285</v>
      </c>
      <c r="I147" s="307">
        <v>-57.142857142857139</v>
      </c>
      <c r="J147" s="307">
        <v>-14.285714285714285</v>
      </c>
      <c r="K147" s="307">
        <v>-28.571428571428569</v>
      </c>
      <c r="L147" s="307">
        <v>57.142857142857139</v>
      </c>
      <c r="M147" s="307">
        <v>0</v>
      </c>
    </row>
    <row r="148" spans="2:13" x14ac:dyDescent="0.25">
      <c r="B148" s="164">
        <v>40330</v>
      </c>
      <c r="C148" s="307">
        <v>14.285714285714285</v>
      </c>
      <c r="D148" s="307">
        <v>14.285714285714285</v>
      </c>
      <c r="E148" s="307">
        <v>57.142857142857139</v>
      </c>
      <c r="F148" s="307">
        <v>14.285714285714285</v>
      </c>
      <c r="G148" s="307">
        <v>-57.142857142857139</v>
      </c>
      <c r="H148" s="307">
        <v>-28.571428571428569</v>
      </c>
      <c r="I148" s="307">
        <v>-57.142857142857139</v>
      </c>
      <c r="J148" s="307">
        <v>-42.857142857142854</v>
      </c>
      <c r="K148" s="307">
        <v>-14.285714285714285</v>
      </c>
      <c r="L148" s="307">
        <v>57.142857142857139</v>
      </c>
      <c r="M148" s="307">
        <v>0</v>
      </c>
    </row>
    <row r="149" spans="2:13" x14ac:dyDescent="0.25">
      <c r="B149" s="164">
        <v>40422</v>
      </c>
      <c r="C149" s="307">
        <v>57.142857142857139</v>
      </c>
      <c r="D149" s="307">
        <v>42.857142857142854</v>
      </c>
      <c r="E149" s="307">
        <v>42.857142857142854</v>
      </c>
      <c r="F149" s="307">
        <v>0</v>
      </c>
      <c r="G149" s="307">
        <v>-57.142857142857139</v>
      </c>
      <c r="H149" s="307">
        <v>-14.285714285714285</v>
      </c>
      <c r="I149" s="307">
        <v>-57.142857142857139</v>
      </c>
      <c r="J149" s="307">
        <v>-42.857142857142854</v>
      </c>
      <c r="K149" s="307">
        <v>14.285714285714285</v>
      </c>
      <c r="L149" s="307">
        <v>57.142857142857139</v>
      </c>
      <c r="M149" s="307">
        <v>0</v>
      </c>
    </row>
    <row r="150" spans="2:13" x14ac:dyDescent="0.25">
      <c r="B150" s="164">
        <v>40513</v>
      </c>
      <c r="C150" s="307">
        <v>33.333333333333329</v>
      </c>
      <c r="D150" s="307">
        <v>66.666666666666657</v>
      </c>
      <c r="E150" s="307">
        <v>83.333333333333343</v>
      </c>
      <c r="F150" s="307">
        <v>33.333333333333329</v>
      </c>
      <c r="G150" s="307">
        <v>0</v>
      </c>
      <c r="H150" s="307">
        <v>83.333333333333343</v>
      </c>
      <c r="I150" s="307">
        <v>-33.333333333333329</v>
      </c>
      <c r="J150" s="307">
        <v>16.666666666666664</v>
      </c>
      <c r="K150" s="307">
        <v>16.666666666666664</v>
      </c>
      <c r="L150" s="307">
        <v>100</v>
      </c>
      <c r="M150" s="307">
        <v>0</v>
      </c>
    </row>
    <row r="151" spans="2:13" x14ac:dyDescent="0.25">
      <c r="B151" s="164">
        <v>40603</v>
      </c>
      <c r="C151" s="307">
        <v>14.285714285714285</v>
      </c>
      <c r="D151" s="307">
        <v>28.571428571428569</v>
      </c>
      <c r="E151" s="307">
        <v>85.714285714285708</v>
      </c>
      <c r="F151" s="307">
        <v>14.285714285714285</v>
      </c>
      <c r="G151" s="307">
        <v>-28.571428571428569</v>
      </c>
      <c r="H151" s="307">
        <v>14.285714285714285</v>
      </c>
      <c r="I151" s="307">
        <v>-42.857142857142854</v>
      </c>
      <c r="J151" s="307">
        <v>-14.285714285714285</v>
      </c>
      <c r="K151" s="307">
        <v>-42.857142857142854</v>
      </c>
      <c r="L151" s="307">
        <v>42.857142857142854</v>
      </c>
      <c r="M151" s="307">
        <v>0</v>
      </c>
    </row>
    <row r="152" spans="2:13" x14ac:dyDescent="0.25">
      <c r="B152" s="164">
        <v>40695</v>
      </c>
      <c r="C152" s="307">
        <v>16.666666666666664</v>
      </c>
      <c r="D152" s="307">
        <v>33.333333333333329</v>
      </c>
      <c r="E152" s="307">
        <v>50</v>
      </c>
      <c r="F152" s="307">
        <v>-16.666666666666664</v>
      </c>
      <c r="G152" s="307">
        <v>-83.333333333333343</v>
      </c>
      <c r="H152" s="307">
        <v>0</v>
      </c>
      <c r="I152" s="307">
        <v>-33.333333333333329</v>
      </c>
      <c r="J152" s="307">
        <v>16.666666666666664</v>
      </c>
      <c r="K152" s="307">
        <v>-50</v>
      </c>
      <c r="L152" s="307">
        <v>83.333333333333343</v>
      </c>
      <c r="M152" s="307">
        <v>0</v>
      </c>
    </row>
    <row r="153" spans="2:13" x14ac:dyDescent="0.25">
      <c r="B153" s="164">
        <v>40787</v>
      </c>
      <c r="C153" s="307">
        <v>57.142857142857139</v>
      </c>
      <c r="D153" s="307">
        <v>42.857142857142854</v>
      </c>
      <c r="E153" s="307">
        <v>57.142857142857139</v>
      </c>
      <c r="F153" s="307">
        <v>14.285714285714285</v>
      </c>
      <c r="G153" s="307">
        <v>-42.857142857142854</v>
      </c>
      <c r="H153" s="307">
        <v>14.285714285714285</v>
      </c>
      <c r="I153" s="307">
        <v>-71.428571428571431</v>
      </c>
      <c r="J153" s="307">
        <v>28.571428571428569</v>
      </c>
      <c r="K153" s="307">
        <v>14.285714285714285</v>
      </c>
      <c r="L153" s="307">
        <v>57.142857142857139</v>
      </c>
      <c r="M153" s="307">
        <v>0</v>
      </c>
    </row>
    <row r="154" spans="2:13" x14ac:dyDescent="0.25">
      <c r="B154" s="164">
        <v>40878</v>
      </c>
      <c r="C154" s="307">
        <v>57.142857142857139</v>
      </c>
      <c r="D154" s="307">
        <v>57.142857142857139</v>
      </c>
      <c r="E154" s="307">
        <v>85.714285714285708</v>
      </c>
      <c r="F154" s="307">
        <v>28.571428571428569</v>
      </c>
      <c r="G154" s="307">
        <v>-57.142857142857139</v>
      </c>
      <c r="H154" s="307">
        <v>14.285714285714285</v>
      </c>
      <c r="I154" s="307">
        <v>-71.428571428571431</v>
      </c>
      <c r="J154" s="307">
        <v>-14.285714285714285</v>
      </c>
      <c r="K154" s="307">
        <v>-14.285714285714285</v>
      </c>
      <c r="L154" s="307">
        <v>71.428571428571431</v>
      </c>
      <c r="M154" s="307">
        <v>0</v>
      </c>
    </row>
    <row r="155" spans="2:13" x14ac:dyDescent="0.25">
      <c r="B155" s="164">
        <v>40969</v>
      </c>
      <c r="C155" s="307">
        <v>42.857142857142854</v>
      </c>
      <c r="D155" s="307">
        <v>42.857142857142854</v>
      </c>
      <c r="E155" s="307">
        <v>57.142857142857139</v>
      </c>
      <c r="F155" s="307">
        <v>14.285714285714285</v>
      </c>
      <c r="G155" s="307">
        <v>-71.428571428571431</v>
      </c>
      <c r="H155" s="307">
        <v>-28.999999999999996</v>
      </c>
      <c r="I155" s="307">
        <v>-86</v>
      </c>
      <c r="J155" s="307">
        <v>28.571428571428569</v>
      </c>
      <c r="K155" s="307">
        <v>28.571428571428569</v>
      </c>
      <c r="L155" s="307">
        <v>85.714285714285708</v>
      </c>
      <c r="M155" s="307">
        <v>0</v>
      </c>
    </row>
    <row r="156" spans="2:13" x14ac:dyDescent="0.25">
      <c r="B156" s="164">
        <v>41061</v>
      </c>
      <c r="C156" s="307">
        <v>0</v>
      </c>
      <c r="D156" s="307">
        <v>14.285714285714285</v>
      </c>
      <c r="E156" s="307">
        <v>42.857142857142854</v>
      </c>
      <c r="F156" s="307">
        <v>0</v>
      </c>
      <c r="G156" s="307">
        <v>-42.857142857142854</v>
      </c>
      <c r="H156" s="307">
        <v>14.285714285714285</v>
      </c>
      <c r="I156" s="307">
        <v>-42.857142857142854</v>
      </c>
      <c r="J156" s="307">
        <v>0</v>
      </c>
      <c r="K156" s="307">
        <v>-28.571428571428569</v>
      </c>
      <c r="L156" s="307">
        <v>14.285714285714285</v>
      </c>
      <c r="M156" s="307">
        <v>-14.285714285714285</v>
      </c>
    </row>
    <row r="157" spans="2:13" x14ac:dyDescent="0.25">
      <c r="B157" s="164">
        <v>41153</v>
      </c>
      <c r="C157" s="307">
        <v>16.666666666666664</v>
      </c>
      <c r="D157" s="307">
        <v>0</v>
      </c>
      <c r="E157" s="307">
        <v>16.666666666666664</v>
      </c>
      <c r="F157" s="307">
        <v>-33.333333333333329</v>
      </c>
      <c r="G157" s="307">
        <v>-50</v>
      </c>
      <c r="H157" s="307">
        <v>-17</v>
      </c>
      <c r="I157" s="307">
        <v>-50</v>
      </c>
      <c r="J157" s="307">
        <v>-33.333333333333329</v>
      </c>
      <c r="K157" s="307">
        <v>-33.333333333333329</v>
      </c>
      <c r="L157" s="307">
        <v>16.666666666666664</v>
      </c>
      <c r="M157" s="307">
        <v>0</v>
      </c>
    </row>
    <row r="158" spans="2:13" x14ac:dyDescent="0.25">
      <c r="B158" s="164">
        <v>41244</v>
      </c>
      <c r="C158" s="307">
        <v>57.142857142857139</v>
      </c>
      <c r="D158" s="307">
        <v>57.142857142857139</v>
      </c>
      <c r="E158" s="307">
        <v>85.714285714285708</v>
      </c>
      <c r="F158" s="307">
        <v>14.285714285714285</v>
      </c>
      <c r="G158" s="307">
        <v>-71.428571428571431</v>
      </c>
      <c r="H158" s="307">
        <v>0</v>
      </c>
      <c r="I158" s="307">
        <v>-57.142857142857139</v>
      </c>
      <c r="J158" s="307">
        <v>0</v>
      </c>
      <c r="K158" s="307">
        <v>0</v>
      </c>
      <c r="L158" s="307">
        <v>28.571428571428569</v>
      </c>
      <c r="M158" s="307">
        <v>0</v>
      </c>
    </row>
    <row r="159" spans="2:13" x14ac:dyDescent="0.25">
      <c r="B159" s="164">
        <v>41334</v>
      </c>
      <c r="C159" s="307">
        <v>14.285714285714285</v>
      </c>
      <c r="D159" s="307">
        <v>42.857142857142854</v>
      </c>
      <c r="E159" s="307">
        <v>85.714285714285708</v>
      </c>
      <c r="F159" s="307">
        <v>14.285714285714285</v>
      </c>
      <c r="G159" s="307">
        <v>-71.428571428571431</v>
      </c>
      <c r="H159" s="307">
        <v>28.571428571428569</v>
      </c>
      <c r="I159" s="307">
        <v>-71.428571428571431</v>
      </c>
      <c r="J159" s="307">
        <v>0</v>
      </c>
      <c r="K159" s="307">
        <v>0</v>
      </c>
      <c r="L159" s="307">
        <v>71.428571428571431</v>
      </c>
      <c r="M159" s="307">
        <v>0</v>
      </c>
    </row>
    <row r="160" spans="2:13" x14ac:dyDescent="0.25">
      <c r="B160" s="164">
        <v>41426</v>
      </c>
      <c r="C160" s="307">
        <v>-14.285714285714285</v>
      </c>
      <c r="D160" s="307">
        <v>42.857142857142854</v>
      </c>
      <c r="E160" s="307">
        <v>57.142857142857139</v>
      </c>
      <c r="F160" s="307">
        <v>57.142857142857139</v>
      </c>
      <c r="G160" s="307">
        <v>-85.714285714285708</v>
      </c>
      <c r="H160" s="307">
        <v>0</v>
      </c>
      <c r="I160" s="307">
        <v>-50</v>
      </c>
      <c r="J160" s="307">
        <v>-28.571428571428569</v>
      </c>
      <c r="K160" s="307">
        <v>14.285714285714285</v>
      </c>
      <c r="L160" s="307">
        <v>57.142857142857139</v>
      </c>
      <c r="M160" s="307">
        <v>-100</v>
      </c>
    </row>
    <row r="161" spans="2:16" x14ac:dyDescent="0.25">
      <c r="B161" s="164">
        <v>41518</v>
      </c>
      <c r="C161" s="307">
        <v>14.285714285714285</v>
      </c>
      <c r="D161" s="307">
        <v>42.857142857142854</v>
      </c>
      <c r="E161" s="307">
        <v>57.142857142857139</v>
      </c>
      <c r="F161" s="307">
        <v>14.285714285714285</v>
      </c>
      <c r="G161" s="307">
        <v>-57.142857142857096</v>
      </c>
      <c r="H161" s="307">
        <v>0</v>
      </c>
      <c r="I161" s="307">
        <v>-71.428571428571431</v>
      </c>
      <c r="J161" s="307">
        <v>0</v>
      </c>
      <c r="K161" s="307">
        <v>0</v>
      </c>
      <c r="L161" s="307">
        <v>57.142857142857139</v>
      </c>
      <c r="M161" s="307">
        <v>100</v>
      </c>
      <c r="P161" s="2">
        <v>100</v>
      </c>
    </row>
    <row r="162" spans="2:16" x14ac:dyDescent="0.25">
      <c r="B162" s="164">
        <v>41609</v>
      </c>
      <c r="C162" s="307">
        <v>14.285714285714285</v>
      </c>
      <c r="D162" s="307">
        <v>71.428571428571431</v>
      </c>
      <c r="E162" s="307">
        <v>71.428571428571431</v>
      </c>
      <c r="F162" s="307">
        <v>0</v>
      </c>
      <c r="G162" s="307">
        <v>-100</v>
      </c>
      <c r="H162" s="307">
        <v>28.571428571428569</v>
      </c>
      <c r="I162" s="307">
        <v>-28.571428571428569</v>
      </c>
      <c r="J162" s="307">
        <v>-14.285714285714285</v>
      </c>
      <c r="K162" s="307">
        <v>-14.285714285714285</v>
      </c>
      <c r="L162" s="307">
        <v>42.857142857142854</v>
      </c>
      <c r="M162" s="307">
        <v>0</v>
      </c>
    </row>
    <row r="163" spans="2:16" x14ac:dyDescent="0.25">
      <c r="B163" s="164">
        <v>41699</v>
      </c>
      <c r="C163" s="307">
        <v>0</v>
      </c>
      <c r="D163" s="307">
        <v>50</v>
      </c>
      <c r="E163" s="307">
        <v>50</v>
      </c>
      <c r="F163" s="307">
        <v>16.666666666666664</v>
      </c>
      <c r="G163" s="307">
        <v>-33.333333333333329</v>
      </c>
      <c r="H163" s="307">
        <v>16.666666666666664</v>
      </c>
      <c r="I163" s="307">
        <v>-16.666666666666664</v>
      </c>
      <c r="J163" s="307">
        <v>0</v>
      </c>
      <c r="K163" s="307">
        <v>16.666666666666664</v>
      </c>
      <c r="L163" s="307">
        <v>50</v>
      </c>
      <c r="M163" s="307">
        <v>0</v>
      </c>
    </row>
    <row r="164" spans="2:16" x14ac:dyDescent="0.25">
      <c r="B164" s="164">
        <v>41791</v>
      </c>
      <c r="C164" s="307">
        <v>40</v>
      </c>
      <c r="D164" s="307">
        <v>60</v>
      </c>
      <c r="E164" s="307">
        <v>80</v>
      </c>
      <c r="F164" s="307">
        <v>40</v>
      </c>
      <c r="G164" s="307">
        <v>-60</v>
      </c>
      <c r="H164" s="307">
        <v>0</v>
      </c>
      <c r="I164" s="307">
        <v>0</v>
      </c>
      <c r="J164" s="307">
        <v>20</v>
      </c>
      <c r="K164" s="307">
        <v>0</v>
      </c>
      <c r="L164" s="307">
        <v>40</v>
      </c>
      <c r="M164" s="307">
        <v>0</v>
      </c>
    </row>
    <row r="165" spans="2:16" x14ac:dyDescent="0.25">
      <c r="B165" s="164">
        <v>41883</v>
      </c>
      <c r="C165" s="307">
        <v>0</v>
      </c>
      <c r="D165" s="307">
        <v>50</v>
      </c>
      <c r="E165" s="307">
        <v>50</v>
      </c>
      <c r="F165" s="307">
        <v>25</v>
      </c>
      <c r="G165" s="307">
        <v>-100</v>
      </c>
      <c r="H165" s="307">
        <v>0</v>
      </c>
      <c r="I165" s="307">
        <v>-25</v>
      </c>
      <c r="J165" s="307">
        <v>-25</v>
      </c>
      <c r="K165" s="307">
        <v>0</v>
      </c>
      <c r="L165" s="307">
        <v>25</v>
      </c>
      <c r="M165" s="307">
        <v>0</v>
      </c>
    </row>
    <row r="166" spans="2:16" x14ac:dyDescent="0.25">
      <c r="B166" s="164">
        <v>41974</v>
      </c>
      <c r="C166" s="307">
        <v>25</v>
      </c>
      <c r="D166" s="307">
        <v>100</v>
      </c>
      <c r="E166" s="307">
        <v>100</v>
      </c>
      <c r="F166" s="307">
        <v>0</v>
      </c>
      <c r="G166" s="307">
        <v>-50</v>
      </c>
      <c r="H166" s="307">
        <v>0</v>
      </c>
      <c r="I166" s="307">
        <v>0</v>
      </c>
      <c r="J166" s="307">
        <v>-75</v>
      </c>
      <c r="K166" s="307">
        <v>0</v>
      </c>
      <c r="L166" s="307">
        <v>75</v>
      </c>
      <c r="M166" s="307">
        <v>0</v>
      </c>
    </row>
    <row r="167" spans="2:16" x14ac:dyDescent="0.25">
      <c r="B167" s="164">
        <v>42064</v>
      </c>
      <c r="C167" s="78">
        <v>75</v>
      </c>
      <c r="D167" s="78">
        <v>100</v>
      </c>
      <c r="E167" s="78">
        <v>75</v>
      </c>
      <c r="F167" s="78">
        <v>25</v>
      </c>
      <c r="G167" s="78">
        <v>-50</v>
      </c>
      <c r="H167" s="78">
        <v>25</v>
      </c>
      <c r="I167" s="78">
        <v>25</v>
      </c>
      <c r="J167" s="78">
        <v>-25</v>
      </c>
      <c r="K167" s="78">
        <v>0</v>
      </c>
      <c r="L167" s="78">
        <v>100</v>
      </c>
      <c r="M167" s="78">
        <v>0</v>
      </c>
    </row>
    <row r="168" spans="2:16" x14ac:dyDescent="0.25">
      <c r="B168" s="164">
        <v>42156</v>
      </c>
      <c r="C168" s="78">
        <v>40</v>
      </c>
      <c r="D168" s="78">
        <v>60</v>
      </c>
      <c r="E168" s="78">
        <v>40</v>
      </c>
      <c r="F168" s="78">
        <v>-20</v>
      </c>
      <c r="G168" s="78">
        <v>-40</v>
      </c>
      <c r="H168" s="78">
        <v>0</v>
      </c>
      <c r="I168" s="78">
        <v>0</v>
      </c>
      <c r="J168" s="78">
        <v>-80</v>
      </c>
      <c r="K168" s="78">
        <v>-60</v>
      </c>
      <c r="L168" s="78">
        <v>40</v>
      </c>
      <c r="M168" s="78">
        <v>0</v>
      </c>
    </row>
    <row r="169" spans="2:16" x14ac:dyDescent="0.25">
      <c r="B169" s="164">
        <v>42248</v>
      </c>
      <c r="C169" s="78">
        <v>-20</v>
      </c>
      <c r="D169" s="78">
        <v>40</v>
      </c>
      <c r="E169" s="78">
        <v>40</v>
      </c>
      <c r="F169" s="78">
        <v>-40</v>
      </c>
      <c r="G169" s="78">
        <v>-60</v>
      </c>
      <c r="H169" s="78">
        <v>0</v>
      </c>
      <c r="I169" s="78">
        <v>-20</v>
      </c>
      <c r="J169" s="78">
        <v>-80</v>
      </c>
      <c r="K169" s="78">
        <v>-60</v>
      </c>
      <c r="L169" s="78">
        <v>40</v>
      </c>
      <c r="M169" s="78">
        <v>0</v>
      </c>
    </row>
    <row r="170" spans="2:16" x14ac:dyDescent="0.25">
      <c r="B170" s="164">
        <v>42339</v>
      </c>
      <c r="C170" s="78">
        <v>40</v>
      </c>
      <c r="D170" s="78">
        <v>60</v>
      </c>
      <c r="E170" s="78">
        <v>80</v>
      </c>
      <c r="F170" s="78">
        <v>0</v>
      </c>
      <c r="G170" s="78">
        <v>-20</v>
      </c>
      <c r="H170" s="78">
        <v>20</v>
      </c>
      <c r="I170" s="78">
        <v>-20</v>
      </c>
      <c r="J170" s="78">
        <v>-80</v>
      </c>
      <c r="K170" s="78">
        <v>-20</v>
      </c>
      <c r="L170" s="78">
        <v>40</v>
      </c>
      <c r="M170" s="78">
        <v>0</v>
      </c>
    </row>
    <row r="171" spans="2:16" x14ac:dyDescent="0.25">
      <c r="B171" s="164">
        <v>42430</v>
      </c>
      <c r="C171" s="78">
        <v>60</v>
      </c>
      <c r="D171" s="78">
        <v>80</v>
      </c>
      <c r="E171" s="78">
        <v>60</v>
      </c>
      <c r="F171" s="78">
        <v>20</v>
      </c>
      <c r="G171" s="78">
        <v>-60</v>
      </c>
      <c r="H171" s="78">
        <v>60</v>
      </c>
      <c r="I171" s="78">
        <v>20</v>
      </c>
      <c r="J171" s="78">
        <v>-80</v>
      </c>
      <c r="K171" s="78">
        <v>-20</v>
      </c>
      <c r="L171" s="78">
        <v>40</v>
      </c>
      <c r="M171" s="78">
        <v>0</v>
      </c>
    </row>
    <row r="172" spans="2:16" x14ac:dyDescent="0.25">
      <c r="B172" s="164">
        <v>42522</v>
      </c>
      <c r="C172" s="78">
        <v>0</v>
      </c>
      <c r="D172" s="78">
        <v>-40</v>
      </c>
      <c r="E172" s="78">
        <v>-40</v>
      </c>
      <c r="F172" s="78">
        <v>40</v>
      </c>
      <c r="G172" s="78">
        <v>20</v>
      </c>
      <c r="H172" s="78">
        <v>20</v>
      </c>
      <c r="I172" s="78">
        <v>60</v>
      </c>
      <c r="J172" s="78">
        <v>-20</v>
      </c>
      <c r="K172" s="78">
        <v>0</v>
      </c>
      <c r="L172" s="78">
        <v>0</v>
      </c>
      <c r="M172" s="78">
        <v>0</v>
      </c>
    </row>
    <row r="173" spans="2:16" x14ac:dyDescent="0.25">
      <c r="B173" s="164">
        <v>42614</v>
      </c>
      <c r="C173" s="78">
        <v>25</v>
      </c>
      <c r="D173" s="78">
        <v>25</v>
      </c>
      <c r="E173" s="78">
        <v>0</v>
      </c>
      <c r="F173" s="78">
        <v>25</v>
      </c>
      <c r="G173" s="78">
        <v>-75</v>
      </c>
      <c r="H173" s="78">
        <v>0</v>
      </c>
      <c r="I173" s="78">
        <v>0</v>
      </c>
      <c r="J173" s="78">
        <v>-100</v>
      </c>
      <c r="K173" s="78">
        <v>-100</v>
      </c>
      <c r="L173" s="78">
        <v>50</v>
      </c>
      <c r="M173" s="78">
        <v>0</v>
      </c>
    </row>
    <row r="174" spans="2:16" x14ac:dyDescent="0.25">
      <c r="B174" s="164">
        <v>42705</v>
      </c>
      <c r="C174" s="78">
        <v>40</v>
      </c>
      <c r="D174" s="78">
        <v>60</v>
      </c>
      <c r="E174" s="78">
        <v>60</v>
      </c>
      <c r="F174" s="78">
        <v>-40</v>
      </c>
      <c r="G174" s="78">
        <v>-60</v>
      </c>
      <c r="H174" s="78">
        <v>60</v>
      </c>
      <c r="I174" s="78">
        <v>-20</v>
      </c>
      <c r="J174" s="78">
        <v>-60</v>
      </c>
      <c r="K174" s="78">
        <v>-100</v>
      </c>
      <c r="L174" s="78">
        <v>40</v>
      </c>
      <c r="M174" s="78">
        <v>0</v>
      </c>
    </row>
    <row r="175" spans="2:16" x14ac:dyDescent="0.25">
      <c r="B175" s="164">
        <v>42795</v>
      </c>
      <c r="C175" s="2">
        <v>75</v>
      </c>
      <c r="D175" s="2">
        <v>50</v>
      </c>
      <c r="E175" s="2">
        <v>50</v>
      </c>
      <c r="F175" s="2">
        <v>-25</v>
      </c>
      <c r="G175" s="2">
        <v>-75</v>
      </c>
      <c r="H175" s="2">
        <v>75</v>
      </c>
      <c r="I175" s="2">
        <v>0</v>
      </c>
      <c r="J175" s="2">
        <v>-25</v>
      </c>
      <c r="K175" s="2">
        <v>-100</v>
      </c>
      <c r="L175" s="2">
        <v>100</v>
      </c>
      <c r="M175" s="2">
        <v>0</v>
      </c>
    </row>
    <row r="176" spans="2:16" x14ac:dyDescent="0.25">
      <c r="B176" s="164">
        <v>42887</v>
      </c>
      <c r="C176" s="2">
        <v>50</v>
      </c>
      <c r="D176" s="2">
        <v>75</v>
      </c>
      <c r="E176" s="2">
        <v>50</v>
      </c>
      <c r="F176" s="2">
        <v>-25</v>
      </c>
      <c r="G176" s="2">
        <v>-75</v>
      </c>
      <c r="H176" s="2">
        <v>0</v>
      </c>
      <c r="I176" s="2">
        <v>-50</v>
      </c>
      <c r="J176" s="2">
        <v>-50</v>
      </c>
      <c r="K176" s="2">
        <v>-100</v>
      </c>
      <c r="L176" s="2">
        <v>75</v>
      </c>
      <c r="M176" s="2">
        <v>0</v>
      </c>
    </row>
    <row r="177" spans="2:13" x14ac:dyDescent="0.25">
      <c r="B177" s="164">
        <v>42979</v>
      </c>
      <c r="C177" s="2">
        <v>-33.333333333333329</v>
      </c>
      <c r="D177" s="2">
        <v>-33.333333333333329</v>
      </c>
      <c r="E177" s="2">
        <v>-66.666666666666657</v>
      </c>
      <c r="F177" s="2">
        <v>-33.333333333333329</v>
      </c>
      <c r="G177" s="2">
        <v>-100</v>
      </c>
      <c r="H177" s="2">
        <v>-33.333333333333329</v>
      </c>
      <c r="I177" s="2">
        <v>-33.333333333333329</v>
      </c>
      <c r="J177" s="2">
        <v>-100</v>
      </c>
      <c r="K177" s="2">
        <v>-100</v>
      </c>
      <c r="L177" s="2">
        <v>0</v>
      </c>
      <c r="M177" s="2">
        <v>0</v>
      </c>
    </row>
    <row r="178" spans="2:13" x14ac:dyDescent="0.25">
      <c r="B178" s="164">
        <v>43070</v>
      </c>
      <c r="C178" s="78">
        <v>0</v>
      </c>
      <c r="D178" s="78">
        <v>25</v>
      </c>
      <c r="E178" s="78">
        <v>50</v>
      </c>
      <c r="F178" s="78">
        <v>-25</v>
      </c>
      <c r="G178" s="78">
        <v>-50</v>
      </c>
      <c r="H178" s="78">
        <v>50</v>
      </c>
      <c r="I178" s="78">
        <v>-25</v>
      </c>
      <c r="J178" s="78">
        <v>-50</v>
      </c>
      <c r="K178" s="78">
        <v>-100</v>
      </c>
      <c r="L178" s="78">
        <v>50</v>
      </c>
      <c r="M178" s="78">
        <v>0</v>
      </c>
    </row>
    <row r="179" spans="2:13" x14ac:dyDescent="0.25">
      <c r="B179" s="164">
        <v>43160</v>
      </c>
      <c r="C179" s="78">
        <v>50</v>
      </c>
      <c r="D179" s="78">
        <v>50</v>
      </c>
      <c r="E179" s="78">
        <v>50</v>
      </c>
      <c r="F179" s="78">
        <v>-25</v>
      </c>
      <c r="G179" s="78">
        <v>-75</v>
      </c>
      <c r="H179" s="78">
        <v>50</v>
      </c>
      <c r="I179" s="78">
        <v>-25</v>
      </c>
      <c r="J179" s="78">
        <v>-75</v>
      </c>
      <c r="K179" s="78">
        <v>-100</v>
      </c>
      <c r="L179" s="78">
        <v>100</v>
      </c>
      <c r="M179" s="78">
        <v>0</v>
      </c>
    </row>
    <row r="180" spans="2:13" x14ac:dyDescent="0.25">
      <c r="B180" s="164">
        <v>43252</v>
      </c>
      <c r="C180" s="62">
        <v>0</v>
      </c>
      <c r="D180" s="62">
        <v>0</v>
      </c>
      <c r="E180" s="62">
        <v>25</v>
      </c>
      <c r="F180" s="62">
        <v>-50</v>
      </c>
      <c r="G180" s="62">
        <v>-50</v>
      </c>
      <c r="H180" s="62">
        <v>50</v>
      </c>
      <c r="I180" s="62">
        <v>-25</v>
      </c>
      <c r="J180" s="62">
        <v>0</v>
      </c>
      <c r="K180" s="62">
        <v>-100</v>
      </c>
      <c r="L180" s="62">
        <v>25</v>
      </c>
      <c r="M180" s="62">
        <v>0</v>
      </c>
    </row>
  </sheetData>
  <mergeCells count="1">
    <mergeCell ref="B3:I3"/>
  </mergeCells>
  <pageMargins left="0.7" right="0.7" top="0.75" bottom="0.75" header="0.3" footer="0.3"/>
  <pageSetup scale="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2"/>
  <sheetViews>
    <sheetView view="pageLayout" zoomScaleNormal="85" zoomScaleSheetLayoutView="85" workbookViewId="0">
      <selection activeCell="A63" sqref="A63:K65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78" t="s">
        <v>165</v>
      </c>
      <c r="C2" s="379"/>
      <c r="D2" s="379"/>
      <c r="E2" s="379"/>
      <c r="F2" s="379"/>
      <c r="G2" s="379"/>
      <c r="H2" s="379"/>
      <c r="I2" s="380"/>
    </row>
    <row r="3" spans="1:11" x14ac:dyDescent="0.25">
      <c r="B3" s="313"/>
      <c r="C3" s="313"/>
      <c r="D3" s="313"/>
      <c r="E3" s="313"/>
      <c r="F3" s="313"/>
      <c r="G3" s="313"/>
      <c r="H3" s="313"/>
    </row>
    <row r="4" spans="1:11" x14ac:dyDescent="0.25">
      <c r="A4" s="2" t="s">
        <v>166</v>
      </c>
      <c r="C4" s="381" t="s">
        <v>167</v>
      </c>
      <c r="D4" s="381"/>
      <c r="E4" s="381"/>
      <c r="G4" s="381" t="s">
        <v>168</v>
      </c>
      <c r="H4" s="381"/>
      <c r="I4" s="381"/>
    </row>
    <row r="5" spans="1:11" ht="15" customHeight="1" x14ac:dyDescent="0.25">
      <c r="B5" s="314"/>
      <c r="C5" s="314" t="s">
        <v>0</v>
      </c>
      <c r="D5" s="314" t="s">
        <v>1</v>
      </c>
      <c r="E5" s="314" t="s">
        <v>16</v>
      </c>
      <c r="G5" s="314" t="s">
        <v>0</v>
      </c>
      <c r="H5" s="314" t="s">
        <v>1</v>
      </c>
      <c r="I5" s="314" t="s">
        <v>16</v>
      </c>
      <c r="J5" s="314"/>
    </row>
    <row r="6" spans="1:11" x14ac:dyDescent="0.25">
      <c r="B6" s="315" t="s">
        <v>169</v>
      </c>
      <c r="C6" s="78">
        <v>-27.27272727272727</v>
      </c>
      <c r="D6" s="78">
        <v>-33.333333333333329</v>
      </c>
      <c r="E6" s="78">
        <v>-50</v>
      </c>
      <c r="F6" s="78"/>
      <c r="G6" s="78">
        <v>-37.5</v>
      </c>
      <c r="H6" s="316">
        <v>-33.333333333333329</v>
      </c>
      <c r="I6" s="316">
        <v>50</v>
      </c>
      <c r="J6" s="317"/>
      <c r="K6" s="318"/>
    </row>
    <row r="7" spans="1:11" x14ac:dyDescent="0.25">
      <c r="B7" s="315" t="s">
        <v>170</v>
      </c>
      <c r="C7" s="78">
        <v>-27.27272727272727</v>
      </c>
      <c r="D7" s="78">
        <v>-22.222222222222221</v>
      </c>
      <c r="E7" s="78">
        <v>-25</v>
      </c>
      <c r="F7" s="78"/>
      <c r="G7" s="78">
        <v>-25</v>
      </c>
      <c r="H7" s="316">
        <v>-55.555555555555557</v>
      </c>
      <c r="I7" s="316">
        <v>0</v>
      </c>
      <c r="J7" s="317"/>
    </row>
    <row r="8" spans="1:11" x14ac:dyDescent="0.25">
      <c r="B8" s="315" t="s">
        <v>171</v>
      </c>
      <c r="C8" s="78">
        <v>9.0909090909090917</v>
      </c>
      <c r="D8" s="78">
        <v>22.222222222222221</v>
      </c>
      <c r="E8" s="78">
        <v>-50</v>
      </c>
      <c r="F8" s="78"/>
      <c r="G8" s="78">
        <v>31.25</v>
      </c>
      <c r="H8" s="316">
        <v>0</v>
      </c>
      <c r="I8" s="316">
        <v>-50</v>
      </c>
      <c r="J8" s="319"/>
    </row>
    <row r="9" spans="1:11" x14ac:dyDescent="0.25">
      <c r="B9" s="315" t="s">
        <v>172</v>
      </c>
      <c r="C9" s="78">
        <v>18.181818181818183</v>
      </c>
      <c r="D9" s="78">
        <v>-11.111111111111111</v>
      </c>
      <c r="E9" s="78">
        <v>75</v>
      </c>
      <c r="F9" s="78"/>
      <c r="G9" s="320">
        <v>25</v>
      </c>
      <c r="H9" s="78">
        <v>-11.111111111111111</v>
      </c>
      <c r="I9" s="78">
        <v>-50</v>
      </c>
      <c r="J9" s="319"/>
    </row>
    <row r="12" spans="1:11" x14ac:dyDescent="0.25">
      <c r="B12" s="321" t="s">
        <v>17</v>
      </c>
      <c r="C12" s="23"/>
      <c r="D12" s="23"/>
      <c r="E12" s="23"/>
      <c r="F12" s="23"/>
      <c r="G12" s="23"/>
      <c r="H12" s="23"/>
      <c r="I12" s="23"/>
      <c r="J12" s="23"/>
    </row>
    <row r="13" spans="1:11" x14ac:dyDescent="0.25">
      <c r="B13" s="321" t="s">
        <v>173</v>
      </c>
      <c r="C13" s="23"/>
      <c r="D13" s="23"/>
      <c r="E13" s="23"/>
      <c r="F13" s="23"/>
      <c r="G13" s="23"/>
      <c r="H13" s="23"/>
      <c r="I13" s="23"/>
      <c r="J13" s="23"/>
    </row>
    <row r="14" spans="1:11" x14ac:dyDescent="0.25">
      <c r="B14" s="23"/>
      <c r="C14" s="23"/>
      <c r="D14" s="23"/>
      <c r="E14" s="23"/>
      <c r="F14" s="23"/>
      <c r="G14" s="23"/>
      <c r="H14" s="23"/>
      <c r="I14" s="23"/>
      <c r="J14" s="23"/>
    </row>
    <row r="15" spans="1:11" x14ac:dyDescent="0.25">
      <c r="B15" s="322"/>
      <c r="C15" s="23"/>
      <c r="D15" s="23"/>
      <c r="E15" s="23"/>
      <c r="F15" s="23"/>
      <c r="G15" s="23"/>
      <c r="H15" s="23"/>
      <c r="I15" s="23"/>
      <c r="J15" s="23"/>
    </row>
    <row r="16" spans="1:11" ht="18.75" x14ac:dyDescent="0.25">
      <c r="B16" s="323"/>
      <c r="C16" s="23"/>
      <c r="D16" s="23"/>
      <c r="E16" s="23"/>
      <c r="F16" s="23"/>
      <c r="G16" s="23"/>
      <c r="H16" s="23"/>
      <c r="I16" s="23"/>
      <c r="J16" s="23"/>
    </row>
    <row r="17" spans="2:15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10"/>
      <c r="L17" s="261"/>
      <c r="M17" s="261"/>
      <c r="N17" s="261"/>
      <c r="O17" s="261"/>
    </row>
    <row r="18" spans="2: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10"/>
      <c r="L18" s="261"/>
      <c r="M18" s="261"/>
      <c r="N18" s="261"/>
      <c r="O18" s="261"/>
    </row>
    <row r="19" spans="2:15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10"/>
      <c r="L19" s="261"/>
      <c r="M19" s="261"/>
      <c r="N19" s="261"/>
      <c r="O19" s="261"/>
    </row>
    <row r="20" spans="2:15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261"/>
      <c r="M20" s="261"/>
      <c r="N20" s="261"/>
      <c r="O20" s="261"/>
    </row>
    <row r="21" spans="2:15" x14ac:dyDescent="0.25">
      <c r="B21" s="23"/>
      <c r="C21" s="23"/>
      <c r="D21" s="23"/>
      <c r="E21" s="23"/>
      <c r="F21" s="23"/>
      <c r="G21" s="23"/>
      <c r="H21" s="23"/>
      <c r="I21" s="23"/>
      <c r="J21" s="23"/>
      <c r="L21" s="261"/>
      <c r="M21" s="261"/>
    </row>
    <row r="22" spans="2:15" x14ac:dyDescent="0.25">
      <c r="B22" s="23"/>
      <c r="C22" s="23"/>
      <c r="D22" s="23"/>
      <c r="E22" s="23"/>
      <c r="F22" s="23"/>
      <c r="G22" s="23"/>
      <c r="H22" s="23"/>
      <c r="I22" s="23"/>
      <c r="J22" s="23"/>
      <c r="L22" s="261"/>
      <c r="M22" s="261"/>
    </row>
    <row r="23" spans="2:15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5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5" x14ac:dyDescent="0.25">
      <c r="B25" s="23"/>
      <c r="C25" s="23"/>
      <c r="D25" s="23"/>
      <c r="E25" s="23"/>
      <c r="F25" s="23"/>
      <c r="G25" s="23"/>
      <c r="H25" s="23"/>
      <c r="I25" s="23"/>
      <c r="J25" s="23"/>
    </row>
    <row r="26" spans="2:15" x14ac:dyDescent="0.25">
      <c r="B26" s="23"/>
      <c r="C26" s="23"/>
      <c r="D26" s="23"/>
      <c r="E26" s="23"/>
      <c r="F26" s="23"/>
      <c r="G26" s="23"/>
      <c r="H26" s="23"/>
      <c r="I26" s="23"/>
      <c r="J26" s="23"/>
    </row>
    <row r="27" spans="2:15" x14ac:dyDescent="0.25">
      <c r="B27" s="23"/>
      <c r="C27" s="23"/>
      <c r="D27" s="23"/>
      <c r="E27" s="23"/>
      <c r="F27" s="23"/>
      <c r="G27" s="23"/>
      <c r="H27" s="23"/>
      <c r="I27" s="23"/>
      <c r="J27" s="23"/>
    </row>
    <row r="28" spans="2:15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29" spans="2:15" x14ac:dyDescent="0.25">
      <c r="B29" s="23"/>
      <c r="C29" s="23"/>
      <c r="D29" s="23"/>
      <c r="E29" s="23"/>
      <c r="F29" s="23"/>
      <c r="G29" s="23"/>
      <c r="H29" s="23"/>
      <c r="I29" s="23"/>
      <c r="J29" s="23"/>
    </row>
    <row r="30" spans="2:15" x14ac:dyDescent="0.25">
      <c r="B30" s="23"/>
      <c r="C30" s="23"/>
      <c r="D30" s="23"/>
      <c r="E30" s="23"/>
      <c r="F30" s="23"/>
      <c r="G30" s="23"/>
      <c r="H30" s="23"/>
      <c r="I30" s="23"/>
      <c r="J30" s="23"/>
    </row>
    <row r="31" spans="2:15" x14ac:dyDescent="0.25">
      <c r="B31" s="23"/>
      <c r="C31" s="23"/>
      <c r="D31" s="23"/>
      <c r="E31" s="23"/>
      <c r="F31" s="23"/>
      <c r="G31" s="23"/>
      <c r="H31" s="23"/>
      <c r="I31" s="23"/>
      <c r="J31" s="23"/>
    </row>
    <row r="32" spans="2:15" x14ac:dyDescent="0.25">
      <c r="B32" s="23"/>
      <c r="C32" s="23"/>
      <c r="D32" s="23"/>
      <c r="E32" s="23"/>
      <c r="F32" s="23"/>
      <c r="G32" s="23"/>
      <c r="H32" s="23"/>
      <c r="I32" s="23"/>
      <c r="J32" s="23"/>
    </row>
    <row r="33" spans="2:10" x14ac:dyDescent="0.25">
      <c r="B33" s="23"/>
      <c r="C33" s="23"/>
      <c r="D33" s="23"/>
      <c r="E33" s="23"/>
      <c r="F33" s="23"/>
      <c r="G33" s="23"/>
      <c r="H33" s="23"/>
      <c r="I33" s="23"/>
      <c r="J33" s="23"/>
    </row>
    <row r="34" spans="2:10" x14ac:dyDescent="0.25">
      <c r="B34" s="23"/>
      <c r="C34" s="23"/>
      <c r="D34" s="23"/>
      <c r="E34" s="23"/>
      <c r="F34" s="23"/>
      <c r="G34" s="23"/>
      <c r="H34" s="23"/>
      <c r="I34" s="23"/>
      <c r="J34" s="23"/>
    </row>
    <row r="35" spans="2:10" x14ac:dyDescent="0.25">
      <c r="B35" s="23"/>
      <c r="C35" s="23"/>
      <c r="D35" s="23"/>
      <c r="E35" s="23"/>
      <c r="F35" s="23"/>
      <c r="G35" s="23"/>
      <c r="H35" s="23"/>
      <c r="I35" s="23"/>
      <c r="J35" s="23"/>
    </row>
    <row r="36" spans="2:10" x14ac:dyDescent="0.25">
      <c r="B36" s="23"/>
      <c r="C36" s="23"/>
      <c r="D36" s="23"/>
      <c r="E36" s="23"/>
      <c r="F36" s="23"/>
      <c r="G36" s="23"/>
      <c r="H36" s="23"/>
      <c r="I36" s="23"/>
      <c r="J36" s="23"/>
    </row>
    <row r="37" spans="2:10" x14ac:dyDescent="0.25">
      <c r="B37" s="23"/>
      <c r="C37" s="23"/>
      <c r="D37" s="23"/>
      <c r="E37" s="23"/>
      <c r="F37" s="23"/>
      <c r="G37" s="23"/>
      <c r="H37" s="23"/>
      <c r="I37" s="23"/>
      <c r="J37" s="23"/>
    </row>
    <row r="38" spans="2:10" x14ac:dyDescent="0.25">
      <c r="B38" s="23"/>
      <c r="C38" s="23"/>
      <c r="D38" s="23"/>
      <c r="E38" s="23"/>
      <c r="F38" s="23"/>
      <c r="G38" s="23"/>
      <c r="H38" s="23"/>
      <c r="I38" s="23"/>
      <c r="J38" s="23"/>
    </row>
    <row r="39" spans="2:10" x14ac:dyDescent="0.25">
      <c r="B39" s="23"/>
      <c r="C39" s="23"/>
      <c r="D39" s="23"/>
      <c r="E39" s="23"/>
      <c r="F39" s="23"/>
      <c r="G39" s="23"/>
      <c r="H39" s="23"/>
      <c r="I39" s="23"/>
      <c r="J39" s="23"/>
    </row>
    <row r="40" spans="2:10" x14ac:dyDescent="0.25">
      <c r="B40" s="23"/>
      <c r="C40" s="23"/>
      <c r="D40" s="23"/>
      <c r="E40" s="23"/>
      <c r="F40" s="23"/>
      <c r="G40" s="23"/>
      <c r="H40" s="23"/>
      <c r="I40" s="23"/>
      <c r="J40" s="23"/>
    </row>
    <row r="41" spans="2:10" x14ac:dyDescent="0.25">
      <c r="B41" s="23"/>
      <c r="C41" s="23"/>
      <c r="D41" s="23"/>
      <c r="E41" s="23"/>
      <c r="F41" s="23"/>
      <c r="G41" s="23"/>
      <c r="H41" s="23"/>
      <c r="I41" s="23"/>
      <c r="J41" s="23"/>
    </row>
    <row r="42" spans="2:10" x14ac:dyDescent="0.25">
      <c r="B42" s="23"/>
      <c r="C42" s="23"/>
      <c r="D42" s="23"/>
      <c r="E42" s="23"/>
      <c r="F42" s="23"/>
      <c r="G42" s="23"/>
      <c r="H42" s="23"/>
      <c r="I42" s="23"/>
      <c r="J42" s="23"/>
    </row>
    <row r="43" spans="2:10" x14ac:dyDescent="0.25">
      <c r="B43" s="23"/>
      <c r="C43" s="23"/>
      <c r="D43" s="23"/>
      <c r="E43" s="23"/>
      <c r="F43" s="23"/>
      <c r="G43" s="23"/>
      <c r="H43" s="23"/>
      <c r="I43" s="23"/>
      <c r="J43" s="23"/>
    </row>
    <row r="44" spans="2:10" x14ac:dyDescent="0.25">
      <c r="B44" s="23"/>
      <c r="C44" s="23"/>
      <c r="D44" s="23"/>
      <c r="E44" s="23"/>
      <c r="F44" s="23"/>
      <c r="G44" s="23"/>
      <c r="H44" s="23"/>
      <c r="I44" s="23"/>
      <c r="J44" s="23"/>
    </row>
    <row r="45" spans="2:10" x14ac:dyDescent="0.25">
      <c r="B45" s="23"/>
      <c r="C45" s="23"/>
      <c r="D45" s="23"/>
      <c r="E45" s="23"/>
      <c r="F45" s="23"/>
      <c r="G45" s="23"/>
      <c r="H45" s="23"/>
      <c r="I45" s="23"/>
      <c r="J45" s="23"/>
    </row>
    <row r="46" spans="2:10" x14ac:dyDescent="0.25">
      <c r="B46" s="23"/>
      <c r="C46" s="23"/>
      <c r="D46" s="23"/>
      <c r="E46" s="23"/>
      <c r="F46" s="23"/>
      <c r="G46" s="23"/>
      <c r="H46" s="23"/>
      <c r="I46" s="23"/>
      <c r="J46" s="23"/>
    </row>
    <row r="47" spans="2:10" x14ac:dyDescent="0.25">
      <c r="B47" s="23"/>
      <c r="C47" s="23"/>
      <c r="D47" s="23"/>
      <c r="E47" s="23"/>
      <c r="F47" s="23"/>
      <c r="G47" s="23"/>
      <c r="H47" s="23"/>
      <c r="I47" s="23"/>
      <c r="J47" s="23"/>
    </row>
    <row r="48" spans="2:10" x14ac:dyDescent="0.25">
      <c r="B48" s="23"/>
      <c r="C48" s="23"/>
      <c r="D48" s="23"/>
      <c r="E48" s="23"/>
      <c r="F48" s="23"/>
      <c r="G48" s="23"/>
      <c r="H48" s="23"/>
      <c r="I48" s="23"/>
      <c r="J48" s="23"/>
    </row>
    <row r="49" spans="2:10" x14ac:dyDescent="0.25">
      <c r="B49" s="23"/>
      <c r="C49" s="23"/>
      <c r="D49" s="23"/>
      <c r="E49" s="23"/>
      <c r="F49" s="23"/>
      <c r="G49" s="23"/>
      <c r="H49" s="23"/>
      <c r="I49" s="23"/>
      <c r="J49" s="23"/>
    </row>
    <row r="50" spans="2:10" x14ac:dyDescent="0.25">
      <c r="B50" s="23"/>
      <c r="C50" s="23"/>
      <c r="D50" s="23"/>
      <c r="E50" s="23"/>
      <c r="F50" s="23"/>
      <c r="G50" s="23"/>
      <c r="H50" s="23"/>
      <c r="I50" s="23"/>
      <c r="J50" s="23"/>
    </row>
    <row r="51" spans="2:10" x14ac:dyDescent="0.25">
      <c r="B51" s="23"/>
      <c r="C51" s="23"/>
      <c r="D51" s="23"/>
      <c r="E51" s="23"/>
      <c r="F51" s="23"/>
      <c r="G51" s="23"/>
      <c r="H51" s="23"/>
      <c r="I51" s="23"/>
      <c r="J51" s="23"/>
    </row>
    <row r="52" spans="2:10" x14ac:dyDescent="0.25">
      <c r="B52" s="23"/>
      <c r="C52" s="23"/>
      <c r="D52" s="23"/>
      <c r="E52" s="23"/>
      <c r="F52" s="23"/>
      <c r="G52" s="23"/>
      <c r="H52" s="23"/>
      <c r="I52" s="23"/>
      <c r="J52" s="23"/>
    </row>
    <row r="53" spans="2:10" x14ac:dyDescent="0.25">
      <c r="B53" s="23"/>
      <c r="C53" s="23"/>
      <c r="D53" s="23"/>
      <c r="E53" s="23"/>
      <c r="F53" s="23"/>
      <c r="G53" s="23"/>
      <c r="H53" s="23"/>
      <c r="I53" s="23"/>
      <c r="J53" s="23"/>
    </row>
    <row r="54" spans="2:10" x14ac:dyDescent="0.25">
      <c r="B54" s="23"/>
      <c r="C54" s="23"/>
      <c r="D54" s="23"/>
      <c r="E54" s="23"/>
      <c r="F54" s="23"/>
      <c r="G54" s="23"/>
      <c r="H54" s="23"/>
      <c r="I54" s="23"/>
      <c r="J54" s="23"/>
    </row>
    <row r="55" spans="2:10" x14ac:dyDescent="0.25">
      <c r="B55" s="23"/>
      <c r="C55" s="23"/>
      <c r="D55" s="23"/>
      <c r="E55" s="23"/>
      <c r="F55" s="23"/>
      <c r="G55" s="23"/>
      <c r="H55" s="23"/>
      <c r="I55" s="23"/>
      <c r="J55" s="23"/>
    </row>
    <row r="56" spans="2:10" x14ac:dyDescent="0.25">
      <c r="B56" s="23"/>
      <c r="C56" s="23"/>
      <c r="D56" s="23"/>
      <c r="E56" s="23"/>
      <c r="F56" s="23"/>
      <c r="G56" s="23"/>
      <c r="H56" s="23"/>
      <c r="I56" s="23"/>
      <c r="J56" s="23"/>
    </row>
    <row r="57" spans="2:10" x14ac:dyDescent="0.25">
      <c r="B57" s="23"/>
      <c r="C57" s="23"/>
      <c r="D57" s="23"/>
      <c r="E57" s="23"/>
      <c r="F57" s="23"/>
      <c r="G57" s="23"/>
      <c r="H57" s="23"/>
      <c r="I57" s="23"/>
      <c r="J57" s="23"/>
    </row>
    <row r="58" spans="2:10" x14ac:dyDescent="0.25">
      <c r="B58" s="23"/>
      <c r="C58" s="23"/>
      <c r="D58" s="23"/>
      <c r="E58" s="23"/>
      <c r="F58" s="23"/>
      <c r="G58" s="23"/>
      <c r="H58" s="23"/>
      <c r="I58" s="23"/>
      <c r="J58" s="23"/>
    </row>
    <row r="59" spans="2:10" x14ac:dyDescent="0.25">
      <c r="B59" s="23"/>
      <c r="C59" s="23"/>
      <c r="D59" s="23"/>
      <c r="E59" s="23"/>
      <c r="F59" s="23"/>
      <c r="G59" s="23"/>
      <c r="H59" s="23"/>
      <c r="I59" s="23"/>
      <c r="J59" s="23"/>
    </row>
    <row r="60" spans="2:10" x14ac:dyDescent="0.25">
      <c r="B60" s="23"/>
      <c r="C60" s="23"/>
      <c r="D60" s="23"/>
      <c r="E60" s="23"/>
      <c r="F60" s="23"/>
      <c r="G60" s="23"/>
      <c r="H60" s="23"/>
      <c r="I60" s="23"/>
      <c r="J60" s="23"/>
    </row>
    <row r="61" spans="2:10" x14ac:dyDescent="0.25">
      <c r="B61" s="23"/>
      <c r="C61" s="23"/>
      <c r="D61" s="23"/>
      <c r="E61" s="23"/>
      <c r="F61" s="23"/>
      <c r="G61" s="23"/>
      <c r="H61" s="23"/>
      <c r="I61" s="23"/>
      <c r="J61" s="23"/>
    </row>
    <row r="62" spans="2:10" x14ac:dyDescent="0.25">
      <c r="B62" s="25"/>
      <c r="C62" s="23"/>
      <c r="D62" s="23"/>
      <c r="E62" s="23"/>
      <c r="F62" s="23"/>
      <c r="G62" s="23"/>
      <c r="H62" s="23"/>
      <c r="I62" s="23"/>
      <c r="J62" s="23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S74"/>
  <sheetViews>
    <sheetView view="pageBreakPreview" topLeftCell="A34" zoomScaleNormal="85" zoomScaleSheetLayoutView="100" workbookViewId="0">
      <selection activeCell="F22" sqref="F22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3" spans="2:19" x14ac:dyDescent="0.25">
      <c r="G3" s="5">
        <v>100</v>
      </c>
    </row>
    <row r="5" spans="2:19" x14ac:dyDescent="0.25">
      <c r="D5" s="382" t="s">
        <v>91</v>
      </c>
      <c r="E5" s="382"/>
      <c r="F5" s="382"/>
      <c r="G5" s="382"/>
      <c r="H5" s="382" t="s">
        <v>0</v>
      </c>
      <c r="I5" s="382"/>
      <c r="J5" s="382"/>
      <c r="K5" s="382"/>
      <c r="L5" s="382" t="s">
        <v>1</v>
      </c>
      <c r="M5" s="382"/>
      <c r="N5" s="382"/>
      <c r="O5" s="382"/>
      <c r="P5" s="382" t="s">
        <v>16</v>
      </c>
      <c r="Q5" s="382"/>
      <c r="R5" s="382"/>
      <c r="S5" s="382"/>
    </row>
    <row r="6" spans="2:19" x14ac:dyDescent="0.25">
      <c r="B6" s="39"/>
      <c r="C6" s="6" t="s">
        <v>92</v>
      </c>
      <c r="D6" s="6" t="s">
        <v>2</v>
      </c>
      <c r="E6" s="5" t="s">
        <v>3</v>
      </c>
      <c r="F6" s="5" t="s">
        <v>4</v>
      </c>
      <c r="G6" s="5" t="s">
        <v>93</v>
      </c>
      <c r="H6" s="6" t="s">
        <v>2</v>
      </c>
      <c r="I6" s="5" t="s">
        <v>3</v>
      </c>
      <c r="J6" s="5" t="s">
        <v>4</v>
      </c>
      <c r="K6" s="5" t="s">
        <v>5</v>
      </c>
      <c r="L6" s="6" t="s">
        <v>2</v>
      </c>
      <c r="M6" s="5" t="s">
        <v>3</v>
      </c>
      <c r="N6" s="5" t="s">
        <v>4</v>
      </c>
      <c r="O6" s="5" t="s">
        <v>5</v>
      </c>
      <c r="P6" s="6" t="s">
        <v>2</v>
      </c>
      <c r="Q6" s="5" t="s">
        <v>3</v>
      </c>
      <c r="R6" s="5" t="s">
        <v>4</v>
      </c>
      <c r="S6" s="5" t="s">
        <v>5</v>
      </c>
    </row>
    <row r="7" spans="2:19" x14ac:dyDescent="0.25">
      <c r="B7" s="39"/>
      <c r="C7" s="40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16">
        <v>40</v>
      </c>
      <c r="I7" s="16">
        <v>20.941710603538063</v>
      </c>
      <c r="J7" s="16">
        <v>20</v>
      </c>
      <c r="K7" s="16">
        <v>-20</v>
      </c>
      <c r="L7" s="16">
        <v>18.181818181818183</v>
      </c>
      <c r="M7" s="16">
        <v>21.89823075742672</v>
      </c>
      <c r="N7" s="16">
        <v>18.181818181818183</v>
      </c>
      <c r="O7" s="16">
        <v>0</v>
      </c>
      <c r="P7" s="16">
        <v>40</v>
      </c>
      <c r="Q7" s="16">
        <v>23.734568839897211</v>
      </c>
      <c r="R7" s="16">
        <v>20</v>
      </c>
      <c r="S7" s="16">
        <v>-20</v>
      </c>
    </row>
    <row r="8" spans="2:19" x14ac:dyDescent="0.25">
      <c r="B8" s="39"/>
      <c r="C8" s="40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16">
        <v>25</v>
      </c>
      <c r="I8" s="16">
        <v>-18.477218102133318</v>
      </c>
      <c r="J8" s="16">
        <v>25</v>
      </c>
      <c r="K8" s="16">
        <v>0</v>
      </c>
      <c r="L8" s="16">
        <v>28.571428571428569</v>
      </c>
      <c r="M8" s="16">
        <v>6.7031498002477639</v>
      </c>
      <c r="N8" s="16">
        <v>7.1428571428571423</v>
      </c>
      <c r="O8" s="16">
        <v>-7.1428571428571423</v>
      </c>
      <c r="P8" s="16">
        <v>25</v>
      </c>
      <c r="Q8" s="16">
        <v>-2.1004895504743875</v>
      </c>
      <c r="R8" s="16">
        <v>25</v>
      </c>
      <c r="S8" s="16">
        <v>0</v>
      </c>
    </row>
    <row r="9" spans="2:19" x14ac:dyDescent="0.25">
      <c r="B9" s="39"/>
      <c r="C9" s="40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16">
        <v>25</v>
      </c>
      <c r="I9" s="16">
        <v>-64.513918222040616</v>
      </c>
      <c r="J9" s="16">
        <v>25</v>
      </c>
      <c r="K9" s="16">
        <v>-25</v>
      </c>
      <c r="L9" s="16">
        <v>44.444444444444443</v>
      </c>
      <c r="M9" s="16">
        <v>10.68679557623059</v>
      </c>
      <c r="N9" s="16">
        <v>33.333333333333329</v>
      </c>
      <c r="O9" s="16">
        <v>-11.111111111111111</v>
      </c>
      <c r="P9" s="16">
        <v>25</v>
      </c>
      <c r="Q9" s="16">
        <v>-39.954484928776878</v>
      </c>
      <c r="R9" s="16">
        <v>25</v>
      </c>
      <c r="S9" s="16">
        <v>-25</v>
      </c>
    </row>
    <row r="10" spans="2:19" x14ac:dyDescent="0.25">
      <c r="B10" s="39"/>
      <c r="C10" s="40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16">
        <v>25</v>
      </c>
      <c r="I10" s="16">
        <v>-43.723860329380379</v>
      </c>
      <c r="J10" s="16">
        <v>75</v>
      </c>
      <c r="K10" s="16">
        <v>50</v>
      </c>
      <c r="L10" s="16">
        <v>25</v>
      </c>
      <c r="M10" s="16">
        <v>0</v>
      </c>
      <c r="N10" s="16">
        <v>12.5</v>
      </c>
      <c r="O10" s="16">
        <v>12.5</v>
      </c>
      <c r="P10" s="16">
        <v>25</v>
      </c>
      <c r="Q10" s="16">
        <v>-25.713690251797395</v>
      </c>
      <c r="R10" s="16">
        <v>75</v>
      </c>
      <c r="S10" s="16">
        <v>50</v>
      </c>
    </row>
    <row r="11" spans="2:19" x14ac:dyDescent="0.25">
      <c r="B11" s="6"/>
      <c r="C11" s="40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16">
        <v>20</v>
      </c>
      <c r="I11" s="16">
        <v>-14.618645283065144</v>
      </c>
      <c r="J11" s="16">
        <v>40</v>
      </c>
      <c r="K11" s="16">
        <v>40</v>
      </c>
      <c r="L11" s="16">
        <v>-14.285714285714285</v>
      </c>
      <c r="M11" s="16">
        <v>-2.9953176472343301</v>
      </c>
      <c r="N11" s="16">
        <v>7.1428571428571423</v>
      </c>
      <c r="O11" s="16">
        <v>0</v>
      </c>
      <c r="P11" s="16">
        <v>20</v>
      </c>
      <c r="Q11" s="16">
        <v>2.5334697957878072E-2</v>
      </c>
      <c r="R11" s="16">
        <v>40</v>
      </c>
      <c r="S11" s="16">
        <v>40</v>
      </c>
    </row>
    <row r="12" spans="2:19" x14ac:dyDescent="0.25">
      <c r="B12" s="6"/>
      <c r="C12" s="40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16">
        <v>0</v>
      </c>
      <c r="I12" s="16">
        <v>-52.640196991780684</v>
      </c>
      <c r="J12" s="16">
        <v>20</v>
      </c>
      <c r="K12" s="16">
        <v>-20</v>
      </c>
      <c r="L12" s="16">
        <v>23.076923076923077</v>
      </c>
      <c r="M12" s="16">
        <v>-1.6492272384543898</v>
      </c>
      <c r="N12" s="16">
        <v>7.6923076923076925</v>
      </c>
      <c r="O12" s="16">
        <v>7.6923076923076925</v>
      </c>
      <c r="P12" s="16">
        <v>0</v>
      </c>
      <c r="Q12" s="16">
        <v>-33.206946383896771</v>
      </c>
      <c r="R12" s="16">
        <v>20</v>
      </c>
      <c r="S12" s="16">
        <v>-20</v>
      </c>
    </row>
    <row r="13" spans="2:19" x14ac:dyDescent="0.25">
      <c r="B13" s="6"/>
      <c r="C13" s="40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16">
        <v>20</v>
      </c>
      <c r="I13" s="16">
        <v>-51.447769508194497</v>
      </c>
      <c r="J13" s="16">
        <v>40</v>
      </c>
      <c r="K13" s="16">
        <v>0</v>
      </c>
      <c r="L13" s="16">
        <v>18.181818181818183</v>
      </c>
      <c r="M13" s="16">
        <v>9.9878013725739283</v>
      </c>
      <c r="N13" s="16">
        <v>9.0909090909090917</v>
      </c>
      <c r="O13" s="16">
        <v>9.0909090909090917</v>
      </c>
      <c r="P13" s="16">
        <v>20</v>
      </c>
      <c r="Q13" s="16">
        <v>-22.078804491572228</v>
      </c>
      <c r="R13" s="16">
        <v>40</v>
      </c>
      <c r="S13" s="16">
        <v>0</v>
      </c>
    </row>
    <row r="14" spans="2:19" x14ac:dyDescent="0.25">
      <c r="C14" s="40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16">
        <v>20</v>
      </c>
      <c r="I14" s="16">
        <v>-51.325274620614103</v>
      </c>
      <c r="J14" s="16">
        <v>40</v>
      </c>
      <c r="K14" s="16">
        <v>0</v>
      </c>
      <c r="L14" s="16">
        <v>33.333333333333329</v>
      </c>
      <c r="M14" s="16">
        <v>12.884576938655574</v>
      </c>
      <c r="N14" s="16">
        <v>11.111111111111111</v>
      </c>
      <c r="O14" s="16">
        <v>0</v>
      </c>
      <c r="P14" s="16">
        <v>0</v>
      </c>
      <c r="Q14" s="16">
        <v>8.7923127984530414</v>
      </c>
      <c r="R14" s="16">
        <v>40</v>
      </c>
      <c r="S14" s="16">
        <v>20</v>
      </c>
    </row>
    <row r="15" spans="2:19" x14ac:dyDescent="0.25">
      <c r="C15" s="40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16">
        <v>20</v>
      </c>
      <c r="I15" s="16">
        <v>-51.22881768643974</v>
      </c>
      <c r="J15" s="16">
        <v>40</v>
      </c>
      <c r="K15" s="16">
        <v>0</v>
      </c>
      <c r="L15" s="16">
        <v>-10</v>
      </c>
      <c r="M15" s="16">
        <v>12.000602721790912</v>
      </c>
      <c r="N15" s="16">
        <v>20</v>
      </c>
      <c r="O15" s="16">
        <v>0</v>
      </c>
      <c r="P15" s="16">
        <v>-20</v>
      </c>
      <c r="Q15" s="16">
        <v>14.238654393445852</v>
      </c>
      <c r="R15" s="16">
        <v>40</v>
      </c>
      <c r="S15" s="16">
        <v>0</v>
      </c>
    </row>
    <row r="16" spans="2:19" x14ac:dyDescent="0.25">
      <c r="C16" s="40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16">
        <v>0</v>
      </c>
      <c r="I16" s="16">
        <v>1.7294632258684879</v>
      </c>
      <c r="J16" s="16">
        <v>20</v>
      </c>
      <c r="K16" s="16">
        <v>13.333333333333334</v>
      </c>
      <c r="L16" s="16">
        <v>25</v>
      </c>
      <c r="M16" s="16">
        <v>5.9396700714866846</v>
      </c>
      <c r="N16" s="16">
        <v>0</v>
      </c>
      <c r="O16" s="16">
        <v>0</v>
      </c>
      <c r="P16" s="16">
        <v>0</v>
      </c>
      <c r="Q16" s="16">
        <v>-20.316561099244161</v>
      </c>
      <c r="R16" s="16">
        <v>50</v>
      </c>
      <c r="S16" s="16">
        <v>25</v>
      </c>
    </row>
    <row r="17" spans="3:19" x14ac:dyDescent="0.25">
      <c r="C17" s="40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16">
        <v>0</v>
      </c>
      <c r="I17" s="16">
        <v>-3.0764963554531946</v>
      </c>
      <c r="J17" s="16">
        <v>6.666666666666667</v>
      </c>
      <c r="K17" s="16">
        <v>6.666666666666667</v>
      </c>
      <c r="L17" s="16">
        <v>-20</v>
      </c>
      <c r="M17" s="16">
        <v>7.9238365012349545</v>
      </c>
      <c r="N17" s="16">
        <v>10</v>
      </c>
      <c r="O17" s="16">
        <v>0</v>
      </c>
      <c r="P17" s="16">
        <v>0</v>
      </c>
      <c r="Q17" s="16">
        <v>-23.538070006869432</v>
      </c>
      <c r="R17" s="16">
        <v>0</v>
      </c>
      <c r="S17" s="16">
        <v>0</v>
      </c>
    </row>
    <row r="18" spans="3:19" x14ac:dyDescent="0.25">
      <c r="C18" s="40">
        <v>42795</v>
      </c>
      <c r="D18" s="5">
        <v>-10.808743523259956</v>
      </c>
      <c r="E18" s="5">
        <v>9.9891349196833108</v>
      </c>
      <c r="F18" s="5">
        <v>13.68468210034354</v>
      </c>
      <c r="G18" s="5">
        <v>26.408488152441013</v>
      </c>
      <c r="H18" s="16">
        <v>-13.333333333333334</v>
      </c>
      <c r="I18" s="16">
        <v>10.88371766100869</v>
      </c>
      <c r="J18" s="16">
        <v>13.333333333333334</v>
      </c>
      <c r="K18" s="16">
        <v>26.666666666666668</v>
      </c>
      <c r="L18" s="16">
        <v>10</v>
      </c>
      <c r="M18" s="16">
        <v>-41.006482743235274</v>
      </c>
      <c r="N18" s="16">
        <v>10</v>
      </c>
      <c r="O18" s="16">
        <v>0</v>
      </c>
      <c r="P18" s="16">
        <v>75</v>
      </c>
      <c r="Q18" s="16">
        <v>-18.463102427604234</v>
      </c>
      <c r="R18" s="16">
        <v>75</v>
      </c>
      <c r="S18" s="16">
        <v>25</v>
      </c>
    </row>
    <row r="19" spans="3:19" x14ac:dyDescent="0.25">
      <c r="C19" s="40">
        <v>42887</v>
      </c>
      <c r="D19" s="5">
        <v>2.2513789693291724</v>
      </c>
      <c r="E19" s="5">
        <v>4.9097671408490635</v>
      </c>
      <c r="F19" s="5">
        <v>29.237367167878496</v>
      </c>
      <c r="G19" s="5">
        <v>5.6439670527005319</v>
      </c>
      <c r="H19" s="16">
        <v>0</v>
      </c>
      <c r="I19" s="16">
        <v>4.9567928092520903</v>
      </c>
      <c r="J19" s="16">
        <v>29.411764705882355</v>
      </c>
      <c r="K19" s="16">
        <v>5.8823529411764701</v>
      </c>
      <c r="L19" s="16">
        <v>30</v>
      </c>
      <c r="M19" s="16">
        <v>0.90639546555721706</v>
      </c>
      <c r="N19" s="16">
        <v>30</v>
      </c>
      <c r="O19" s="16">
        <v>-10</v>
      </c>
      <c r="P19" s="16">
        <v>50</v>
      </c>
      <c r="Q19" s="16">
        <v>23.119130643486223</v>
      </c>
      <c r="R19" s="16">
        <v>0</v>
      </c>
      <c r="S19" s="16">
        <v>0</v>
      </c>
    </row>
    <row r="20" spans="3:19" x14ac:dyDescent="0.25">
      <c r="C20" s="40">
        <v>42979</v>
      </c>
      <c r="H20" s="16">
        <v>5.8823529411764701</v>
      </c>
      <c r="I20" s="16">
        <v>3.5753670453315594</v>
      </c>
      <c r="J20" s="16">
        <v>17.647058823529413</v>
      </c>
      <c r="K20" s="16">
        <v>17.647058823529413</v>
      </c>
      <c r="L20" s="16">
        <v>33.333333333333329</v>
      </c>
      <c r="M20" s="16">
        <v>46.909790021668158</v>
      </c>
      <c r="N20" s="16">
        <v>11.111111111111111</v>
      </c>
      <c r="O20" s="16">
        <v>-11.111111111111111</v>
      </c>
      <c r="P20" s="16">
        <v>33.333333333333329</v>
      </c>
      <c r="Q20" s="16">
        <v>35.598680501999496</v>
      </c>
      <c r="R20" s="16">
        <v>0</v>
      </c>
      <c r="S20" s="16">
        <v>66.666666666666657</v>
      </c>
    </row>
    <row r="21" spans="3:19" x14ac:dyDescent="0.25">
      <c r="C21" s="40">
        <v>43070</v>
      </c>
      <c r="H21" s="16">
        <v>-9.0909090909090917</v>
      </c>
      <c r="I21" s="16">
        <v>-4.1944298332988472</v>
      </c>
      <c r="J21" s="16">
        <v>0</v>
      </c>
      <c r="K21" s="16">
        <v>-18.181818181818183</v>
      </c>
      <c r="L21" s="16">
        <v>0</v>
      </c>
      <c r="M21" s="16">
        <v>9.1377108276774699</v>
      </c>
      <c r="N21" s="16">
        <v>42.857142857142854</v>
      </c>
      <c r="O21" s="16">
        <v>14.285714285714285</v>
      </c>
      <c r="P21" s="16">
        <v>25</v>
      </c>
      <c r="Q21" s="16">
        <v>-26.545780542222904</v>
      </c>
      <c r="R21" s="16">
        <v>25</v>
      </c>
      <c r="S21" s="16">
        <v>-25</v>
      </c>
    </row>
    <row r="22" spans="3:19" x14ac:dyDescent="0.25">
      <c r="C22" s="40">
        <v>43160</v>
      </c>
      <c r="H22" s="16">
        <v>18.75</v>
      </c>
      <c r="I22" s="16">
        <v>17.97240566140438</v>
      </c>
      <c r="J22" s="16">
        <v>6.25</v>
      </c>
      <c r="K22" s="16">
        <v>0</v>
      </c>
      <c r="L22" s="16">
        <v>0</v>
      </c>
      <c r="M22" s="16">
        <v>-0.39126634322969173</v>
      </c>
      <c r="N22" s="16">
        <v>0</v>
      </c>
      <c r="O22" s="16">
        <v>-11.111111111111111</v>
      </c>
      <c r="P22" s="16">
        <v>-25</v>
      </c>
      <c r="Q22" s="16">
        <v>-33.044564668455592</v>
      </c>
      <c r="R22" s="16">
        <v>50</v>
      </c>
      <c r="S22" s="16">
        <v>-25</v>
      </c>
    </row>
    <row r="23" spans="3:19" x14ac:dyDescent="0.25">
      <c r="C23" s="40">
        <v>43252</v>
      </c>
      <c r="H23" s="7">
        <v>18.75</v>
      </c>
      <c r="I23" s="7">
        <v>0</v>
      </c>
      <c r="J23" s="7">
        <v>-6.25</v>
      </c>
      <c r="K23" s="7">
        <v>0</v>
      </c>
      <c r="L23" s="7">
        <f>(+'[1]Question 15'!$L$3)*100</f>
        <v>22.222222222222221</v>
      </c>
      <c r="M23" s="7">
        <v>0</v>
      </c>
      <c r="N23" s="7">
        <f>(+'[1]Question 15'!$L$8)*100</f>
        <v>22.222222222222221</v>
      </c>
      <c r="O23" s="7">
        <f>(+'[1]Question 15'!$L$9)*100</f>
        <v>0</v>
      </c>
      <c r="P23" s="7">
        <f>(+'[2]Question 15'!$J$3)*100</f>
        <v>-25</v>
      </c>
      <c r="Q23" s="7">
        <v>0</v>
      </c>
      <c r="R23" s="7">
        <f>(+'[2]Question 15'!$J$9)*100</f>
        <v>75</v>
      </c>
      <c r="S23" s="7">
        <f>(+'[2]Question 15'!$J$10)*100</f>
        <v>-25</v>
      </c>
    </row>
    <row r="24" spans="3:19" x14ac:dyDescent="0.25">
      <c r="C24" s="51"/>
    </row>
    <row r="25" spans="3:19" x14ac:dyDescent="0.25">
      <c r="C25" s="51" t="s">
        <v>29</v>
      </c>
      <c r="M25" s="5" t="s">
        <v>30</v>
      </c>
    </row>
    <row r="26" spans="3:19" x14ac:dyDescent="0.25">
      <c r="C26" s="51"/>
    </row>
    <row r="27" spans="3:19" ht="21.75" customHeight="1" x14ac:dyDescent="0.25">
      <c r="C27" s="51"/>
    </row>
    <row r="28" spans="3:19" ht="18.75" customHeight="1" x14ac:dyDescent="0.25">
      <c r="C28" s="51"/>
    </row>
    <row r="29" spans="3:19" x14ac:dyDescent="0.25">
      <c r="C29" s="51"/>
    </row>
    <row r="30" spans="3:19" x14ac:dyDescent="0.25">
      <c r="C30" s="51"/>
    </row>
    <row r="31" spans="3:19" x14ac:dyDescent="0.25">
      <c r="C31" s="51"/>
    </row>
    <row r="32" spans="3:19" x14ac:dyDescent="0.25">
      <c r="C32" s="51"/>
    </row>
    <row r="33" spans="3:3" x14ac:dyDescent="0.25">
      <c r="C33" s="51"/>
    </row>
    <row r="34" spans="3:3" x14ac:dyDescent="0.25">
      <c r="C34" s="51"/>
    </row>
    <row r="35" spans="3:3" x14ac:dyDescent="0.25">
      <c r="C35" s="51"/>
    </row>
    <row r="36" spans="3:3" x14ac:dyDescent="0.25">
      <c r="C36" s="51"/>
    </row>
    <row r="37" spans="3:3" x14ac:dyDescent="0.25">
      <c r="C37" s="51"/>
    </row>
    <row r="38" spans="3:3" x14ac:dyDescent="0.25">
      <c r="C38" s="51"/>
    </row>
    <row r="39" spans="3:3" x14ac:dyDescent="0.25">
      <c r="C39" s="51"/>
    </row>
    <row r="40" spans="3:3" x14ac:dyDescent="0.25">
      <c r="C40" s="51"/>
    </row>
    <row r="41" spans="3:3" x14ac:dyDescent="0.25">
      <c r="C41" s="51"/>
    </row>
    <row r="42" spans="3:3" x14ac:dyDescent="0.25">
      <c r="C42" s="51"/>
    </row>
    <row r="43" spans="3:3" x14ac:dyDescent="0.25">
      <c r="C43" s="51"/>
    </row>
    <row r="44" spans="3:3" x14ac:dyDescent="0.25">
      <c r="C44" s="51"/>
    </row>
    <row r="45" spans="3:3" x14ac:dyDescent="0.25">
      <c r="C45" s="51"/>
    </row>
    <row r="46" spans="3:3" x14ac:dyDescent="0.25">
      <c r="C46" s="51"/>
    </row>
    <row r="47" spans="3:3" x14ac:dyDescent="0.25">
      <c r="C47" s="51"/>
    </row>
    <row r="48" spans="3:3" x14ac:dyDescent="0.25">
      <c r="C48" s="51"/>
    </row>
    <row r="49" spans="3:8" x14ac:dyDescent="0.25">
      <c r="C49" s="51"/>
    </row>
    <row r="50" spans="3:8" x14ac:dyDescent="0.25">
      <c r="C50" s="51"/>
    </row>
    <row r="51" spans="3:8" x14ac:dyDescent="0.25">
      <c r="C51" s="51"/>
      <c r="H51" s="5" t="s">
        <v>31</v>
      </c>
    </row>
    <row r="52" spans="3:8" x14ac:dyDescent="0.25">
      <c r="C52" s="51"/>
    </row>
    <row r="53" spans="3:8" x14ac:dyDescent="0.25">
      <c r="C53" s="51"/>
    </row>
    <row r="54" spans="3:8" x14ac:dyDescent="0.25">
      <c r="C54" s="51"/>
    </row>
    <row r="55" spans="3:8" x14ac:dyDescent="0.25">
      <c r="C55" s="51"/>
    </row>
    <row r="56" spans="3:8" x14ac:dyDescent="0.25">
      <c r="C56" s="51"/>
    </row>
    <row r="57" spans="3:8" x14ac:dyDescent="0.25">
      <c r="C57" s="51"/>
    </row>
    <row r="58" spans="3:8" x14ac:dyDescent="0.25">
      <c r="C58" s="51"/>
    </row>
    <row r="59" spans="3:8" x14ac:dyDescent="0.25">
      <c r="C59" s="51"/>
    </row>
    <row r="60" spans="3:8" x14ac:dyDescent="0.25">
      <c r="C60" s="51"/>
    </row>
    <row r="61" spans="3:8" x14ac:dyDescent="0.25">
      <c r="C61" s="51"/>
    </row>
    <row r="62" spans="3:8" x14ac:dyDescent="0.25">
      <c r="C62" s="51"/>
    </row>
    <row r="63" spans="3:8" x14ac:dyDescent="0.25">
      <c r="C63" s="51"/>
    </row>
    <row r="64" spans="3:8" x14ac:dyDescent="0.25">
      <c r="C64" s="51"/>
    </row>
    <row r="65" spans="3:3" x14ac:dyDescent="0.25">
      <c r="C65" s="51"/>
    </row>
    <row r="66" spans="3:3" x14ac:dyDescent="0.25">
      <c r="C66" s="51"/>
    </row>
    <row r="67" spans="3:3" x14ac:dyDescent="0.25">
      <c r="C67" s="51"/>
    </row>
    <row r="68" spans="3:3" x14ac:dyDescent="0.25">
      <c r="C68" s="51"/>
    </row>
    <row r="69" spans="3:3" x14ac:dyDescent="0.25">
      <c r="C69" s="51"/>
    </row>
    <row r="70" spans="3:3" x14ac:dyDescent="0.25">
      <c r="C70" s="51"/>
    </row>
    <row r="71" spans="3:3" x14ac:dyDescent="0.25">
      <c r="C71" s="51"/>
    </row>
    <row r="72" spans="3:3" x14ac:dyDescent="0.25">
      <c r="C72" s="51"/>
    </row>
    <row r="73" spans="3:3" x14ac:dyDescent="0.25">
      <c r="C73" s="51"/>
    </row>
    <row r="74" spans="3:3" x14ac:dyDescent="0.25">
      <c r="C74" s="51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topLeftCell="D1" zoomScale="115" zoomScaleNormal="115" workbookViewId="0">
      <selection activeCell="D44" sqref="A44:XFD49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83" t="s">
        <v>97</v>
      </c>
      <c r="B1" s="383" t="s">
        <v>98</v>
      </c>
      <c r="C1" s="383" t="s">
        <v>98</v>
      </c>
      <c r="D1" s="383" t="s">
        <v>98</v>
      </c>
      <c r="E1" s="383" t="s">
        <v>98</v>
      </c>
      <c r="F1" s="383" t="s">
        <v>98</v>
      </c>
      <c r="G1" s="383" t="s">
        <v>98</v>
      </c>
      <c r="H1" s="383" t="s">
        <v>98</v>
      </c>
      <c r="I1" s="149"/>
    </row>
    <row r="3" spans="1:17" x14ac:dyDescent="0.25">
      <c r="K3" s="24" t="s">
        <v>201</v>
      </c>
      <c r="L3" s="21"/>
      <c r="M3" s="21"/>
      <c r="N3" s="21"/>
      <c r="O3" s="21"/>
      <c r="P3" s="21"/>
      <c r="Q3" s="21"/>
    </row>
    <row r="4" spans="1:17" ht="15" customHeight="1" x14ac:dyDescent="0.25">
      <c r="A4" s="17"/>
      <c r="K4" s="21"/>
      <c r="L4" s="21"/>
      <c r="M4" s="21"/>
      <c r="N4" s="21"/>
      <c r="O4" s="21"/>
      <c r="P4" s="21"/>
      <c r="Q4" s="21"/>
    </row>
    <row r="5" spans="1:17" x14ac:dyDescent="0.25">
      <c r="B5" s="150">
        <v>43252</v>
      </c>
      <c r="C5" s="150"/>
      <c r="D5" s="150"/>
      <c r="K5" s="24"/>
      <c r="L5" s="21"/>
      <c r="M5" s="21"/>
      <c r="N5" s="21"/>
      <c r="O5" s="21"/>
      <c r="P5" s="21"/>
      <c r="Q5" s="21"/>
    </row>
    <row r="6" spans="1:17" x14ac:dyDescent="0.25">
      <c r="B6" s="151" t="s">
        <v>0</v>
      </c>
      <c r="C6" s="152" t="s">
        <v>1</v>
      </c>
      <c r="D6" s="152" t="s">
        <v>16</v>
      </c>
      <c r="E6" s="153"/>
      <c r="F6" s="154"/>
      <c r="G6" s="155"/>
      <c r="H6" s="152"/>
      <c r="I6" s="152"/>
      <c r="K6" s="21"/>
      <c r="L6" s="21"/>
      <c r="M6" s="21"/>
      <c r="N6" s="21"/>
      <c r="O6" s="21"/>
      <c r="P6" s="21"/>
      <c r="Q6" s="21"/>
    </row>
    <row r="7" spans="1:17" x14ac:dyDescent="0.25">
      <c r="A7" s="156" t="s">
        <v>2</v>
      </c>
      <c r="B7" s="365">
        <v>66.962200257619926</v>
      </c>
      <c r="C7" s="365">
        <v>38.097839803618513</v>
      </c>
      <c r="D7" s="365">
        <v>5.9056628223402878</v>
      </c>
      <c r="E7" s="158"/>
      <c r="F7" s="158"/>
      <c r="G7" s="158"/>
      <c r="H7" s="16"/>
      <c r="I7" s="16"/>
      <c r="K7" s="21"/>
      <c r="L7" s="21"/>
      <c r="M7" s="21"/>
      <c r="N7" s="21"/>
      <c r="O7" s="21"/>
      <c r="P7" s="21"/>
      <c r="Q7" s="21"/>
    </row>
    <row r="8" spans="1:17" ht="15" customHeight="1" x14ac:dyDescent="0.25">
      <c r="A8" s="133" t="s">
        <v>3</v>
      </c>
      <c r="B8" s="366">
        <v>29.636926269531251</v>
      </c>
      <c r="C8" s="366">
        <v>47.716448516579405</v>
      </c>
      <c r="D8" s="366">
        <v>5.5343511450381682</v>
      </c>
      <c r="E8" s="158"/>
      <c r="F8" s="158"/>
      <c r="G8" s="158"/>
      <c r="H8" s="16"/>
      <c r="I8" s="16"/>
      <c r="K8" s="21"/>
      <c r="L8" s="21"/>
      <c r="M8" s="21"/>
      <c r="N8" s="21"/>
      <c r="O8" s="21"/>
      <c r="P8" s="21"/>
      <c r="Q8" s="21"/>
    </row>
    <row r="9" spans="1:17" x14ac:dyDescent="0.25">
      <c r="A9" s="133" t="s">
        <v>4</v>
      </c>
      <c r="B9" s="366">
        <v>34.470274961536937</v>
      </c>
      <c r="C9" s="366">
        <v>31.195935498122378</v>
      </c>
      <c r="D9" s="366">
        <v>4.0551181102362204</v>
      </c>
      <c r="E9" s="158"/>
      <c r="F9" s="160"/>
      <c r="G9" s="158"/>
      <c r="H9" s="16"/>
      <c r="I9" s="16"/>
      <c r="K9" s="21"/>
      <c r="L9" s="21"/>
      <c r="M9" s="21"/>
      <c r="N9" s="21"/>
      <c r="O9" s="21"/>
      <c r="P9" s="21"/>
      <c r="Q9" s="21"/>
    </row>
    <row r="10" spans="1:17" ht="15" customHeight="1" x14ac:dyDescent="0.25">
      <c r="A10" s="161" t="s">
        <v>5</v>
      </c>
      <c r="B10" s="367">
        <v>37.567065151164989</v>
      </c>
      <c r="C10" s="367">
        <v>0</v>
      </c>
      <c r="D10" s="367">
        <v>14.066371681415928</v>
      </c>
      <c r="E10" s="158"/>
      <c r="F10" s="158"/>
      <c r="G10" s="160"/>
      <c r="H10" s="16"/>
      <c r="I10" s="16"/>
      <c r="K10" s="21"/>
      <c r="L10" s="21"/>
      <c r="M10" s="21"/>
      <c r="N10" s="21"/>
      <c r="O10" s="21"/>
      <c r="P10" s="21"/>
      <c r="Q10" s="21"/>
    </row>
    <row r="11" spans="1:17" x14ac:dyDescent="0.25">
      <c r="B11" s="16"/>
      <c r="C11" s="16"/>
      <c r="D11" s="16"/>
      <c r="K11" s="21"/>
      <c r="L11" s="21"/>
      <c r="M11" s="21"/>
      <c r="N11" s="21"/>
      <c r="O11" s="21"/>
      <c r="P11" s="21"/>
      <c r="Q11" s="21"/>
    </row>
    <row r="12" spans="1:17" x14ac:dyDescent="0.25">
      <c r="G12" s="21"/>
      <c r="H12" s="21"/>
      <c r="I12" s="21"/>
      <c r="J12" s="21"/>
      <c r="K12" s="21"/>
      <c r="L12" s="21"/>
      <c r="M12" s="21"/>
    </row>
    <row r="13" spans="1:17" x14ac:dyDescent="0.25">
      <c r="B13" s="19">
        <v>43160</v>
      </c>
      <c r="G13" s="21"/>
      <c r="H13" s="21"/>
      <c r="I13" s="21"/>
      <c r="J13" s="21"/>
      <c r="K13" s="21"/>
      <c r="L13" s="21"/>
      <c r="M13" s="21"/>
    </row>
    <row r="14" spans="1:17" x14ac:dyDescent="0.25">
      <c r="B14" s="151" t="s">
        <v>0</v>
      </c>
      <c r="C14" s="152" t="s">
        <v>1</v>
      </c>
      <c r="D14" s="152" t="s">
        <v>16</v>
      </c>
      <c r="G14" s="21"/>
      <c r="H14" s="21"/>
      <c r="I14" s="21"/>
      <c r="J14" s="21"/>
      <c r="K14" s="21"/>
      <c r="L14" s="21"/>
      <c r="M14" s="21"/>
    </row>
    <row r="15" spans="1:17" ht="15" customHeight="1" x14ac:dyDescent="0.25">
      <c r="A15" s="156" t="s">
        <v>2</v>
      </c>
      <c r="B15" s="365">
        <v>31.892919263082053</v>
      </c>
      <c r="C15" s="365">
        <v>44.586731127679407</v>
      </c>
      <c r="D15" s="365">
        <v>10.201822682834727</v>
      </c>
      <c r="G15" s="21"/>
      <c r="H15" s="21"/>
      <c r="I15" s="21"/>
      <c r="J15" s="21"/>
      <c r="K15" s="21"/>
      <c r="L15" s="21"/>
      <c r="M15" s="21"/>
    </row>
    <row r="16" spans="1:17" x14ac:dyDescent="0.25">
      <c r="A16" s="370" t="s">
        <v>3</v>
      </c>
      <c r="B16" s="366">
        <v>19.691415469275451</v>
      </c>
      <c r="C16" s="366">
        <v>56.051933064050772</v>
      </c>
      <c r="D16" s="366">
        <v>23.697497536945814</v>
      </c>
      <c r="G16" s="21"/>
      <c r="H16" s="21"/>
      <c r="I16" s="21"/>
      <c r="J16" s="21"/>
      <c r="K16" s="21"/>
      <c r="L16" s="21"/>
      <c r="M16" s="21"/>
    </row>
    <row r="17" spans="1:17" ht="15" customHeight="1" x14ac:dyDescent="0.25">
      <c r="A17" s="370" t="s">
        <v>4</v>
      </c>
      <c r="B17" s="366">
        <v>29.843535830727262</v>
      </c>
      <c r="C17" s="366">
        <v>38.092493674444761</v>
      </c>
      <c r="D17" s="366">
        <v>2.2424242424242427</v>
      </c>
      <c r="G17" s="21"/>
      <c r="H17" s="21"/>
      <c r="I17" s="21"/>
      <c r="J17" s="21"/>
      <c r="K17" s="21"/>
      <c r="L17" s="21"/>
      <c r="M17" s="21"/>
    </row>
    <row r="18" spans="1:17" x14ac:dyDescent="0.25">
      <c r="A18" s="161" t="s">
        <v>5</v>
      </c>
      <c r="B18" s="367">
        <v>36.139469879518074</v>
      </c>
      <c r="C18" s="367">
        <v>40</v>
      </c>
      <c r="D18" s="367">
        <v>21.817804154302671</v>
      </c>
      <c r="G18" s="21"/>
      <c r="H18" s="21"/>
      <c r="I18" s="21"/>
      <c r="J18" s="21"/>
      <c r="K18" s="21"/>
      <c r="L18" s="21"/>
      <c r="M18" s="21"/>
    </row>
    <row r="19" spans="1:17" x14ac:dyDescent="0.25">
      <c r="G19" s="21"/>
      <c r="H19" s="21"/>
      <c r="I19" s="21"/>
      <c r="J19" s="21"/>
      <c r="K19" s="21"/>
      <c r="L19" s="21"/>
      <c r="M19" s="21"/>
    </row>
    <row r="20" spans="1:17" x14ac:dyDescent="0.25">
      <c r="G20" s="21"/>
      <c r="H20" s="21"/>
      <c r="I20" s="21"/>
      <c r="J20" s="21"/>
      <c r="K20" s="21"/>
      <c r="L20" s="21"/>
      <c r="M20" s="21"/>
    </row>
    <row r="21" spans="1:17" x14ac:dyDescent="0.25">
      <c r="G21" s="21"/>
      <c r="H21" s="21"/>
      <c r="I21" s="21"/>
      <c r="J21" s="21"/>
      <c r="K21" s="21"/>
      <c r="L21" s="21"/>
      <c r="M21" s="21"/>
    </row>
    <row r="22" spans="1:17" ht="15" customHeight="1" x14ac:dyDescent="0.25">
      <c r="G22" s="21"/>
      <c r="H22" s="21"/>
      <c r="I22" s="21"/>
      <c r="J22" s="21"/>
      <c r="K22" s="21"/>
      <c r="L22" s="21"/>
      <c r="M22" s="21"/>
    </row>
    <row r="23" spans="1:17" x14ac:dyDescent="0.25">
      <c r="G23" s="21"/>
      <c r="H23" s="21"/>
      <c r="I23" s="21"/>
      <c r="J23" s="21"/>
      <c r="K23" s="21"/>
      <c r="L23" s="21"/>
      <c r="M23" s="21"/>
    </row>
    <row r="24" spans="1:17" ht="15" customHeight="1" x14ac:dyDescent="0.25">
      <c r="G24" s="21"/>
      <c r="H24" s="21"/>
      <c r="I24" s="21"/>
      <c r="J24" s="21"/>
      <c r="K24" s="21"/>
      <c r="L24" s="21"/>
      <c r="M24" s="21"/>
    </row>
    <row r="25" spans="1:17" x14ac:dyDescent="0.25">
      <c r="G25" s="21"/>
      <c r="H25" s="21"/>
      <c r="I25" s="21"/>
      <c r="J25" s="21"/>
      <c r="K25" s="21"/>
      <c r="L25" s="21"/>
      <c r="M25" s="21"/>
    </row>
    <row r="26" spans="1:17" x14ac:dyDescent="0.25">
      <c r="K26" s="21"/>
      <c r="L26" s="21"/>
      <c r="M26" s="21"/>
      <c r="N26" s="21"/>
      <c r="O26" s="21"/>
      <c r="P26" s="21"/>
      <c r="Q26" s="21"/>
    </row>
    <row r="27" spans="1:17" x14ac:dyDescent="0.25">
      <c r="K27" s="21"/>
      <c r="L27" s="21"/>
      <c r="M27" s="21"/>
      <c r="N27" s="21"/>
      <c r="O27" s="21"/>
      <c r="P27" s="21"/>
      <c r="Q27" s="21"/>
    </row>
    <row r="28" spans="1:17" x14ac:dyDescent="0.25">
      <c r="K28" s="21"/>
      <c r="L28" s="21"/>
      <c r="M28" s="21"/>
      <c r="N28" s="21"/>
      <c r="O28" s="21"/>
      <c r="P28" s="21"/>
      <c r="Q28" s="21"/>
    </row>
    <row r="29" spans="1:17" x14ac:dyDescent="0.25">
      <c r="K29" s="21"/>
      <c r="L29" s="21"/>
      <c r="M29" s="21"/>
      <c r="N29" s="21"/>
      <c r="O29" s="21"/>
      <c r="P29" s="21"/>
      <c r="Q29" s="21"/>
    </row>
    <row r="30" spans="1:17" x14ac:dyDescent="0.25">
      <c r="K30" s="21"/>
      <c r="L30" s="21"/>
      <c r="M30" s="21"/>
      <c r="N30" s="21"/>
      <c r="O30" s="21"/>
      <c r="P30" s="21"/>
      <c r="Q30" s="21"/>
    </row>
    <row r="31" spans="1:17" x14ac:dyDescent="0.25">
      <c r="K31" s="21"/>
      <c r="L31" s="21"/>
      <c r="M31" s="21"/>
      <c r="N31" s="21"/>
      <c r="O31" s="21"/>
      <c r="P31" s="21"/>
      <c r="Q31" s="21"/>
    </row>
    <row r="32" spans="1:17" x14ac:dyDescent="0.25">
      <c r="K32" s="21"/>
      <c r="L32" s="21"/>
      <c r="M32" s="21"/>
      <c r="N32" s="21"/>
      <c r="O32" s="21"/>
      <c r="P32" s="21"/>
      <c r="Q32" s="21"/>
    </row>
    <row r="33" spans="11:17" x14ac:dyDescent="0.25">
      <c r="K33" s="21"/>
      <c r="L33" s="21"/>
      <c r="M33" s="21"/>
      <c r="N33" s="21"/>
      <c r="O33" s="21"/>
      <c r="P33" s="21"/>
      <c r="Q33" s="21"/>
    </row>
    <row r="34" spans="11:17" x14ac:dyDescent="0.25">
      <c r="K34" s="21"/>
      <c r="L34" s="21"/>
      <c r="M34" s="21"/>
      <c r="N34" s="21"/>
      <c r="O34" s="21"/>
      <c r="P34" s="21"/>
      <c r="Q34" s="21"/>
    </row>
    <row r="35" spans="11:17" x14ac:dyDescent="0.25">
      <c r="K35" s="21"/>
      <c r="L35" s="21"/>
      <c r="M35" s="21"/>
      <c r="N35" s="21"/>
      <c r="O35" s="21"/>
      <c r="P35" s="21"/>
      <c r="Q35" s="21"/>
    </row>
    <row r="36" spans="11:17" x14ac:dyDescent="0.25">
      <c r="K36" s="21"/>
      <c r="L36" s="21"/>
      <c r="M36" s="21"/>
      <c r="N36" s="21"/>
      <c r="O36" s="21"/>
      <c r="P36" s="21"/>
      <c r="Q36" s="21"/>
    </row>
    <row r="37" spans="11:17" x14ac:dyDescent="0.25">
      <c r="K37" s="21"/>
      <c r="L37" s="21"/>
      <c r="M37" s="21"/>
      <c r="N37" s="21"/>
      <c r="O37" s="21"/>
      <c r="P37" s="21"/>
      <c r="Q37" s="21"/>
    </row>
    <row r="38" spans="11:17" x14ac:dyDescent="0.25">
      <c r="K38" s="21"/>
      <c r="L38" s="21"/>
      <c r="M38" s="21"/>
      <c r="N38" s="21"/>
      <c r="O38" s="21"/>
      <c r="P38" s="21"/>
      <c r="Q38" s="21"/>
    </row>
    <row r="39" spans="11:17" x14ac:dyDescent="0.25">
      <c r="K39" s="163"/>
      <c r="L39" s="21"/>
      <c r="M39" s="21"/>
      <c r="N39" s="21"/>
      <c r="O39" s="21"/>
      <c r="P39" s="21"/>
      <c r="Q39" s="21"/>
    </row>
    <row r="40" spans="11:17" x14ac:dyDescent="0.25">
      <c r="K40" s="21"/>
      <c r="L40" s="21"/>
      <c r="M40" s="21"/>
      <c r="N40" s="21"/>
      <c r="O40" s="21"/>
      <c r="P40" s="21"/>
      <c r="Q40" s="21"/>
    </row>
    <row r="41" spans="11:17" x14ac:dyDescent="0.25">
      <c r="L41" s="21"/>
      <c r="M41" s="21"/>
      <c r="N41" s="21"/>
      <c r="O41" s="21"/>
      <c r="P41" s="21"/>
      <c r="Q41" s="2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S58"/>
  <sheetViews>
    <sheetView view="pageBreakPreview" topLeftCell="A25" zoomScale="70" zoomScaleNormal="100" zoomScaleSheetLayoutView="70" workbookViewId="0">
      <selection activeCell="Q5" sqref="Q5"/>
    </sheetView>
  </sheetViews>
  <sheetFormatPr baseColWidth="10" defaultRowHeight="15" x14ac:dyDescent="0.25"/>
  <cols>
    <col min="1" max="1" width="11.42578125" style="74"/>
    <col min="2" max="2" width="17.28515625" style="74" customWidth="1"/>
    <col min="3" max="3" width="16" style="74" customWidth="1"/>
    <col min="4" max="4" width="15.7109375" style="74" customWidth="1"/>
    <col min="5" max="7" width="15.5703125" style="74" customWidth="1"/>
    <col min="8" max="16384" width="11.42578125" style="74"/>
  </cols>
  <sheetData>
    <row r="2" spans="1:25" x14ac:dyDescent="0.25">
      <c r="A2" s="74" t="s">
        <v>94</v>
      </c>
    </row>
    <row r="4" spans="1:25" x14ac:dyDescent="0.25">
      <c r="H4" s="138" t="s">
        <v>79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80.25" customHeight="1" x14ac:dyDescent="0.25">
      <c r="H5" s="139" t="s">
        <v>95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x14ac:dyDescent="0.25">
      <c r="A6" s="74" t="s">
        <v>92</v>
      </c>
      <c r="B6" s="140" t="s">
        <v>96</v>
      </c>
      <c r="C6" s="140" t="s">
        <v>3</v>
      </c>
      <c r="D6" s="140" t="s">
        <v>4</v>
      </c>
      <c r="E6" s="140" t="s">
        <v>5</v>
      </c>
      <c r="F6" s="141"/>
      <c r="G6" s="141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</row>
    <row r="7" spans="1:25" x14ac:dyDescent="0.25">
      <c r="A7" s="142">
        <v>39508</v>
      </c>
      <c r="B7" s="143">
        <v>0</v>
      </c>
      <c r="C7" s="143">
        <v>-16.666666666666664</v>
      </c>
      <c r="D7" s="143">
        <v>0</v>
      </c>
      <c r="E7" s="143">
        <v>-33.333333333333329</v>
      </c>
      <c r="F7" s="144"/>
      <c r="G7" s="144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25" ht="15.75" x14ac:dyDescent="0.25">
      <c r="A8" s="142">
        <v>39630</v>
      </c>
      <c r="B8" s="143">
        <v>-35.714285714285715</v>
      </c>
      <c r="C8" s="143">
        <v>-64.285714285714292</v>
      </c>
      <c r="D8" s="143">
        <v>0</v>
      </c>
      <c r="E8" s="143">
        <v>-14.285714285714285</v>
      </c>
      <c r="F8" s="144"/>
      <c r="G8" s="144"/>
      <c r="H8" s="138"/>
      <c r="I8" s="145"/>
      <c r="J8" s="138"/>
      <c r="K8" s="138"/>
      <c r="L8" s="138"/>
      <c r="M8" s="138"/>
      <c r="N8" s="138"/>
      <c r="O8" s="138"/>
      <c r="P8" s="138"/>
      <c r="Q8" s="138"/>
      <c r="R8" s="145"/>
      <c r="S8" s="138"/>
      <c r="T8" s="138"/>
      <c r="U8" s="138"/>
      <c r="V8" s="138"/>
      <c r="W8" s="138"/>
      <c r="X8" s="138"/>
      <c r="Y8" s="138"/>
    </row>
    <row r="9" spans="1:25" x14ac:dyDescent="0.25">
      <c r="A9" s="142">
        <v>39722</v>
      </c>
      <c r="B9" s="143">
        <v>-78.571428571428569</v>
      </c>
      <c r="C9" s="143">
        <v>-71.428571428571431</v>
      </c>
      <c r="D9" s="143">
        <v>-21.428571428571427</v>
      </c>
      <c r="E9" s="143">
        <v>-35.714285714285715</v>
      </c>
      <c r="F9" s="144"/>
      <c r="G9" s="14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x14ac:dyDescent="0.25">
      <c r="A10" s="142">
        <v>39783</v>
      </c>
      <c r="B10" s="143">
        <v>-80</v>
      </c>
      <c r="C10" s="143">
        <v>-73.333333333333329</v>
      </c>
      <c r="D10" s="143">
        <v>-20</v>
      </c>
      <c r="E10" s="143">
        <v>-40</v>
      </c>
      <c r="F10" s="144"/>
      <c r="G10" s="14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</row>
    <row r="11" spans="1:25" x14ac:dyDescent="0.25">
      <c r="A11" s="142">
        <v>39873</v>
      </c>
      <c r="B11" s="143">
        <v>-77.777777777777786</v>
      </c>
      <c r="C11" s="143">
        <v>-50</v>
      </c>
      <c r="D11" s="143">
        <v>-27.777777777777779</v>
      </c>
      <c r="E11" s="143">
        <v>-55.555555555555557</v>
      </c>
      <c r="F11" s="144"/>
      <c r="G11" s="144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</row>
    <row r="12" spans="1:25" x14ac:dyDescent="0.25">
      <c r="A12" s="142">
        <v>39965</v>
      </c>
      <c r="B12" s="143">
        <v>-52.631578947368418</v>
      </c>
      <c r="C12" s="143">
        <v>-52.631578947368418</v>
      </c>
      <c r="D12" s="143">
        <v>-10.526315789473683</v>
      </c>
      <c r="E12" s="143">
        <v>-36.84210526315789</v>
      </c>
      <c r="F12" s="144"/>
      <c r="G12" s="144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x14ac:dyDescent="0.25">
      <c r="A13" s="142">
        <v>40057</v>
      </c>
      <c r="B13" s="143">
        <v>-50</v>
      </c>
      <c r="C13" s="143">
        <v>-27.777777777777779</v>
      </c>
      <c r="D13" s="143">
        <v>-11.111111111111111</v>
      </c>
      <c r="E13" s="143">
        <v>-44.444444444444443</v>
      </c>
      <c r="F13" s="144"/>
      <c r="G13" s="144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</row>
    <row r="14" spans="1:25" x14ac:dyDescent="0.25">
      <c r="A14" s="142">
        <v>40148</v>
      </c>
      <c r="B14" s="143">
        <v>-41.17647058823529</v>
      </c>
      <c r="C14" s="143">
        <v>-35.294117647058826</v>
      </c>
      <c r="D14" s="143">
        <v>0</v>
      </c>
      <c r="E14" s="143">
        <v>-29.411764705882355</v>
      </c>
      <c r="F14" s="144"/>
      <c r="G14" s="144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1:25" x14ac:dyDescent="0.25">
      <c r="A15" s="142">
        <v>40238</v>
      </c>
      <c r="B15" s="143">
        <v>-33.333333333333329</v>
      </c>
      <c r="C15" s="143">
        <v>-22.222222222222221</v>
      </c>
      <c r="D15" s="143">
        <v>-11.111111111111111</v>
      </c>
      <c r="E15" s="143">
        <v>-16.666666666666664</v>
      </c>
      <c r="F15" s="144"/>
      <c r="G15" s="144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</row>
    <row r="16" spans="1:25" x14ac:dyDescent="0.25">
      <c r="A16" s="142">
        <v>40330</v>
      </c>
      <c r="B16" s="143">
        <v>0</v>
      </c>
      <c r="C16" s="143">
        <v>-11.111111111111111</v>
      </c>
      <c r="D16" s="143">
        <v>0</v>
      </c>
      <c r="E16" s="143">
        <v>-27.777777777777779</v>
      </c>
      <c r="F16" s="144"/>
      <c r="G16" s="144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</row>
    <row r="17" spans="1:25" x14ac:dyDescent="0.25">
      <c r="A17" s="142">
        <v>40422</v>
      </c>
      <c r="B17" s="143">
        <v>15.789473684210526</v>
      </c>
      <c r="C17" s="143">
        <v>0</v>
      </c>
      <c r="D17" s="143">
        <v>0</v>
      </c>
      <c r="E17" s="143">
        <v>-21.052631578947366</v>
      </c>
      <c r="F17" s="144"/>
      <c r="G17" s="144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</row>
    <row r="18" spans="1:25" x14ac:dyDescent="0.25">
      <c r="A18" s="142">
        <v>40513</v>
      </c>
      <c r="B18" s="143">
        <v>17.647058823529413</v>
      </c>
      <c r="C18" s="143">
        <v>11.76470588235294</v>
      </c>
      <c r="D18" s="143">
        <v>5.8823529411764701</v>
      </c>
      <c r="E18" s="143">
        <v>-23.52941176470588</v>
      </c>
      <c r="F18" s="144"/>
      <c r="G18" s="14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spans="1:25" x14ac:dyDescent="0.25">
      <c r="A19" s="142">
        <v>40603</v>
      </c>
      <c r="B19" s="143">
        <v>5.2631578947368416</v>
      </c>
      <c r="C19" s="143">
        <v>5.2631578947368416</v>
      </c>
      <c r="D19" s="143">
        <v>5.2631578947368416</v>
      </c>
      <c r="E19" s="143">
        <v>10.526315789473683</v>
      </c>
      <c r="F19" s="144"/>
      <c r="G19" s="14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</row>
    <row r="20" spans="1:25" x14ac:dyDescent="0.25">
      <c r="A20" s="142">
        <v>40695</v>
      </c>
      <c r="B20" s="143">
        <v>-16.666666666666664</v>
      </c>
      <c r="C20" s="143">
        <v>-11.111111111111111</v>
      </c>
      <c r="D20" s="143">
        <v>11.111111111111111</v>
      </c>
      <c r="E20" s="143">
        <v>-5.5555555555555554</v>
      </c>
      <c r="F20" s="144"/>
      <c r="G20" s="144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</row>
    <row r="21" spans="1:25" x14ac:dyDescent="0.25">
      <c r="A21" s="142">
        <v>40787</v>
      </c>
      <c r="B21" s="143">
        <v>-4.7619047619047619</v>
      </c>
      <c r="C21" s="143">
        <v>-4.7619047619047619</v>
      </c>
      <c r="D21" s="143">
        <v>9.5238095238095237</v>
      </c>
      <c r="E21" s="143">
        <v>-14.285714285714285</v>
      </c>
      <c r="F21" s="143"/>
      <c r="G21" s="144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</row>
    <row r="22" spans="1:25" x14ac:dyDescent="0.25">
      <c r="A22" s="142">
        <v>40878</v>
      </c>
      <c r="B22" s="143">
        <v>-23.809523809523807</v>
      </c>
      <c r="C22" s="143">
        <v>-14.285714285714285</v>
      </c>
      <c r="D22" s="143">
        <v>9.5238095238095237</v>
      </c>
      <c r="E22" s="143">
        <v>-9.5238095238095237</v>
      </c>
      <c r="F22" s="143"/>
      <c r="G22" s="144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</row>
    <row r="23" spans="1:25" x14ac:dyDescent="0.25">
      <c r="A23" s="142">
        <v>40969</v>
      </c>
      <c r="B23" s="143">
        <v>-38.888888888888893</v>
      </c>
      <c r="C23" s="143">
        <v>-23.809523809523807</v>
      </c>
      <c r="D23" s="143">
        <v>21.428571428571427</v>
      </c>
      <c r="E23" s="143">
        <v>-23.076923076923077</v>
      </c>
      <c r="F23" s="143"/>
      <c r="G23" s="144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</row>
    <row r="24" spans="1:25" x14ac:dyDescent="0.25">
      <c r="A24" s="142">
        <v>41061</v>
      </c>
      <c r="B24" s="143">
        <v>-52.631578947368418</v>
      </c>
      <c r="C24" s="143">
        <v>-30</v>
      </c>
      <c r="D24" s="143">
        <v>-14.285714285714285</v>
      </c>
      <c r="E24" s="143">
        <v>-45.454545454545453</v>
      </c>
      <c r="F24" s="143"/>
      <c r="G24" s="144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</row>
    <row r="25" spans="1:25" x14ac:dyDescent="0.25">
      <c r="A25" s="142">
        <v>41153</v>
      </c>
      <c r="B25" s="143">
        <v>-50</v>
      </c>
      <c r="C25" s="143">
        <v>-25</v>
      </c>
      <c r="D25" s="143">
        <v>0</v>
      </c>
      <c r="E25" s="143">
        <v>-20</v>
      </c>
      <c r="F25" s="143"/>
      <c r="G25" s="144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</row>
    <row r="26" spans="1:25" x14ac:dyDescent="0.25">
      <c r="A26" s="142">
        <v>41244</v>
      </c>
      <c r="B26" s="143">
        <v>-45.454545454545453</v>
      </c>
      <c r="C26" s="143">
        <v>-40.909090909090914</v>
      </c>
      <c r="D26" s="143">
        <v>-7.1428571428571423</v>
      </c>
      <c r="E26" s="143">
        <v>-41.666666666666671</v>
      </c>
      <c r="F26" s="143"/>
      <c r="G26" s="144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</row>
    <row r="27" spans="1:25" x14ac:dyDescent="0.25">
      <c r="A27" s="142">
        <v>41334</v>
      </c>
      <c r="B27" s="143">
        <v>-47.368421052631575</v>
      </c>
      <c r="C27" s="143">
        <v>-40</v>
      </c>
      <c r="D27" s="143">
        <v>-7.6923076923076925</v>
      </c>
      <c r="E27" s="143">
        <v>-36.363636363636367</v>
      </c>
      <c r="F27" s="143"/>
      <c r="G27" s="144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</row>
    <row r="28" spans="1:25" x14ac:dyDescent="0.25">
      <c r="A28" s="142">
        <v>41426</v>
      </c>
      <c r="B28" s="143">
        <v>-37.5</v>
      </c>
      <c r="C28" s="143">
        <v>-44.444444444444443</v>
      </c>
      <c r="D28" s="143">
        <v>18.181818181818183</v>
      </c>
      <c r="E28" s="143">
        <v>-44.444444444444443</v>
      </c>
      <c r="F28" s="143"/>
      <c r="G28" s="144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</row>
    <row r="29" spans="1:25" x14ac:dyDescent="0.25">
      <c r="A29" s="142">
        <v>41518</v>
      </c>
      <c r="B29" s="143">
        <v>-21.052631578947366</v>
      </c>
      <c r="C29" s="143">
        <v>-31.578947368421101</v>
      </c>
      <c r="D29" s="143">
        <v>0</v>
      </c>
      <c r="E29" s="143">
        <v>-33.333333333333329</v>
      </c>
      <c r="F29" s="143"/>
      <c r="G29" s="146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</row>
    <row r="30" spans="1:25" x14ac:dyDescent="0.25">
      <c r="A30" s="142">
        <v>41609</v>
      </c>
      <c r="B30" s="143">
        <v>-12.5</v>
      </c>
      <c r="C30" s="147">
        <v>-29.411764705882348</v>
      </c>
      <c r="D30" s="143">
        <v>0</v>
      </c>
      <c r="E30" s="143">
        <v>-42.857142857142854</v>
      </c>
      <c r="G30" s="146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</row>
    <row r="31" spans="1:25" x14ac:dyDescent="0.25">
      <c r="A31" s="142">
        <v>41699</v>
      </c>
      <c r="B31" s="147">
        <v>11.76470588235294</v>
      </c>
      <c r="C31" s="143">
        <v>-26.315789473684209</v>
      </c>
      <c r="D31" s="143">
        <v>11.111111111111111</v>
      </c>
      <c r="E31" s="143">
        <v>-33.333333333333329</v>
      </c>
      <c r="G31" s="146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x14ac:dyDescent="0.25">
      <c r="A32" s="142">
        <v>41791</v>
      </c>
      <c r="B32" s="147">
        <v>-17.647058823529413</v>
      </c>
      <c r="C32" s="147">
        <v>-23.52941176470588</v>
      </c>
      <c r="D32" s="147">
        <v>0</v>
      </c>
      <c r="E32" s="147">
        <v>-22.222222222222221</v>
      </c>
      <c r="F32" s="14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1:25" x14ac:dyDescent="0.25">
      <c r="A33" s="142">
        <v>41883</v>
      </c>
      <c r="B33" s="147">
        <v>-21.428571428571427</v>
      </c>
      <c r="C33" s="147">
        <v>-31.25</v>
      </c>
      <c r="D33" s="147">
        <v>0</v>
      </c>
      <c r="E33" s="147">
        <v>-25</v>
      </c>
      <c r="F33" s="14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</row>
    <row r="34" spans="1:25" x14ac:dyDescent="0.25">
      <c r="A34" s="142">
        <v>41974</v>
      </c>
      <c r="B34" s="147">
        <v>0</v>
      </c>
      <c r="C34" s="147">
        <v>7.6923076923076925</v>
      </c>
      <c r="D34" s="147">
        <v>-11.111111111111111</v>
      </c>
      <c r="E34" s="147">
        <v>-28.571428571428569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 x14ac:dyDescent="0.25">
      <c r="A35" s="142">
        <v>42064</v>
      </c>
      <c r="B35" s="147">
        <v>-23.076923076923077</v>
      </c>
      <c r="C35" s="147">
        <v>-38.461538461538467</v>
      </c>
      <c r="D35" s="147">
        <v>-28.571428571428569</v>
      </c>
      <c r="E35" s="147">
        <v>-16.666666666666664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 x14ac:dyDescent="0.25">
      <c r="A36" s="142">
        <v>42156</v>
      </c>
      <c r="B36" s="147">
        <v>-46.666666666666664</v>
      </c>
      <c r="C36" s="147">
        <v>-37.5</v>
      </c>
      <c r="D36" s="147">
        <v>-27.27272727272727</v>
      </c>
      <c r="E36" s="147">
        <v>-55.555555555555557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</row>
    <row r="37" spans="1:25" x14ac:dyDescent="0.25">
      <c r="A37" s="142">
        <v>42248</v>
      </c>
      <c r="B37" s="147">
        <v>-66.666666666666657</v>
      </c>
      <c r="C37" s="147">
        <v>-57.142857142857139</v>
      </c>
      <c r="D37" s="147">
        <v>-22.222222222222221</v>
      </c>
      <c r="E37" s="147">
        <v>-75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5" x14ac:dyDescent="0.25">
      <c r="A38" s="142">
        <v>42339</v>
      </c>
      <c r="B38" s="147">
        <v>-46.153846153846153</v>
      </c>
      <c r="C38" s="147">
        <v>-66.666666666666657</v>
      </c>
      <c r="D38" s="147">
        <v>-20</v>
      </c>
      <c r="E38" s="147">
        <v>-62.5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</row>
    <row r="39" spans="1:25" x14ac:dyDescent="0.25">
      <c r="A39" s="142">
        <v>42430</v>
      </c>
      <c r="B39" s="147">
        <v>-38.461538461538467</v>
      </c>
      <c r="C39" s="147">
        <v>-53.333333333333336</v>
      </c>
      <c r="D39" s="147">
        <v>-14.285714285714285</v>
      </c>
      <c r="E39" s="147">
        <v>-33.333333333333329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</row>
    <row r="40" spans="1:25" x14ac:dyDescent="0.25">
      <c r="A40" s="142">
        <v>42522</v>
      </c>
      <c r="B40" s="147">
        <v>-53.333333333333336</v>
      </c>
      <c r="C40" s="147">
        <v>-53.333333333333336</v>
      </c>
      <c r="D40" s="147">
        <v>-28.571428571428569</v>
      </c>
      <c r="E40" s="147">
        <v>-44.444444444444443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</row>
    <row r="41" spans="1:25" x14ac:dyDescent="0.25">
      <c r="A41" s="142">
        <v>42614</v>
      </c>
      <c r="B41" s="147">
        <v>-46.153846153846153</v>
      </c>
      <c r="C41" s="147">
        <v>-64.285714285714292</v>
      </c>
      <c r="D41" s="147">
        <v>0</v>
      </c>
      <c r="E41" s="147">
        <v>-14.285714285714285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spans="1:25" x14ac:dyDescent="0.25">
      <c r="A42" s="142">
        <v>42705</v>
      </c>
      <c r="B42" s="147">
        <v>-42.857142857142854</v>
      </c>
      <c r="C42" s="147">
        <v>-33.333333333333329</v>
      </c>
      <c r="D42" s="147">
        <v>0</v>
      </c>
      <c r="E42" s="147">
        <v>-33.333333333333329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</row>
    <row r="43" spans="1:25" x14ac:dyDescent="0.25">
      <c r="A43" s="142">
        <v>42795</v>
      </c>
      <c r="B43" s="147">
        <v>-23.076923076923077</v>
      </c>
      <c r="C43" s="147">
        <v>-33.333333333333329</v>
      </c>
      <c r="D43" s="147">
        <v>-25</v>
      </c>
      <c r="E43" s="147">
        <v>-30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</row>
    <row r="44" spans="1:25" x14ac:dyDescent="0.25">
      <c r="A44" s="142">
        <v>42887</v>
      </c>
      <c r="B44" s="147">
        <v>-69.230769230769226</v>
      </c>
      <c r="C44" s="147">
        <v>-50</v>
      </c>
      <c r="D44" s="147">
        <v>11.111111111111111</v>
      </c>
      <c r="E44" s="147">
        <v>-11.111111111111111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</row>
    <row r="45" spans="1:25" x14ac:dyDescent="0.25">
      <c r="A45" s="142">
        <v>42979</v>
      </c>
      <c r="B45" s="147">
        <v>-69.230769230769226</v>
      </c>
      <c r="C45" s="147">
        <v>-31.25</v>
      </c>
      <c r="D45" s="147">
        <v>-22.222222222222221</v>
      </c>
      <c r="E45" s="147">
        <v>-60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</row>
    <row r="46" spans="1:25" x14ac:dyDescent="0.25">
      <c r="A46" s="142">
        <v>43070</v>
      </c>
      <c r="B46" s="147">
        <v>-77.777777777777786</v>
      </c>
      <c r="C46" s="147">
        <v>-60</v>
      </c>
      <c r="D46" s="147">
        <v>-75</v>
      </c>
      <c r="E46" s="147">
        <v>-25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x14ac:dyDescent="0.25">
      <c r="A47" s="142">
        <v>43160</v>
      </c>
      <c r="B47" s="147">
        <v>-25</v>
      </c>
      <c r="C47" s="147">
        <v>-28.571428571428569</v>
      </c>
      <c r="D47" s="147">
        <v>-14.285714285714285</v>
      </c>
      <c r="E47" s="147">
        <v>-11.111111111111111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</row>
    <row r="48" spans="1:25" x14ac:dyDescent="0.25">
      <c r="A48" s="142">
        <v>43252</v>
      </c>
      <c r="B48" s="147">
        <v>-11.111111111111111</v>
      </c>
      <c r="C48" s="147">
        <v>-40</v>
      </c>
      <c r="D48" s="147">
        <v>-50</v>
      </c>
      <c r="E48" s="147">
        <v>-33.333333333333329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</row>
    <row r="49" spans="1:45" x14ac:dyDescent="0.25">
      <c r="A49" s="142"/>
      <c r="B49" s="147"/>
      <c r="C49" s="147"/>
      <c r="D49" s="147"/>
      <c r="E49" s="147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 spans="1:45" x14ac:dyDescent="0.25"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</row>
    <row r="51" spans="1:45" x14ac:dyDescent="0.25"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 spans="1:45" x14ac:dyDescent="0.25"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 spans="1:45" x14ac:dyDescent="0.25"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45" x14ac:dyDescent="0.25"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</row>
    <row r="55" spans="1:45" x14ac:dyDescent="0.25"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</row>
    <row r="58" spans="1:45" x14ac:dyDescent="0.25"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9"/>
    </row>
  </sheetData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18</vt:i4>
      </vt:variant>
    </vt:vector>
  </HeadingPairs>
  <TitlesOfParts>
    <vt:vector size="44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Cuadro 1</vt:lpstr>
      <vt:lpstr>G20A</vt:lpstr>
      <vt:lpstr>G20B</vt:lpstr>
      <vt:lpstr>G20C</vt:lpstr>
      <vt:lpstr>G7A</vt:lpstr>
      <vt:lpstr>G7B</vt:lpstr>
      <vt:lpstr>G7C</vt:lpstr>
      <vt:lpstr>'G1'!Área_de_impresión</vt:lpstr>
      <vt:lpstr>'G10'!Área_de_impresión</vt:lpstr>
      <vt:lpstr>'G11'!Área_de_impresión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Jaulín Méndez Oscar Fernando</cp:lastModifiedBy>
  <cp:lastPrinted>2017-10-30T14:52:30Z</cp:lastPrinted>
  <dcterms:created xsi:type="dcterms:W3CDTF">2012-12-26T13:53:08Z</dcterms:created>
  <dcterms:modified xsi:type="dcterms:W3CDTF">2018-07-31T20:23:47Z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ec8d3271-8b51-4146-a114-54aa47abdec5</vt:lpwstr>
  </property>
</Properties>
</file>