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616" yWindow="6450" windowWidth="13740" windowHeight="5715" tabRatio="602" activeTab="5"/>
  </bookViews>
  <sheets>
    <sheet name="INFLACION TOT" sheetId="1" r:id="rId1"/>
    <sheet name="TD_T_INTER" sheetId="2" state="hidden" r:id="rId2"/>
    <sheet name="INFLACION SIN" sheetId="3" r:id="rId3"/>
    <sheet name="TRM" sheetId="4" r:id="rId4"/>
    <sheet name="TASA_INTERV" sheetId="5" r:id="rId5"/>
    <sheet name="RESUMEN" sheetId="6" r:id="rId6"/>
  </sheets>
  <definedNames>
    <definedName name="_xlfn.IFERROR" hidden="1">#NAME?</definedName>
    <definedName name="_xlnm.Print_Area" localSheetId="2">'INFLACION SIN'!$B$1:$F$55</definedName>
    <definedName name="_xlnm.Print_Area" localSheetId="0">'INFLACION TOT'!$B$1:$F$55</definedName>
    <definedName name="_xlnm.Print_Area" localSheetId="4">'TASA_INTERV'!$B$1:$F$55</definedName>
    <definedName name="_xlnm.Print_Area" localSheetId="3">'TRM'!$B$1:$I$55</definedName>
    <definedName name="bancos">#REF!</definedName>
    <definedName name="comisionistas">#REF!</definedName>
    <definedName name="corporaciones">#REF!</definedName>
    <definedName name="globales">#REF!</definedName>
  </definedNames>
  <calcPr fullCalcOnLoad="1"/>
  <pivotCaches>
    <pivotCache cacheId="2" r:id="rId7"/>
  </pivotCaches>
</workbook>
</file>

<file path=xl/sharedStrings.xml><?xml version="1.0" encoding="utf-8"?>
<sst xmlns="http://schemas.openxmlformats.org/spreadsheetml/2006/main" count="300" uniqueCount="76">
  <si>
    <t>P13</t>
  </si>
  <si>
    <t>P22</t>
  </si>
  <si>
    <t>P24</t>
  </si>
  <si>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</si>
  <si>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</si>
  <si>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</si>
  <si>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</si>
  <si>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</si>
  <si>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</si>
  <si>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</si>
  <si>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</si>
  <si>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</si>
  <si>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</si>
  <si>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</si>
  <si>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</si>
  <si>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</si>
  <si>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</si>
  <si>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</si>
  <si>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</si>
  <si>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</si>
  <si>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NO SE MODIFICA</t>
  </si>
  <si>
    <t>SI SE MODIFICA  CADA MES</t>
  </si>
  <si>
    <t>NO SE MODIFICA  CADA MES</t>
  </si>
  <si>
    <t>Cuenta de GRUPO</t>
  </si>
  <si>
    <t>Total</t>
  </si>
  <si>
    <t>Tasa %</t>
  </si>
  <si>
    <t>Frecuencia
Absoluta</t>
  </si>
  <si>
    <t>Frecuencia
Relativa</t>
  </si>
  <si>
    <t>TOTAL</t>
  </si>
  <si>
    <t>ME UBICO DENTRO DE CUALQUIER TABLA Y LAS QUE RESALTEN OPCIONES Y BUSCO</t>
  </si>
  <si>
    <t>OPRIMIR BOTON ACTUALIZAR</t>
  </si>
  <si>
    <t>Variación del IPC sin alimentos</t>
  </si>
  <si>
    <t>1/</t>
  </si>
  <si>
    <t>2/</t>
  </si>
  <si>
    <t>3/</t>
  </si>
  <si>
    <t>Valor de la TRM</t>
  </si>
  <si>
    <t xml:space="preserve">2/ Se refiere a la variación anual según la TRM al 31 de Diciembre de 2015 $  3149.47  </t>
  </si>
  <si>
    <t>Expectativas Tasa de Intervención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</si>
  <si>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</si>
  <si>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</si>
  <si>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</si>
  <si>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</si>
  <si>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</si>
  <si>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</si>
  <si>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</si>
  <si>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</si>
  <si>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</si>
  <si>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% Anual en dic/2016</t>
  </si>
  <si>
    <t>% Anual en dic/2017</t>
  </si>
  <si>
    <t>% Anual en dic/2016*</t>
  </si>
  <si>
    <t>% Anual en dic/2017*</t>
  </si>
  <si>
    <t>el 31 de dic/2016</t>
  </si>
  <si>
    <t>el 31 de dic/2017</t>
  </si>
  <si>
    <t>% anual en diciembre de 2016</t>
  </si>
  <si>
    <t>% anual en diciembre de 2017</t>
  </si>
  <si>
    <t>A diciembre de 2016</t>
  </si>
  <si>
    <t>A diciembre de 2017</t>
  </si>
  <si>
    <t>Fecha de realización: del 6 de noviembre al 11 de noviembre de 2016</t>
  </si>
  <si>
    <t>% mensual en nov./2016</t>
  </si>
  <si>
    <t>%Anual en nov./2017</t>
  </si>
  <si>
    <t>%Anual en nov./2018</t>
  </si>
  <si>
    <t xml:space="preserve">1/ Se refiere a la variación anual según la TRM fin de periodo $ 3101.10 (Noviembre de de 2015) </t>
  </si>
  <si>
    <t>3/ Se refiere a la variación anual según la TRM  promedio. Para  Noviembre de 2016, se utilizó la TRM promedio hasta el día 11: $ 3041.79</t>
  </si>
  <si>
    <t>% mensual en nov./2016*</t>
  </si>
  <si>
    <t>%Anual en nov./2017*</t>
  </si>
  <si>
    <t>%Anual en nov./2018*</t>
  </si>
  <si>
    <t>el 30 de nov./2016</t>
  </si>
  <si>
    <t>el 30 de nov./2017</t>
  </si>
  <si>
    <t>el 30 de nov./2018</t>
  </si>
  <si>
    <t>% mensual en noviembre de 2016</t>
  </si>
  <si>
    <t>% anual en noviembre de 2017</t>
  </si>
  <si>
    <t>% anual en noviembre de 2018</t>
  </si>
  <si>
    <t>A noviembre de 2016</t>
  </si>
  <si>
    <t>A noviembre de 2017</t>
  </si>
  <si>
    <t>A noviembre de 2018</t>
  </si>
  <si>
    <t>Nota: la inflación mensual y anual observada noviembre de 2015 fue de 0.60 %  y  6.39%  respectivamente.  La inflación anual a Diciembre de 2015 fue 6.77 %.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</si>
</sst>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%"/>
    <numFmt numFmtId="167" formatCode="0.000%"/>
    <numFmt numFmtId="168" formatCode="0.00000"/>
    <numFmt numFmtId="169" formatCode="0.000000%"/>
    <numFmt numFmtId="170" formatCode="mmm\-yyyy"/>
    <numFmt numFmtId="171" formatCode="_(* #,##0_);_(* \(#,##0\);_(* &quot;-&quot;??_);_(@_)"/>
    <numFmt numFmtId="172" formatCode="[$-240A]d&quot; de &quot;mmmm&quot; de &quot;yyyy;@"/>
    <numFmt numFmtId="173" formatCode="0.0000000"/>
    <numFmt numFmtId="174" formatCode="0.00000000"/>
    <numFmt numFmtId="175" formatCode="0.000000000"/>
    <numFmt numFmtId="176" formatCode="0.0000000000"/>
    <numFmt numFmtId="177" formatCode="0.000000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240A]dddd\,\ dd&quot; de &quot;mmmm&quot; de &quot;yyyy"/>
    <numFmt numFmtId="187" formatCode="dd/mm/yyyy;@"/>
    <numFmt numFmtId="188" formatCode="_(* #,##0.0000_);_(* \(#,##0.0000\);_(* &quot;-&quot;??_);_(@_)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2"/>
      <name val="MS Sans Serif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.5"/>
      <color indexed="10"/>
      <name val="MS Sans Serif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.5"/>
      <color rgb="FFFF0000"/>
      <name val="MS Sans Serif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  <font>
      <sz val="12"/>
      <color rgb="FFFF0000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0" fontId="11" fillId="0" borderId="0" xfId="61" applyNumberFormat="1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6" fillId="0" borderId="0" xfId="57" applyFont="1" applyFill="1" applyBorder="1" applyAlignment="1">
      <alignment/>
      <protection/>
    </xf>
    <xf numFmtId="10" fontId="6" fillId="0" borderId="0" xfId="0" applyNumberFormat="1" applyFont="1" applyFill="1" applyAlignment="1">
      <alignment/>
    </xf>
    <xf numFmtId="0" fontId="7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0" fillId="0" borderId="0" xfId="0" applyFill="1" applyAlignment="1">
      <alignment/>
    </xf>
    <xf numFmtId="0" fontId="13" fillId="0" borderId="11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7" fillId="0" borderId="12" xfId="57" applyFont="1" applyFill="1" applyBorder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3" fillId="0" borderId="0" xfId="0" applyFont="1" applyFill="1" applyAlignment="1">
      <alignment horizontal="centerContinuous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2" fontId="6" fillId="0" borderId="18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6" fillId="0" borderId="0" xfId="61" applyNumberFormat="1" applyFont="1" applyFill="1" applyAlignment="1" quotePrefix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5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0" borderId="25" xfId="0" applyBorder="1" applyAlignment="1">
      <alignment/>
    </xf>
    <xf numFmtId="0" fontId="0" fillId="0" borderId="26" xfId="0" applyNumberFormat="1" applyBorder="1" applyAlignment="1">
      <alignment/>
    </xf>
    <xf numFmtId="0" fontId="1" fillId="34" borderId="0" xfId="0" applyFont="1" applyFill="1" applyAlignment="1">
      <alignment/>
    </xf>
    <xf numFmtId="10" fontId="0" fillId="37" borderId="27" xfId="0" applyNumberFormat="1" applyFont="1" applyFill="1" applyBorder="1" applyAlignment="1">
      <alignment/>
    </xf>
    <xf numFmtId="0" fontId="0" fillId="37" borderId="27" xfId="0" applyFill="1" applyBorder="1" applyAlignment="1">
      <alignment/>
    </xf>
    <xf numFmtId="166" fontId="0" fillId="37" borderId="27" xfId="0" applyNumberFormat="1" applyFill="1" applyBorder="1" applyAlignment="1">
      <alignment/>
    </xf>
    <xf numFmtId="10" fontId="0" fillId="38" borderId="0" xfId="0" applyNumberFormat="1" applyFill="1" applyAlignment="1">
      <alignment/>
    </xf>
    <xf numFmtId="0" fontId="0" fillId="38" borderId="0" xfId="0" applyFill="1" applyAlignment="1">
      <alignment/>
    </xf>
    <xf numFmtId="166" fontId="0" fillId="38" borderId="0" xfId="0" applyNumberFormat="1" applyFill="1" applyAlignment="1">
      <alignment/>
    </xf>
    <xf numFmtId="15" fontId="0" fillId="0" borderId="0" xfId="0" applyNumberFormat="1" applyFont="1" applyAlignment="1">
      <alignment/>
    </xf>
    <xf numFmtId="0" fontId="65" fillId="34" borderId="0" xfId="0" applyFont="1" applyFill="1" applyAlignment="1">
      <alignment/>
    </xf>
    <xf numFmtId="1" fontId="0" fillId="38" borderId="0" xfId="0" applyNumberFormat="1" applyFill="1" applyAlignment="1">
      <alignment/>
    </xf>
    <xf numFmtId="43" fontId="0" fillId="0" borderId="0" xfId="48" applyFont="1" applyAlignment="1">
      <alignment/>
    </xf>
    <xf numFmtId="0" fontId="22" fillId="0" borderId="28" xfId="0" applyFont="1" applyFill="1" applyBorder="1" applyAlignment="1">
      <alignment/>
    </xf>
    <xf numFmtId="0" fontId="19" fillId="0" borderId="11" xfId="57" applyFont="1" applyFill="1" applyBorder="1">
      <alignment/>
      <protection/>
    </xf>
    <xf numFmtId="0" fontId="66" fillId="0" borderId="0" xfId="0" applyFont="1" applyFill="1" applyAlignment="1">
      <alignment/>
    </xf>
    <xf numFmtId="0" fontId="25" fillId="0" borderId="0" xfId="0" applyFont="1" applyFill="1" applyAlignment="1">
      <alignment/>
    </xf>
    <xf numFmtId="14" fontId="25" fillId="0" borderId="0" xfId="0" applyNumberFormat="1" applyFont="1" applyFill="1" applyAlignment="1">
      <alignment/>
    </xf>
    <xf numFmtId="164" fontId="11" fillId="0" borderId="0" xfId="53" applyFont="1" applyFill="1" applyBorder="1" applyAlignment="1">
      <alignment horizontal="center"/>
    </xf>
    <xf numFmtId="164" fontId="11" fillId="0" borderId="29" xfId="53" applyFont="1" applyFill="1" applyBorder="1" applyAlignment="1">
      <alignment horizontal="center"/>
    </xf>
    <xf numFmtId="164" fontId="17" fillId="0" borderId="0" xfId="53" applyFont="1" applyFill="1" applyBorder="1" applyAlignment="1">
      <alignment horizontal="center"/>
    </xf>
    <xf numFmtId="164" fontId="17" fillId="0" borderId="30" xfId="53" applyFont="1" applyFill="1" applyBorder="1" applyAlignment="1">
      <alignment horizontal="center"/>
    </xf>
    <xf numFmtId="164" fontId="11" fillId="0" borderId="28" xfId="53" applyFont="1" applyFill="1" applyBorder="1" applyAlignment="1">
      <alignment horizontal="center"/>
    </xf>
    <xf numFmtId="164" fontId="11" fillId="0" borderId="31" xfId="53" applyFont="1" applyFill="1" applyBorder="1" applyAlignment="1">
      <alignment horizontal="center"/>
    </xf>
    <xf numFmtId="164" fontId="17" fillId="0" borderId="31" xfId="53" applyFont="1" applyFill="1" applyBorder="1" applyAlignment="1">
      <alignment horizontal="center"/>
    </xf>
    <xf numFmtId="164" fontId="17" fillId="0" borderId="19" xfId="53" applyFont="1" applyFill="1" applyBorder="1" applyAlignment="1">
      <alignment horizontal="center"/>
    </xf>
    <xf numFmtId="164" fontId="11" fillId="0" borderId="32" xfId="53" applyFont="1" applyFill="1" applyBorder="1" applyAlignment="1">
      <alignment horizontal="center"/>
    </xf>
    <xf numFmtId="164" fontId="11" fillId="0" borderId="14" xfId="53" applyFont="1" applyFill="1" applyBorder="1" applyAlignment="1">
      <alignment horizontal="center"/>
    </xf>
    <xf numFmtId="164" fontId="17" fillId="0" borderId="32" xfId="53" applyFont="1" applyFill="1" applyBorder="1" applyAlignment="1">
      <alignment horizontal="center"/>
    </xf>
    <xf numFmtId="164" fontId="17" fillId="0" borderId="13" xfId="53" applyFont="1" applyFill="1" applyBorder="1" applyAlignment="1">
      <alignment horizontal="center"/>
    </xf>
    <xf numFmtId="10" fontId="11" fillId="0" borderId="33" xfId="61" applyNumberFormat="1" applyFont="1" applyFill="1" applyBorder="1" applyAlignment="1" applyProtection="1">
      <alignment horizontal="center"/>
      <protection/>
    </xf>
    <xf numFmtId="165" fontId="11" fillId="0" borderId="33" xfId="50" applyFont="1" applyFill="1" applyBorder="1" applyAlignment="1" applyProtection="1">
      <alignment horizontal="center"/>
      <protection/>
    </xf>
    <xf numFmtId="165" fontId="11" fillId="0" borderId="0" xfId="50" applyFont="1" applyFill="1" applyBorder="1" applyAlignment="1" applyProtection="1">
      <alignment horizontal="center"/>
      <protection/>
    </xf>
    <xf numFmtId="164" fontId="17" fillId="0" borderId="29" xfId="53" applyFont="1" applyFill="1" applyBorder="1" applyAlignment="1">
      <alignment horizontal="center"/>
    </xf>
    <xf numFmtId="164" fontId="11" fillId="0" borderId="30" xfId="53" applyFont="1" applyFill="1" applyBorder="1" applyAlignment="1">
      <alignment horizontal="center"/>
    </xf>
    <xf numFmtId="165" fontId="11" fillId="0" borderId="14" xfId="50" applyFont="1" applyFill="1" applyBorder="1" applyAlignment="1" applyProtection="1">
      <alignment horizontal="center"/>
      <protection/>
    </xf>
    <xf numFmtId="164" fontId="17" fillId="0" borderId="28" xfId="53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43" fontId="7" fillId="0" borderId="0" xfId="48" applyFont="1" applyFill="1" applyAlignment="1">
      <alignment/>
    </xf>
    <xf numFmtId="4" fontId="7" fillId="0" borderId="0" xfId="57" applyNumberFormat="1" applyFont="1" applyFill="1" applyBorder="1" applyAlignment="1">
      <alignment horizontal="center"/>
      <protection/>
    </xf>
    <xf numFmtId="0" fontId="22" fillId="39" borderId="13" xfId="0" applyFont="1" applyFill="1" applyBorder="1" applyAlignment="1">
      <alignment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vertical="center"/>
    </xf>
    <xf numFmtId="15" fontId="22" fillId="39" borderId="18" xfId="0" applyNumberFormat="1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horizontal="left" vertical="center"/>
    </xf>
    <xf numFmtId="43" fontId="6" fillId="0" borderId="0" xfId="48" applyFont="1" applyFill="1" applyAlignment="1">
      <alignment/>
    </xf>
    <xf numFmtId="10" fontId="11" fillId="0" borderId="30" xfId="61" applyNumberFormat="1" applyFont="1" applyFill="1" applyBorder="1" applyAlignment="1" applyProtection="1">
      <alignment horizontal="center"/>
      <protection/>
    </xf>
    <xf numFmtId="10" fontId="17" fillId="0" borderId="30" xfId="61" applyNumberFormat="1" applyFont="1" applyFill="1" applyBorder="1" applyAlignment="1" applyProtection="1">
      <alignment horizontal="center"/>
      <protection/>
    </xf>
    <xf numFmtId="10" fontId="11" fillId="0" borderId="19" xfId="61" applyNumberFormat="1" applyFont="1" applyFill="1" applyBorder="1" applyAlignment="1" applyProtection="1">
      <alignment horizontal="center"/>
      <protection/>
    </xf>
    <xf numFmtId="10" fontId="11" fillId="0" borderId="31" xfId="61" applyNumberFormat="1" applyFont="1" applyFill="1" applyBorder="1" applyAlignment="1" applyProtection="1">
      <alignment horizontal="center"/>
      <protection/>
    </xf>
    <xf numFmtId="10" fontId="17" fillId="0" borderId="19" xfId="61" applyNumberFormat="1" applyFont="1" applyFill="1" applyBorder="1" applyAlignment="1" applyProtection="1">
      <alignment horizontal="center"/>
      <protection/>
    </xf>
    <xf numFmtId="10" fontId="17" fillId="0" borderId="33" xfId="61" applyNumberFormat="1" applyFont="1" applyFill="1" applyBorder="1" applyAlignment="1" applyProtection="1">
      <alignment horizontal="center"/>
      <protection/>
    </xf>
    <xf numFmtId="10" fontId="11" fillId="0" borderId="13" xfId="61" applyNumberFormat="1" applyFont="1" applyFill="1" applyBorder="1" applyAlignment="1" applyProtection="1">
      <alignment horizontal="center"/>
      <protection/>
    </xf>
    <xf numFmtId="10" fontId="11" fillId="0" borderId="32" xfId="61" applyNumberFormat="1" applyFont="1" applyFill="1" applyBorder="1" applyAlignment="1" applyProtection="1">
      <alignment horizontal="center"/>
      <protection/>
    </xf>
    <xf numFmtId="10" fontId="17" fillId="0" borderId="15" xfId="61" applyNumberFormat="1" applyFont="1" applyFill="1" applyBorder="1" applyAlignment="1" applyProtection="1">
      <alignment horizontal="center"/>
      <protection/>
    </xf>
    <xf numFmtId="10" fontId="17" fillId="0" borderId="34" xfId="61" applyNumberFormat="1" applyFont="1" applyFill="1" applyBorder="1" applyAlignment="1" applyProtection="1">
      <alignment horizontal="center"/>
      <protection/>
    </xf>
    <xf numFmtId="10" fontId="17" fillId="0" borderId="0" xfId="61" applyNumberFormat="1" applyFont="1" applyFill="1" applyBorder="1" applyAlignment="1" applyProtection="1">
      <alignment horizontal="center"/>
      <protection/>
    </xf>
    <xf numFmtId="10" fontId="17" fillId="0" borderId="13" xfId="61" applyNumberFormat="1" applyFont="1" applyFill="1" applyBorder="1" applyAlignment="1" applyProtection="1">
      <alignment horizontal="center"/>
      <protection/>
    </xf>
    <xf numFmtId="10" fontId="17" fillId="0" borderId="32" xfId="61" applyNumberFormat="1" applyFont="1" applyFill="1" applyBorder="1" applyAlignment="1" applyProtection="1">
      <alignment horizontal="center"/>
      <protection/>
    </xf>
    <xf numFmtId="10" fontId="17" fillId="0" borderId="31" xfId="61" applyNumberFormat="1" applyFont="1" applyFill="1" applyBorder="1" applyAlignment="1" applyProtection="1">
      <alignment horizontal="center"/>
      <protection/>
    </xf>
    <xf numFmtId="10" fontId="6" fillId="0" borderId="13" xfId="0" applyNumberFormat="1" applyFont="1" applyFill="1" applyBorder="1" applyAlignment="1">
      <alignment horizontal="center"/>
    </xf>
    <xf numFmtId="10" fontId="6" fillId="0" borderId="32" xfId="0" applyNumberFormat="1" applyFont="1" applyFill="1" applyBorder="1" applyAlignment="1">
      <alignment horizontal="center"/>
    </xf>
    <xf numFmtId="10" fontId="6" fillId="0" borderId="18" xfId="0" applyNumberFormat="1" applyFont="1" applyFill="1" applyBorder="1" applyAlignment="1">
      <alignment horizontal="center"/>
    </xf>
    <xf numFmtId="10" fontId="6" fillId="0" borderId="20" xfId="0" applyNumberFormat="1" applyFont="1" applyFill="1" applyBorder="1" applyAlignment="1">
      <alignment horizontal="center"/>
    </xf>
    <xf numFmtId="10" fontId="6" fillId="0" borderId="19" xfId="0" applyNumberFormat="1" applyFont="1" applyFill="1" applyBorder="1" applyAlignment="1">
      <alignment horizontal="center"/>
    </xf>
    <xf numFmtId="10" fontId="6" fillId="0" borderId="18" xfId="61" applyNumberFormat="1" applyFont="1" applyFill="1" applyBorder="1" applyAlignment="1">
      <alignment horizontal="center"/>
    </xf>
    <xf numFmtId="10" fontId="6" fillId="0" borderId="15" xfId="61" applyNumberFormat="1" applyFont="1" applyFill="1" applyBorder="1" applyAlignment="1">
      <alignment horizontal="center"/>
    </xf>
    <xf numFmtId="10" fontId="6" fillId="0" borderId="17" xfId="61" applyNumberFormat="1" applyFont="1" applyFill="1" applyBorder="1" applyAlignment="1">
      <alignment horizontal="center"/>
    </xf>
    <xf numFmtId="1" fontId="18" fillId="0" borderId="18" xfId="61" applyNumberFormat="1" applyFont="1" applyFill="1" applyBorder="1" applyAlignment="1" applyProtection="1">
      <alignment horizontal="center"/>
      <protection/>
    </xf>
    <xf numFmtId="10" fontId="11" fillId="0" borderId="29" xfId="61" applyNumberFormat="1" applyFont="1" applyFill="1" applyBorder="1" applyAlignment="1">
      <alignment horizontal="right"/>
    </xf>
    <xf numFmtId="10" fontId="11" fillId="0" borderId="33" xfId="61" applyNumberFormat="1" applyFont="1" applyFill="1" applyBorder="1" applyAlignment="1" applyProtection="1">
      <alignment horizontal="right"/>
      <protection/>
    </xf>
    <xf numFmtId="10" fontId="11" fillId="0" borderId="0" xfId="61" applyNumberFormat="1" applyFont="1" applyFill="1" applyBorder="1" applyAlignment="1">
      <alignment horizontal="right"/>
    </xf>
    <xf numFmtId="10" fontId="11" fillId="0" borderId="0" xfId="61" applyNumberFormat="1" applyFont="1" applyFill="1" applyBorder="1" applyAlignment="1" applyProtection="1">
      <alignment horizontal="right"/>
      <protection/>
    </xf>
    <xf numFmtId="10" fontId="17" fillId="0" borderId="0" xfId="61" applyNumberFormat="1" applyFont="1" applyFill="1" applyBorder="1" applyAlignment="1">
      <alignment horizontal="right"/>
    </xf>
    <xf numFmtId="10" fontId="17" fillId="0" borderId="30" xfId="61" applyNumberFormat="1" applyFont="1" applyFill="1" applyBorder="1" applyAlignment="1">
      <alignment horizontal="right"/>
    </xf>
    <xf numFmtId="10" fontId="11" fillId="0" borderId="30" xfId="61" applyNumberFormat="1" applyFont="1" applyFill="1" applyBorder="1" applyAlignment="1">
      <alignment horizontal="right"/>
    </xf>
    <xf numFmtId="10" fontId="11" fillId="0" borderId="29" xfId="61" applyNumberFormat="1" applyFont="1" applyFill="1" applyBorder="1" applyAlignment="1" applyProtection="1">
      <alignment horizontal="right"/>
      <protection/>
    </xf>
    <xf numFmtId="10" fontId="6" fillId="0" borderId="0" xfId="61" applyNumberFormat="1" applyFont="1" applyFill="1" applyAlignment="1">
      <alignment/>
    </xf>
    <xf numFmtId="0" fontId="7" fillId="0" borderId="35" xfId="57" applyFont="1" applyFill="1" applyBorder="1">
      <alignment/>
      <protection/>
    </xf>
    <xf numFmtId="0" fontId="7" fillId="0" borderId="36" xfId="57" applyFont="1" applyFill="1" applyBorder="1">
      <alignment/>
      <protection/>
    </xf>
    <xf numFmtId="0" fontId="0" fillId="0" borderId="0" xfId="0" applyFont="1" applyFill="1" applyAlignment="1">
      <alignment/>
    </xf>
    <xf numFmtId="0" fontId="10" fillId="0" borderId="0" xfId="57" applyFont="1" applyFill="1" applyAlignment="1">
      <alignment horizontal="centerContinuous"/>
      <protection/>
    </xf>
    <xf numFmtId="0" fontId="9" fillId="0" borderId="0" xfId="57" applyFont="1" applyFill="1" applyAlignment="1">
      <alignment horizontal="centerContinuous"/>
      <protection/>
    </xf>
    <xf numFmtId="0" fontId="15" fillId="0" borderId="0" xfId="57" applyFont="1" applyFill="1" applyAlignment="1">
      <alignment horizontal="centerContinuous"/>
      <protection/>
    </xf>
    <xf numFmtId="0" fontId="19" fillId="0" borderId="11" xfId="58" applyFont="1" applyFill="1" applyBorder="1">
      <alignment/>
      <protection/>
    </xf>
    <xf numFmtId="0" fontId="7" fillId="0" borderId="0" xfId="57" applyFont="1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8" fillId="0" borderId="0" xfId="57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15" fillId="0" borderId="0" xfId="57" applyFont="1" applyAlignment="1">
      <alignment horizontal="centerContinuous"/>
      <protection/>
    </xf>
    <xf numFmtId="0" fontId="10" fillId="39" borderId="13" xfId="57" applyFont="1" applyFill="1" applyBorder="1">
      <alignment/>
      <protection/>
    </xf>
    <xf numFmtId="0" fontId="6" fillId="0" borderId="0" xfId="57" applyFont="1" applyAlignment="1">
      <alignment horizontal="centerContinuous"/>
      <protection/>
    </xf>
    <xf numFmtId="0" fontId="9" fillId="0" borderId="14" xfId="57" applyFont="1" applyBorder="1">
      <alignment/>
      <protection/>
    </xf>
    <xf numFmtId="0" fontId="6" fillId="0" borderId="13" xfId="57" applyFont="1" applyBorder="1">
      <alignment/>
      <protection/>
    </xf>
    <xf numFmtId="0" fontId="7" fillId="0" borderId="29" xfId="57" applyFont="1" applyBorder="1">
      <alignment/>
      <protection/>
    </xf>
    <xf numFmtId="0" fontId="7" fillId="0" borderId="28" xfId="57" applyFont="1" applyBorder="1">
      <alignment/>
      <protection/>
    </xf>
    <xf numFmtId="1" fontId="18" fillId="0" borderId="19" xfId="57" applyNumberFormat="1" applyFont="1" applyBorder="1" applyAlignment="1">
      <alignment horizontal="center"/>
      <protection/>
    </xf>
    <xf numFmtId="1" fontId="7" fillId="0" borderId="0" xfId="57" applyNumberFormat="1" applyFont="1">
      <alignment/>
      <protection/>
    </xf>
    <xf numFmtId="0" fontId="9" fillId="0" borderId="28" xfId="57" applyFont="1" applyBorder="1">
      <alignment/>
      <protection/>
    </xf>
    <xf numFmtId="0" fontId="9" fillId="0" borderId="0" xfId="57" applyFont="1" applyBorder="1">
      <alignment/>
      <protection/>
    </xf>
    <xf numFmtId="1" fontId="18" fillId="0" borderId="0" xfId="57" applyNumberFormat="1" applyFont="1" applyBorder="1" applyAlignment="1">
      <alignment horizontal="center"/>
      <protection/>
    </xf>
    <xf numFmtId="0" fontId="13" fillId="0" borderId="0" xfId="57" applyFont="1">
      <alignment/>
      <protection/>
    </xf>
    <xf numFmtId="0" fontId="6" fillId="0" borderId="0" xfId="0" applyFont="1" applyAlignment="1">
      <alignment/>
    </xf>
    <xf numFmtId="43" fontId="66" fillId="0" borderId="0" xfId="48" applyFont="1" applyAlignment="1">
      <alignment/>
    </xf>
    <xf numFmtId="1" fontId="66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4" fontId="13" fillId="0" borderId="0" xfId="57" applyNumberFormat="1" applyFont="1">
      <alignment/>
      <protection/>
    </xf>
    <xf numFmtId="0" fontId="10" fillId="0" borderId="0" xfId="57" applyFont="1" applyAlignment="1">
      <alignment horizontal="centerContinuous"/>
      <protection/>
    </xf>
    <xf numFmtId="0" fontId="10" fillId="39" borderId="19" xfId="57" applyFont="1" applyFill="1" applyBorder="1">
      <alignment/>
      <protection/>
    </xf>
    <xf numFmtId="0" fontId="6" fillId="0" borderId="32" xfId="57" applyFont="1" applyBorder="1">
      <alignment/>
      <protection/>
    </xf>
    <xf numFmtId="9" fontId="6" fillId="0" borderId="32" xfId="57" applyNumberFormat="1" applyFont="1" applyBorder="1" applyAlignment="1">
      <alignment horizontal="center"/>
      <protection/>
    </xf>
    <xf numFmtId="9" fontId="6" fillId="0" borderId="13" xfId="57" applyNumberFormat="1" applyFont="1" applyBorder="1" applyAlignment="1">
      <alignment horizontal="center"/>
      <protection/>
    </xf>
    <xf numFmtId="10" fontId="17" fillId="0" borderId="13" xfId="57" applyNumberFormat="1" applyFont="1" applyBorder="1" applyAlignment="1">
      <alignment horizontal="center"/>
      <protection/>
    </xf>
    <xf numFmtId="0" fontId="13" fillId="40" borderId="37" xfId="57" applyFont="1" applyFill="1" applyBorder="1">
      <alignment/>
      <protection/>
    </xf>
    <xf numFmtId="0" fontId="6" fillId="40" borderId="38" xfId="57" applyFont="1" applyFill="1" applyBorder="1">
      <alignment/>
      <protection/>
    </xf>
    <xf numFmtId="0" fontId="7" fillId="0" borderId="0" xfId="0" applyFont="1" applyAlignment="1">
      <alignment horizontal="centerContinuous"/>
    </xf>
    <xf numFmtId="15" fontId="18" fillId="39" borderId="18" xfId="0" applyNumberFormat="1" applyFont="1" applyFill="1" applyBorder="1" applyAlignment="1">
      <alignment horizontal="center" vertical="center"/>
    </xf>
    <xf numFmtId="10" fontId="7" fillId="0" borderId="0" xfId="61" applyNumberFormat="1" applyFont="1" applyAlignment="1">
      <alignment/>
    </xf>
    <xf numFmtId="43" fontId="7" fillId="0" borderId="0" xfId="48" applyFont="1" applyAlignment="1">
      <alignment/>
    </xf>
    <xf numFmtId="1" fontId="18" fillId="0" borderId="18" xfId="57" applyNumberFormat="1" applyFont="1" applyBorder="1" applyAlignment="1">
      <alignment horizontal="center"/>
      <protection/>
    </xf>
    <xf numFmtId="0" fontId="16" fillId="39" borderId="18" xfId="57" applyFont="1" applyFill="1" applyBorder="1" applyAlignment="1">
      <alignment horizontal="centerContinuous"/>
      <protection/>
    </xf>
    <xf numFmtId="0" fontId="16" fillId="39" borderId="16" xfId="57" applyFont="1" applyFill="1" applyBorder="1" applyAlignment="1">
      <alignment horizontal="centerContinuous"/>
      <protection/>
    </xf>
    <xf numFmtId="0" fontId="7" fillId="0" borderId="0" xfId="57" applyFont="1" applyBorder="1">
      <alignment/>
      <protection/>
    </xf>
    <xf numFmtId="0" fontId="10" fillId="39" borderId="18" xfId="57" applyFont="1" applyFill="1" applyBorder="1" applyAlignment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1" fontId="12" fillId="0" borderId="0" xfId="57" applyNumberFormat="1" applyFont="1" applyBorder="1" applyAlignment="1">
      <alignment horizontal="center"/>
      <protection/>
    </xf>
    <xf numFmtId="1" fontId="18" fillId="0" borderId="31" xfId="57" applyNumberFormat="1" applyFont="1" applyBorder="1" applyAlignment="1">
      <alignment horizontal="center"/>
      <protection/>
    </xf>
    <xf numFmtId="0" fontId="15" fillId="0" borderId="0" xfId="57" applyFont="1" applyBorder="1" applyAlignment="1">
      <alignment horizontal="centerContinuous"/>
      <protection/>
    </xf>
    <xf numFmtId="0" fontId="15" fillId="0" borderId="39" xfId="57" applyFont="1" applyBorder="1" applyAlignment="1">
      <alignment horizontal="centerContinuous"/>
      <protection/>
    </xf>
    <xf numFmtId="0" fontId="6" fillId="0" borderId="0" xfId="57" applyFont="1" applyBorder="1">
      <alignment/>
      <protection/>
    </xf>
    <xf numFmtId="14" fontId="67" fillId="0" borderId="0" xfId="0" applyNumberFormat="1" applyFont="1" applyAlignment="1">
      <alignment/>
    </xf>
    <xf numFmtId="0" fontId="10" fillId="39" borderId="20" xfId="57" applyFont="1" applyFill="1" applyBorder="1" applyAlignment="1">
      <alignment horizontal="centerContinuous"/>
      <protection/>
    </xf>
    <xf numFmtId="165" fontId="7" fillId="0" borderId="0" xfId="57" applyNumberFormat="1" applyFont="1">
      <alignment/>
      <protection/>
    </xf>
    <xf numFmtId="0" fontId="6" fillId="0" borderId="0" xfId="57" applyFont="1" applyBorder="1" applyAlignment="1">
      <alignment horizontal="centerContinuous"/>
      <protection/>
    </xf>
    <xf numFmtId="0" fontId="7" fillId="0" borderId="14" xfId="57" applyFont="1" applyBorder="1">
      <alignment/>
      <protection/>
    </xf>
    <xf numFmtId="9" fontId="7" fillId="0" borderId="15" xfId="57" applyNumberFormat="1" applyFont="1" applyBorder="1" applyAlignment="1">
      <alignment horizontal="center"/>
      <protection/>
    </xf>
    <xf numFmtId="9" fontId="7" fillId="0" borderId="32" xfId="57" applyNumberFormat="1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10" fontId="7" fillId="0" borderId="33" xfId="61" applyNumberFormat="1" applyFont="1" applyBorder="1" applyAlignment="1">
      <alignment/>
    </xf>
    <xf numFmtId="10" fontId="7" fillId="0" borderId="0" xfId="61" applyNumberFormat="1" applyFont="1" applyBorder="1" applyAlignment="1">
      <alignment/>
    </xf>
    <xf numFmtId="0" fontId="11" fillId="0" borderId="33" xfId="57" applyFont="1" applyBorder="1">
      <alignment/>
      <protection/>
    </xf>
    <xf numFmtId="0" fontId="11" fillId="0" borderId="0" xfId="57" applyFont="1" applyBorder="1">
      <alignment/>
      <protection/>
    </xf>
    <xf numFmtId="0" fontId="11" fillId="0" borderId="14" xfId="57" applyFont="1" applyBorder="1">
      <alignment/>
      <protection/>
    </xf>
    <xf numFmtId="0" fontId="11" fillId="0" borderId="15" xfId="57" applyFont="1" applyBorder="1">
      <alignment/>
      <protection/>
    </xf>
    <xf numFmtId="0" fontId="11" fillId="0" borderId="32" xfId="57" applyFont="1" applyBorder="1">
      <alignment/>
      <protection/>
    </xf>
    <xf numFmtId="0" fontId="17" fillId="0" borderId="32" xfId="57" applyFont="1" applyBorder="1">
      <alignment/>
      <protection/>
    </xf>
    <xf numFmtId="0" fontId="17" fillId="0" borderId="13" xfId="57" applyFont="1" applyBorder="1">
      <alignment/>
      <protection/>
    </xf>
    <xf numFmtId="10" fontId="11" fillId="0" borderId="33" xfId="61" applyNumberFormat="1" applyFont="1" applyBorder="1" applyAlignment="1">
      <alignment/>
    </xf>
    <xf numFmtId="0" fontId="11" fillId="0" borderId="34" xfId="57" applyFont="1" applyBorder="1">
      <alignment/>
      <protection/>
    </xf>
    <xf numFmtId="0" fontId="11" fillId="0" borderId="31" xfId="57" applyFont="1" applyBorder="1">
      <alignment/>
      <protection/>
    </xf>
    <xf numFmtId="1" fontId="12" fillId="0" borderId="28" xfId="57" applyNumberFormat="1" applyFont="1" applyBorder="1" applyAlignment="1">
      <alignment horizontal="center"/>
      <protection/>
    </xf>
    <xf numFmtId="0" fontId="9" fillId="0" borderId="0" xfId="57" applyFont="1" applyBorder="1" applyAlignment="1">
      <alignment horizontal="centerContinuous"/>
      <protection/>
    </xf>
    <xf numFmtId="0" fontId="11" fillId="41" borderId="33" xfId="57" applyFont="1" applyFill="1" applyBorder="1">
      <alignment/>
      <protection/>
    </xf>
    <xf numFmtId="0" fontId="11" fillId="41" borderId="0" xfId="57" applyFont="1" applyFill="1" applyBorder="1">
      <alignment/>
      <protection/>
    </xf>
    <xf numFmtId="0" fontId="12" fillId="0" borderId="0" xfId="57" applyFont="1" applyBorder="1" applyAlignment="1">
      <alignment horizontal="center"/>
      <protection/>
    </xf>
    <xf numFmtId="10" fontId="11" fillId="0" borderId="0" xfId="61" applyNumberFormat="1" applyFont="1" applyBorder="1" applyAlignment="1">
      <alignment horizontal="right"/>
    </xf>
    <xf numFmtId="10" fontId="11" fillId="0" borderId="33" xfId="61" applyNumberFormat="1" applyFont="1" applyBorder="1" applyAlignment="1">
      <alignment horizontal="right"/>
    </xf>
    <xf numFmtId="0" fontId="7" fillId="0" borderId="34" xfId="57" applyFont="1" applyBorder="1">
      <alignment/>
      <protection/>
    </xf>
    <xf numFmtId="0" fontId="0" fillId="0" borderId="0" xfId="0" applyFont="1" applyAlignment="1">
      <alignment/>
    </xf>
    <xf numFmtId="1" fontId="12" fillId="0" borderId="31" xfId="57" applyNumberFormat="1" applyFont="1" applyBorder="1" applyAlignment="1">
      <alignment horizontal="center"/>
      <protection/>
    </xf>
    <xf numFmtId="0" fontId="10" fillId="39" borderId="19" xfId="57" applyFont="1" applyFill="1" applyBorder="1" applyAlignment="1">
      <alignment horizontal="center" vertical="center"/>
      <protection/>
    </xf>
    <xf numFmtId="0" fontId="10" fillId="39" borderId="16" xfId="57" applyFont="1" applyFill="1" applyBorder="1" applyAlignment="1">
      <alignment horizontal="centerContinuous"/>
      <protection/>
    </xf>
    <xf numFmtId="0" fontId="10" fillId="39" borderId="18" xfId="57" applyFont="1" applyFill="1" applyBorder="1" applyAlignment="1">
      <alignment horizontal="center"/>
      <protection/>
    </xf>
    <xf numFmtId="0" fontId="16" fillId="39" borderId="18" xfId="57" applyFont="1" applyFill="1" applyBorder="1" applyAlignment="1">
      <alignment horizontal="center"/>
      <protection/>
    </xf>
    <xf numFmtId="0" fontId="7" fillId="0" borderId="13" xfId="57" applyFont="1" applyBorder="1">
      <alignment/>
      <protection/>
    </xf>
    <xf numFmtId="0" fontId="7" fillId="0" borderId="32" xfId="57" applyFont="1" applyBorder="1">
      <alignment/>
      <protection/>
    </xf>
    <xf numFmtId="0" fontId="9" fillId="0" borderId="29" xfId="57" applyFont="1" applyBorder="1">
      <alignment/>
      <protection/>
    </xf>
    <xf numFmtId="10" fontId="11" fillId="0" borderId="30" xfId="57" applyNumberFormat="1" applyFont="1" applyBorder="1">
      <alignment/>
      <protection/>
    </xf>
    <xf numFmtId="10" fontId="11" fillId="0" borderId="0" xfId="57" applyNumberFormat="1" applyFont="1" applyBorder="1">
      <alignment/>
      <protection/>
    </xf>
    <xf numFmtId="0" fontId="9" fillId="0" borderId="18" xfId="57" applyFont="1" applyBorder="1">
      <alignment/>
      <protection/>
    </xf>
    <xf numFmtId="1" fontId="12" fillId="0" borderId="19" xfId="57" applyNumberFormat="1" applyFont="1" applyBorder="1" applyAlignment="1">
      <alignment horizontal="center"/>
      <protection/>
    </xf>
    <xf numFmtId="1" fontId="12" fillId="0" borderId="18" xfId="57" applyNumberFormat="1" applyFont="1" applyBorder="1" applyAlignment="1">
      <alignment horizontal="center"/>
      <protection/>
    </xf>
    <xf numFmtId="10" fontId="11" fillId="0" borderId="30" xfId="57" applyNumberFormat="1" applyFont="1" applyBorder="1" applyAlignment="1">
      <alignment horizontal="center"/>
      <protection/>
    </xf>
    <xf numFmtId="10" fontId="11" fillId="0" borderId="0" xfId="57" applyNumberFormat="1" applyFont="1" applyBorder="1" applyAlignment="1">
      <alignment horizontal="center"/>
      <protection/>
    </xf>
    <xf numFmtId="10" fontId="17" fillId="0" borderId="30" xfId="57" applyNumberFormat="1" applyFont="1" applyBorder="1" applyAlignment="1">
      <alignment horizontal="center"/>
      <protection/>
    </xf>
    <xf numFmtId="0" fontId="9" fillId="0" borderId="16" xfId="57" applyFont="1" applyBorder="1">
      <alignment/>
      <protection/>
    </xf>
    <xf numFmtId="1" fontId="12" fillId="0" borderId="20" xfId="57" applyNumberFormat="1" applyFont="1" applyBorder="1" applyAlignment="1">
      <alignment horizontal="center"/>
      <protection/>
    </xf>
    <xf numFmtId="0" fontId="6" fillId="0" borderId="15" xfId="57" applyFont="1" applyBorder="1">
      <alignment/>
      <protection/>
    </xf>
    <xf numFmtId="1" fontId="18" fillId="0" borderId="34" xfId="57" applyNumberFormat="1" applyFont="1" applyBorder="1" applyAlignment="1">
      <alignment horizontal="center"/>
      <protection/>
    </xf>
    <xf numFmtId="0" fontId="6" fillId="0" borderId="0" xfId="0" applyNumberFormat="1" applyFont="1" applyAlignment="1">
      <alignment/>
    </xf>
    <xf numFmtId="10" fontId="17" fillId="0" borderId="32" xfId="57" applyNumberFormat="1" applyFont="1" applyBorder="1" applyAlignment="1">
      <alignment horizontal="center"/>
      <protection/>
    </xf>
    <xf numFmtId="1" fontId="18" fillId="0" borderId="32" xfId="57" applyNumberFormat="1" applyFont="1" applyBorder="1" applyAlignment="1">
      <alignment horizontal="center"/>
      <protection/>
    </xf>
    <xf numFmtId="0" fontId="24" fillId="39" borderId="16" xfId="57" applyFont="1" applyFill="1" applyBorder="1" applyAlignment="1">
      <alignment horizontal="center" vertical="center"/>
      <protection/>
    </xf>
    <xf numFmtId="0" fontId="24" fillId="39" borderId="20" xfId="57" applyFont="1" applyFill="1" applyBorder="1" applyAlignment="1">
      <alignment horizontal="center" vertical="center"/>
      <protection/>
    </xf>
    <xf numFmtId="0" fontId="24" fillId="39" borderId="17" xfId="57" applyFont="1" applyFill="1" applyBorder="1" applyAlignment="1">
      <alignment horizontal="center" vertical="center"/>
      <protection/>
    </xf>
    <xf numFmtId="0" fontId="23" fillId="39" borderId="16" xfId="57" applyFont="1" applyFill="1" applyBorder="1" applyAlignment="1">
      <alignment horizontal="center" vertical="center"/>
      <protection/>
    </xf>
    <xf numFmtId="0" fontId="23" fillId="39" borderId="20" xfId="57" applyFont="1" applyFill="1" applyBorder="1" applyAlignment="1">
      <alignment horizontal="center" vertical="center"/>
      <protection/>
    </xf>
    <xf numFmtId="0" fontId="23" fillId="39" borderId="17" xfId="57" applyFont="1" applyFill="1" applyBorder="1" applyAlignment="1">
      <alignment horizontal="center" vertical="center"/>
      <protection/>
    </xf>
    <xf numFmtId="1" fontId="12" fillId="0" borderId="28" xfId="57" applyNumberFormat="1" applyFont="1" applyBorder="1" applyAlignment="1">
      <alignment horizontal="center"/>
      <protection/>
    </xf>
    <xf numFmtId="1" fontId="12" fillId="0" borderId="34" xfId="57" applyNumberFormat="1" applyFont="1" applyBorder="1" applyAlignment="1">
      <alignment horizontal="center"/>
      <protection/>
    </xf>
    <xf numFmtId="0" fontId="12" fillId="0" borderId="31" xfId="57" applyFont="1" applyBorder="1" applyAlignment="1">
      <alignment horizontal="center"/>
      <protection/>
    </xf>
    <xf numFmtId="1" fontId="12" fillId="0" borderId="31" xfId="57" applyNumberFormat="1" applyFont="1" applyBorder="1" applyAlignment="1">
      <alignment horizontal="center"/>
      <protection/>
    </xf>
    <xf numFmtId="0" fontId="12" fillId="0" borderId="28" xfId="57" applyFont="1" applyBorder="1" applyAlignment="1">
      <alignment horizontal="center"/>
      <protection/>
    </xf>
    <xf numFmtId="0" fontId="12" fillId="0" borderId="34" xfId="57" applyFont="1" applyBorder="1" applyAlignment="1">
      <alignment horizontal="center"/>
      <protection/>
    </xf>
    <xf numFmtId="0" fontId="10" fillId="39" borderId="16" xfId="57" applyFont="1" applyFill="1" applyBorder="1" applyAlignment="1">
      <alignment horizontal="center"/>
      <protection/>
    </xf>
    <xf numFmtId="0" fontId="10" fillId="39" borderId="17" xfId="57" applyFont="1" applyFill="1" applyBorder="1" applyAlignment="1">
      <alignment horizontal="center"/>
      <protection/>
    </xf>
    <xf numFmtId="0" fontId="26" fillId="39" borderId="16" xfId="57" applyFont="1" applyFill="1" applyBorder="1" applyAlignment="1">
      <alignment horizontal="center" vertical="center"/>
      <protection/>
    </xf>
    <xf numFmtId="0" fontId="26" fillId="39" borderId="20" xfId="57" applyFont="1" applyFill="1" applyBorder="1" applyAlignment="1">
      <alignment horizontal="center" vertical="center"/>
      <protection/>
    </xf>
    <xf numFmtId="0" fontId="26" fillId="39" borderId="17" xfId="57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/>
    </xf>
    <xf numFmtId="170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14" fontId="68" fillId="0" borderId="0" xfId="0" applyNumberFormat="1" applyFont="1" applyFill="1" applyAlignment="1">
      <alignment/>
    </xf>
    <xf numFmtId="170" fontId="25" fillId="0" borderId="0" xfId="0" applyNumberFormat="1" applyFont="1" applyFill="1" applyAlignment="1">
      <alignment/>
    </xf>
    <xf numFmtId="0" fontId="11" fillId="0" borderId="0" xfId="57" applyFont="1" applyFill="1">
      <alignment/>
      <protection/>
    </xf>
    <xf numFmtId="2" fontId="17" fillId="0" borderId="0" xfId="57" applyNumberFormat="1" applyFont="1" applyFill="1">
      <alignment/>
      <protection/>
    </xf>
    <xf numFmtId="0" fontId="17" fillId="0" borderId="0" xfId="57" applyFont="1" applyFill="1">
      <alignment/>
      <protection/>
    </xf>
    <xf numFmtId="170" fontId="0" fillId="0" borderId="0" xfId="0" applyNumberForma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RESULTADOS" xfId="50"/>
    <cellStyle name="Currency" xfId="51"/>
    <cellStyle name="Currency [0]" xfId="52"/>
    <cellStyle name="Moneda_RESULTADOS" xfId="53"/>
    <cellStyle name="Neutral" xfId="54"/>
    <cellStyle name="Normal 2" xfId="55"/>
    <cellStyle name="Normal 3" xfId="56"/>
    <cellStyle name="Normal_RESULTADOS" xfId="57"/>
    <cellStyle name="Normal_RESULTADOS 2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1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21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25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28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0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37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38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9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0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1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44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45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12573000" y="11953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47" name="Text Box 2"/>
        <xdr:cNvSpPr txBox="1">
          <a:spLocks noChangeArrowheads="1"/>
        </xdr:cNvSpPr>
      </xdr:nvSpPr>
      <xdr:spPr>
        <a:xfrm>
          <a:off x="12573000" y="12134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48" name="Text Box 2"/>
        <xdr:cNvSpPr txBox="1">
          <a:spLocks noChangeArrowheads="1"/>
        </xdr:cNvSpPr>
      </xdr:nvSpPr>
      <xdr:spPr>
        <a:xfrm>
          <a:off x="12573000" y="12296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49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50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51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2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3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54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56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57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58" name="Text Box 2"/>
        <xdr:cNvSpPr txBox="1">
          <a:spLocks noChangeArrowheads="1"/>
        </xdr:cNvSpPr>
      </xdr:nvSpPr>
      <xdr:spPr>
        <a:xfrm>
          <a:off x="12573000" y="11953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59" name="Text Box 2"/>
        <xdr:cNvSpPr txBox="1">
          <a:spLocks noChangeArrowheads="1"/>
        </xdr:cNvSpPr>
      </xdr:nvSpPr>
      <xdr:spPr>
        <a:xfrm>
          <a:off x="12573000" y="12134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60" name="Text Box 2"/>
        <xdr:cNvSpPr txBox="1">
          <a:spLocks noChangeArrowheads="1"/>
        </xdr:cNvSpPr>
      </xdr:nvSpPr>
      <xdr:spPr>
        <a:xfrm>
          <a:off x="12573000" y="12296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61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62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63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4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5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6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7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68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69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70" name="Text Box 2"/>
        <xdr:cNvSpPr txBox="1">
          <a:spLocks noChangeArrowheads="1"/>
        </xdr:cNvSpPr>
      </xdr:nvSpPr>
      <xdr:spPr>
        <a:xfrm>
          <a:off x="12573000" y="11953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71" name="Text Box 2"/>
        <xdr:cNvSpPr txBox="1">
          <a:spLocks noChangeArrowheads="1"/>
        </xdr:cNvSpPr>
      </xdr:nvSpPr>
      <xdr:spPr>
        <a:xfrm>
          <a:off x="12573000" y="12134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72" name="Text Box 2"/>
        <xdr:cNvSpPr txBox="1">
          <a:spLocks noChangeArrowheads="1"/>
        </xdr:cNvSpPr>
      </xdr:nvSpPr>
      <xdr:spPr>
        <a:xfrm>
          <a:off x="12573000" y="12296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7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8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9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0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7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8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9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0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6">
    <cacheField name="GRUPO">
      <sharedItems containsMixedTypes="1" containsNumber="1" containsInteger="1"/>
    </cacheField>
    <cacheField name="FECHA DILIGENCIAMIENTO">
      <sharedItems containsDate="1" containsMixedTypes="1"/>
    </cacheField>
    <cacheField name="P1">
      <sharedItems containsMixedTypes="1" containsNumber="1"/>
    </cacheField>
    <cacheField name="P2">
      <sharedItems containsMixedTypes="1" containsNumber="1"/>
    </cacheField>
    <cacheField name="P3">
      <sharedItems containsMixedTypes="1" containsNumber="1"/>
    </cacheField>
    <cacheField name="P4">
      <sharedItems containsMixedTypes="1" containsNumber="1"/>
    </cacheField>
    <cacheField name="P5">
      <sharedItems containsMixedTypes="1" containsNumber="1"/>
    </cacheField>
    <cacheField name="P6">
      <sharedItems containsMixedTypes="1" containsNumber="1"/>
    </cacheField>
    <cacheField name="P7">
      <sharedItems containsMixedTypes="1" containsNumber="1"/>
    </cacheField>
    <cacheField name="P8">
      <sharedItems containsMixedTypes="1" containsNumber="1"/>
    </cacheField>
    <cacheField name="P9">
      <sharedItems containsMixedTypes="1" containsNumber="1"/>
    </cacheField>
    <cacheField name="P10">
      <sharedItems containsMixedTypes="1" containsNumber="1"/>
    </cacheField>
    <cacheField name="P11">
      <sharedItems containsMixedTypes="1" containsNumber="1"/>
    </cacheField>
    <cacheField name="P12">
      <sharedItems containsMixedTypes="1" containsNumber="1"/>
    </cacheField>
    <cacheField name="P13">
      <sharedItems containsString="0" containsBlank="1" containsMixedTypes="0" containsNumber="1" count="7">
        <n v="0.0325"/>
        <n v="0.03"/>
        <m/>
        <n v="0.035"/>
        <n v="0.0375"/>
        <n v="0.04"/>
        <n v="0.029999999999999995"/>
      </sharedItems>
    </cacheField>
    <cacheField name="P14">
      <sharedItems containsMixedTypes="1" containsNumber="1"/>
    </cacheField>
    <cacheField name="P15">
      <sharedItems containsMixedTypes="1" containsNumber="1"/>
    </cacheField>
    <cacheField name="P16">
      <sharedItems containsMixedTypes="1" containsNumber="1"/>
    </cacheField>
    <cacheField name="P17">
      <sharedItems containsMixedTypes="1" containsNumber="1"/>
    </cacheField>
    <cacheField name="P18">
      <sharedItems containsMixedTypes="1" containsNumber="1"/>
    </cacheField>
    <cacheField name="P19">
      <sharedItems containsMixedTypes="1" containsNumber="1"/>
    </cacheField>
    <cacheField name="P20">
      <sharedItems containsMixedTypes="1" containsNumber="1"/>
    </cacheField>
    <cacheField name="P21">
      <sharedItems containsMixedTypes="1" containsNumber="1"/>
    </cacheField>
    <cacheField name="P22">
      <sharedItems containsString="0" containsBlank="1" containsMixedTypes="0" containsNumber="1" count="9">
        <n v="0.0325"/>
        <n v="0.035"/>
        <m/>
        <n v="0.04"/>
        <n v="0.0375"/>
        <n v="0.03"/>
        <n v="0.0425"/>
        <n v="0.025"/>
        <n v="0.030000000000000002"/>
      </sharedItems>
    </cacheField>
    <cacheField name="P23">
      <sharedItems containsMixedTypes="1" containsNumber="1"/>
    </cacheField>
    <cacheField name="P24">
      <sharedItems containsString="0" containsBlank="1" containsMixedTypes="0" containsNumber="1" count="10">
        <n v="0.0325"/>
        <n v="0.035"/>
        <n v="0.0375"/>
        <m/>
        <n v="0.04"/>
        <n v="0.0425"/>
        <n v="0.03"/>
        <n v="0.0475"/>
        <n v="0.045"/>
        <n v="0.03000000000000000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O3:P12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11">
        <item x="6"/>
        <item m="1" x="9"/>
        <item x="0"/>
        <item x="1"/>
        <item x="2"/>
        <item x="4"/>
        <item x="5"/>
        <item x="8"/>
        <item x="7"/>
        <item h="1" x="3"/>
        <item t="default"/>
      </items>
    </pivotField>
  </pivotFields>
  <rowFields count="1">
    <field x="25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H3:I10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5"/>
        <item x="0"/>
        <item x="1"/>
        <item x="4"/>
        <item x="3"/>
        <item x="6"/>
        <item h="1" x="2"/>
        <item m="1" x="8"/>
        <item m="1" x="7"/>
        <item t="default"/>
      </items>
    </pivotField>
    <pivotField compact="0" outline="0" subtotalTop="0" showAll="0"/>
    <pivotField compact="0" outline="0" subtotalTop="0"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A3:B6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8">
        <item m="1" x="6"/>
        <item x="1"/>
        <item x="0"/>
        <item m="1" x="3"/>
        <item m="1" x="4"/>
        <item m="1" x="5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2">
    <i>
      <x v="1"/>
    </i>
    <i>
      <x v="2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="90" zoomScaleNormal="90" zoomScalePageLayoutView="0" workbookViewId="0" topLeftCell="A1">
      <selection activeCell="A17" sqref="A17"/>
    </sheetView>
  </sheetViews>
  <sheetFormatPr defaultColWidth="11.421875" defaultRowHeight="12.75"/>
  <cols>
    <col min="1" max="1" width="15.140625" style="0" customWidth="1"/>
    <col min="2" max="2" width="25.8515625" style="130" customWidth="1"/>
    <col min="3" max="3" width="30.00390625" style="130" customWidth="1"/>
    <col min="4" max="4" width="31.28125" style="130" customWidth="1"/>
    <col min="5" max="5" width="32.140625" style="130" customWidth="1"/>
    <col min="6" max="7" width="33.28125" style="146" customWidth="1"/>
    <col min="8" max="16384" width="11.421875" style="130" customWidth="1"/>
  </cols>
  <sheetData>
    <row r="1" spans="1:8" ht="15.75">
      <c r="A1" s="244"/>
      <c r="B1" s="128"/>
      <c r="C1" s="128"/>
      <c r="D1" s="128"/>
      <c r="E1" s="128"/>
      <c r="F1" s="129"/>
      <c r="G1" s="129"/>
      <c r="H1" s="128"/>
    </row>
    <row r="2" spans="1:8" ht="15.75">
      <c r="A2" s="245"/>
      <c r="B2" s="128"/>
      <c r="C2" s="128"/>
      <c r="D2" s="128"/>
      <c r="E2" s="128"/>
      <c r="F2" s="129"/>
      <c r="G2" s="129"/>
      <c r="H2" s="128"/>
    </row>
    <row r="3" spans="1:8" ht="20.25">
      <c r="A3" s="246"/>
      <c r="B3" s="131" t="s">
        <v>3</v>
      </c>
      <c r="C3" s="132"/>
      <c r="D3" s="132"/>
      <c r="E3" s="132"/>
      <c r="F3" s="133"/>
      <c r="G3" s="133"/>
      <c r="H3" s="128"/>
    </row>
    <row r="4" spans="1:8" s="15" customFormat="1" ht="15">
      <c r="A4" s="10"/>
      <c r="B4" s="124" t="s">
        <v>57</v>
      </c>
      <c r="C4" s="125"/>
      <c r="D4" s="125"/>
      <c r="E4" s="125"/>
      <c r="F4" s="126"/>
      <c r="G4" s="126"/>
      <c r="H4" s="8"/>
    </row>
    <row r="5" spans="2:8" ht="15.75" customHeight="1" thickBot="1">
      <c r="B5" s="128"/>
      <c r="C5" s="128"/>
      <c r="D5" s="128"/>
      <c r="E5" s="128"/>
      <c r="F5" s="129"/>
      <c r="G5" s="129"/>
      <c r="H5" s="128"/>
    </row>
    <row r="6" spans="2:8" ht="30.75" customHeight="1" thickBot="1">
      <c r="B6" s="134"/>
      <c r="C6" s="226" t="s">
        <v>4</v>
      </c>
      <c r="D6" s="227"/>
      <c r="E6" s="227"/>
      <c r="F6" s="227"/>
      <c r="G6" s="228"/>
      <c r="H6" s="128"/>
    </row>
    <row r="7" spans="2:8" ht="15.75" thickBot="1">
      <c r="B7" s="204" t="s">
        <v>5</v>
      </c>
      <c r="C7" s="167" t="s">
        <v>58</v>
      </c>
      <c r="D7" s="205" t="s">
        <v>47</v>
      </c>
      <c r="E7" s="206" t="s">
        <v>59</v>
      </c>
      <c r="F7" s="207" t="s">
        <v>48</v>
      </c>
      <c r="G7" s="207" t="s">
        <v>60</v>
      </c>
      <c r="H7" s="128"/>
    </row>
    <row r="8" spans="2:8" ht="12.75">
      <c r="B8" s="128"/>
      <c r="C8" s="128"/>
      <c r="D8" s="128"/>
      <c r="E8" s="128"/>
      <c r="F8" s="129"/>
      <c r="G8" s="129"/>
      <c r="H8" s="128"/>
    </row>
    <row r="9" spans="2:8" ht="13.5" thickBot="1">
      <c r="B9" s="132" t="s">
        <v>6</v>
      </c>
      <c r="C9" s="168"/>
      <c r="D9" s="168"/>
      <c r="E9" s="168"/>
      <c r="F9" s="135"/>
      <c r="G9" s="135"/>
      <c r="H9" s="128"/>
    </row>
    <row r="10" spans="2:8" ht="12.75">
      <c r="B10" s="136" t="s">
        <v>7</v>
      </c>
      <c r="C10" s="208"/>
      <c r="D10" s="209"/>
      <c r="E10" s="208"/>
      <c r="F10" s="137"/>
      <c r="G10" s="137"/>
      <c r="H10" s="128"/>
    </row>
    <row r="11" spans="2:8" ht="15">
      <c r="B11" s="138" t="s">
        <v>8</v>
      </c>
      <c r="C11" s="89">
        <v>0.0013674418604651165</v>
      </c>
      <c r="D11" s="2">
        <v>0.056853488372093024</v>
      </c>
      <c r="E11" s="89">
        <v>0.04179047619047619</v>
      </c>
      <c r="F11" s="90">
        <v>0.04146904761904762</v>
      </c>
      <c r="G11" s="90">
        <v>0.035660526315789476</v>
      </c>
      <c r="H11" s="128"/>
    </row>
    <row r="12" spans="2:8" ht="15">
      <c r="B12" s="138" t="s">
        <v>9</v>
      </c>
      <c r="C12" s="89">
        <v>0.0012</v>
      </c>
      <c r="D12" s="2">
        <v>0.056900000000000006</v>
      </c>
      <c r="E12" s="89">
        <v>0.041100000000000005</v>
      </c>
      <c r="F12" s="90">
        <v>0.04035</v>
      </c>
      <c r="G12" s="90">
        <v>0.03375</v>
      </c>
      <c r="H12" s="128"/>
    </row>
    <row r="13" spans="2:8" ht="15.75" thickBot="1">
      <c r="B13" s="139" t="s">
        <v>10</v>
      </c>
      <c r="C13" s="91">
        <v>0.0012</v>
      </c>
      <c r="D13" s="92">
        <v>0.055999999999999994</v>
      </c>
      <c r="E13" s="91">
        <v>0.036000000000000004</v>
      </c>
      <c r="F13" s="93">
        <v>0.039</v>
      </c>
      <c r="G13" s="93">
        <v>0.0316</v>
      </c>
      <c r="H13" s="128"/>
    </row>
    <row r="14" spans="2:8" ht="15">
      <c r="B14" s="210" t="s">
        <v>11</v>
      </c>
      <c r="C14" s="211"/>
      <c r="D14" s="212"/>
      <c r="E14" s="211"/>
      <c r="F14" s="90"/>
      <c r="G14" s="90"/>
      <c r="H14" s="128"/>
    </row>
    <row r="15" spans="2:8" ht="15">
      <c r="B15" s="138" t="s">
        <v>12</v>
      </c>
      <c r="C15" s="89">
        <v>0.0009660230033326766</v>
      </c>
      <c r="D15" s="2">
        <v>0.002095840419816777</v>
      </c>
      <c r="E15" s="89">
        <v>0.004822903159888574</v>
      </c>
      <c r="F15" s="90">
        <v>0.004938276982779796</v>
      </c>
      <c r="G15" s="90">
        <v>0.006098805353717398</v>
      </c>
      <c r="H15" s="128"/>
    </row>
    <row r="16" spans="2:8" ht="15">
      <c r="B16" s="138" t="s">
        <v>13</v>
      </c>
      <c r="C16" s="89">
        <v>0.7064453935936239</v>
      </c>
      <c r="D16" s="2">
        <v>0.036863884342504774</v>
      </c>
      <c r="E16" s="89">
        <v>0.11540675291438018</v>
      </c>
      <c r="F16" s="90">
        <v>0.11908344334658749</v>
      </c>
      <c r="G16" s="90">
        <v>0.1710239860093433</v>
      </c>
      <c r="H16" s="128"/>
    </row>
    <row r="17" spans="2:8" ht="15">
      <c r="B17" s="138" t="s">
        <v>14</v>
      </c>
      <c r="C17" s="89">
        <v>0.0005</v>
      </c>
      <c r="D17" s="2">
        <v>0.05</v>
      </c>
      <c r="E17" s="89">
        <v>0.032799999999999996</v>
      </c>
      <c r="F17" s="90">
        <v>0.033</v>
      </c>
      <c r="G17" s="90">
        <v>0.025</v>
      </c>
      <c r="H17" s="128"/>
    </row>
    <row r="18" spans="2:8" ht="15.75" thickBot="1">
      <c r="B18" s="139" t="s">
        <v>15</v>
      </c>
      <c r="C18" s="91">
        <v>0.0066</v>
      </c>
      <c r="D18" s="92">
        <v>0.063</v>
      </c>
      <c r="E18" s="91">
        <v>0.0535</v>
      </c>
      <c r="F18" s="93">
        <v>0.0545</v>
      </c>
      <c r="G18" s="93">
        <v>0.050199999999999995</v>
      </c>
      <c r="H18" s="128"/>
    </row>
    <row r="19" spans="2:8" ht="16.5" thickBot="1">
      <c r="B19" s="213" t="s">
        <v>16</v>
      </c>
      <c r="C19" s="214">
        <v>43</v>
      </c>
      <c r="D19" s="215">
        <v>43</v>
      </c>
      <c r="E19" s="214">
        <v>42</v>
      </c>
      <c r="F19" s="140">
        <v>42</v>
      </c>
      <c r="G19" s="140">
        <v>38</v>
      </c>
      <c r="H19" s="128"/>
    </row>
    <row r="20" spans="2:8" ht="12.75">
      <c r="B20" s="128"/>
      <c r="C20" s="141"/>
      <c r="D20" s="141"/>
      <c r="E20" s="141"/>
      <c r="F20" s="141"/>
      <c r="G20" s="141"/>
      <c r="H20" s="128"/>
    </row>
    <row r="21" spans="2:8" ht="13.5" thickBot="1">
      <c r="B21" s="132" t="s">
        <v>17</v>
      </c>
      <c r="C21" s="132"/>
      <c r="D21" s="132"/>
      <c r="E21" s="132"/>
      <c r="F21" s="133"/>
      <c r="G21" s="133"/>
      <c r="H21" s="128"/>
    </row>
    <row r="22" spans="2:8" ht="12.75">
      <c r="B22" s="136" t="s">
        <v>7</v>
      </c>
      <c r="C22" s="208"/>
      <c r="D22" s="209"/>
      <c r="E22" s="208"/>
      <c r="F22" s="137"/>
      <c r="G22" s="137"/>
      <c r="H22" s="128"/>
    </row>
    <row r="23" spans="2:8" ht="15">
      <c r="B23" s="138" t="s">
        <v>8</v>
      </c>
      <c r="C23" s="89">
        <v>0.0014153846153846154</v>
      </c>
      <c r="D23" s="2">
        <v>0.05636923076923077</v>
      </c>
      <c r="E23" s="89">
        <v>0.043046153846153845</v>
      </c>
      <c r="F23" s="90">
        <v>0.04296153846153846</v>
      </c>
      <c r="G23" s="90">
        <v>0.035908333333333334</v>
      </c>
      <c r="H23" s="128"/>
    </row>
    <row r="24" spans="2:8" ht="15">
      <c r="B24" s="138" t="s">
        <v>9</v>
      </c>
      <c r="C24" s="89">
        <v>0.0013</v>
      </c>
      <c r="D24" s="2">
        <v>0.055999999999999994</v>
      </c>
      <c r="E24" s="89">
        <v>0.041100000000000005</v>
      </c>
      <c r="F24" s="90">
        <v>0.0404</v>
      </c>
      <c r="G24" s="90">
        <v>0.0332</v>
      </c>
      <c r="H24" s="128"/>
    </row>
    <row r="25" spans="2:8" ht="15.75" thickBot="1">
      <c r="B25" s="139" t="s">
        <v>10</v>
      </c>
      <c r="C25" s="91">
        <v>0.0006</v>
      </c>
      <c r="D25" s="92">
        <v>0.0557</v>
      </c>
      <c r="E25" s="91">
        <v>0.045</v>
      </c>
      <c r="F25" s="93">
        <v>0.04</v>
      </c>
      <c r="G25" s="93">
        <v>0.0316</v>
      </c>
      <c r="H25" s="128"/>
    </row>
    <row r="26" spans="2:8" ht="15">
      <c r="B26" s="210" t="s">
        <v>11</v>
      </c>
      <c r="C26" s="216"/>
      <c r="D26" s="217"/>
      <c r="E26" s="216"/>
      <c r="F26" s="218"/>
      <c r="G26" s="218"/>
      <c r="H26" s="128"/>
    </row>
    <row r="27" spans="2:8" ht="15">
      <c r="B27" s="138" t="s">
        <v>12</v>
      </c>
      <c r="C27" s="89">
        <v>0.0006693854816747396</v>
      </c>
      <c r="D27" s="2">
        <v>0.0025081150343716344</v>
      </c>
      <c r="E27" s="89">
        <v>0.006090513851421651</v>
      </c>
      <c r="F27" s="90">
        <v>0.006045320292250645</v>
      </c>
      <c r="G27" s="90">
        <v>0.006274400852719409</v>
      </c>
      <c r="H27" s="141"/>
    </row>
    <row r="28" spans="2:8" ht="15">
      <c r="B28" s="138" t="s">
        <v>13</v>
      </c>
      <c r="C28" s="89">
        <v>0.47293539466150075</v>
      </c>
      <c r="D28" s="2">
        <v>0.04449439880844876</v>
      </c>
      <c r="E28" s="89">
        <v>0.14148799154482034</v>
      </c>
      <c r="F28" s="90">
        <v>0.14071470689213678</v>
      </c>
      <c r="G28" s="90">
        <v>0.17473383669675774</v>
      </c>
      <c r="H28" s="128"/>
    </row>
    <row r="29" spans="2:8" ht="15">
      <c r="B29" s="138" t="s">
        <v>14</v>
      </c>
      <c r="C29" s="89">
        <v>0.0006</v>
      </c>
      <c r="D29" s="2">
        <v>0.05</v>
      </c>
      <c r="E29" s="89">
        <v>0.032799999999999996</v>
      </c>
      <c r="F29" s="90">
        <v>0.0348</v>
      </c>
      <c r="G29" s="90">
        <v>0.03</v>
      </c>
      <c r="H29" s="128"/>
    </row>
    <row r="30" spans="2:8" ht="15.75" thickBot="1">
      <c r="B30" s="138" t="s">
        <v>15</v>
      </c>
      <c r="C30" s="89">
        <v>0.003</v>
      </c>
      <c r="D30" s="2">
        <v>0.059800000000000006</v>
      </c>
      <c r="E30" s="89">
        <v>0.0535</v>
      </c>
      <c r="F30" s="90">
        <v>0.0545</v>
      </c>
      <c r="G30" s="90">
        <v>0.0492</v>
      </c>
      <c r="H30" s="128"/>
    </row>
    <row r="31" spans="2:8" ht="16.5" thickBot="1">
      <c r="B31" s="219" t="s">
        <v>16</v>
      </c>
      <c r="C31" s="215">
        <v>13</v>
      </c>
      <c r="D31" s="220">
        <v>13</v>
      </c>
      <c r="E31" s="215">
        <v>13</v>
      </c>
      <c r="F31" s="163">
        <v>13</v>
      </c>
      <c r="G31" s="163">
        <v>12</v>
      </c>
      <c r="H31" s="128"/>
    </row>
    <row r="32" spans="2:8" ht="12.75">
      <c r="B32" s="128"/>
      <c r="C32" s="128"/>
      <c r="D32" s="128"/>
      <c r="E32" s="128"/>
      <c r="F32" s="129"/>
      <c r="G32" s="129"/>
      <c r="H32" s="128"/>
    </row>
    <row r="33" spans="2:8" ht="13.5" thickBot="1">
      <c r="B33" s="132" t="s">
        <v>18</v>
      </c>
      <c r="C33" s="132"/>
      <c r="D33" s="132"/>
      <c r="E33" s="132"/>
      <c r="F33" s="133"/>
      <c r="G33" s="133"/>
      <c r="H33" s="128"/>
    </row>
    <row r="34" spans="2:8" ht="12.75">
      <c r="B34" s="136" t="s">
        <v>7</v>
      </c>
      <c r="C34" s="208"/>
      <c r="D34" s="209"/>
      <c r="E34" s="208"/>
      <c r="F34" s="221"/>
      <c r="G34" s="221"/>
      <c r="H34" s="128"/>
    </row>
    <row r="35" spans="2:8" ht="15">
      <c r="B35" s="138" t="s">
        <v>8</v>
      </c>
      <c r="C35" s="89">
        <v>0.0010272727272727274</v>
      </c>
      <c r="D35" s="2">
        <v>0.05693636363636363</v>
      </c>
      <c r="E35" s="89">
        <v>0.04165454545454545</v>
      </c>
      <c r="F35" s="94">
        <v>0.04135454545454545</v>
      </c>
      <c r="G35" s="94">
        <v>0.03551</v>
      </c>
      <c r="H35" s="128"/>
    </row>
    <row r="36" spans="2:8" ht="15">
      <c r="B36" s="138" t="s">
        <v>9</v>
      </c>
      <c r="C36" s="89">
        <v>0.0009</v>
      </c>
      <c r="D36" s="2">
        <v>0.056900000000000006</v>
      </c>
      <c r="E36" s="89">
        <v>0.041100000000000005</v>
      </c>
      <c r="F36" s="94">
        <v>0.040999999999999995</v>
      </c>
      <c r="G36" s="94">
        <v>0.032799999999999996</v>
      </c>
      <c r="H36" s="128"/>
    </row>
    <row r="37" spans="2:8" ht="15.75" thickBot="1">
      <c r="B37" s="138" t="s">
        <v>10</v>
      </c>
      <c r="C37" s="89">
        <v>0.0015</v>
      </c>
      <c r="D37" s="2">
        <v>0.055999999999999994</v>
      </c>
      <c r="E37" s="89"/>
      <c r="F37" s="94"/>
      <c r="G37" s="94">
        <v>0.0316</v>
      </c>
      <c r="H37" s="128"/>
    </row>
    <row r="38" spans="2:8" ht="15">
      <c r="B38" s="136" t="s">
        <v>11</v>
      </c>
      <c r="C38" s="95"/>
      <c r="D38" s="96"/>
      <c r="E38" s="95"/>
      <c r="F38" s="97"/>
      <c r="G38" s="97"/>
      <c r="H38" s="128"/>
    </row>
    <row r="39" spans="2:8" ht="15">
      <c r="B39" s="138" t="s">
        <v>12</v>
      </c>
      <c r="C39" s="89">
        <v>0.0003951984541743782</v>
      </c>
      <c r="D39" s="2">
        <v>0.0015160954635330375</v>
      </c>
      <c r="E39" s="89">
        <v>0.00406530777097224</v>
      </c>
      <c r="F39" s="94">
        <v>0.004600079050704158</v>
      </c>
      <c r="G39" s="94">
        <v>0.005785508716708593</v>
      </c>
      <c r="H39" s="128"/>
    </row>
    <row r="40" spans="2:8" ht="15">
      <c r="B40" s="138" t="s">
        <v>13</v>
      </c>
      <c r="C40" s="89">
        <v>0.38470645981576634</v>
      </c>
      <c r="D40" s="2">
        <v>0.026627894138373645</v>
      </c>
      <c r="E40" s="89">
        <v>0.097595778002389</v>
      </c>
      <c r="F40" s="94">
        <v>0.11123514961034457</v>
      </c>
      <c r="G40" s="94">
        <v>0.16292618182789617</v>
      </c>
      <c r="H40" s="128"/>
    </row>
    <row r="41" spans="2:8" ht="15">
      <c r="B41" s="138" t="s">
        <v>14</v>
      </c>
      <c r="C41" s="89">
        <v>0.0005</v>
      </c>
      <c r="D41" s="2">
        <v>0.0542</v>
      </c>
      <c r="E41" s="89">
        <v>0.036000000000000004</v>
      </c>
      <c r="F41" s="94">
        <v>0.0362</v>
      </c>
      <c r="G41" s="94">
        <v>0.03</v>
      </c>
      <c r="H41" s="128"/>
    </row>
    <row r="42" spans="2:8" ht="15.75" thickBot="1">
      <c r="B42" s="139" t="s">
        <v>15</v>
      </c>
      <c r="C42" s="91">
        <v>0.0015</v>
      </c>
      <c r="D42" s="92">
        <v>0.0602</v>
      </c>
      <c r="E42" s="91">
        <v>0.049400000000000006</v>
      </c>
      <c r="F42" s="98">
        <v>0.053</v>
      </c>
      <c r="G42" s="98">
        <v>0.048</v>
      </c>
      <c r="H42" s="128"/>
    </row>
    <row r="43" spans="2:8" ht="16.5" thickBot="1">
      <c r="B43" s="142" t="s">
        <v>16</v>
      </c>
      <c r="C43" s="214">
        <v>11</v>
      </c>
      <c r="D43" s="203">
        <v>11</v>
      </c>
      <c r="E43" s="214">
        <v>11</v>
      </c>
      <c r="F43" s="222">
        <v>11</v>
      </c>
      <c r="G43" s="222">
        <v>10</v>
      </c>
      <c r="H43" s="128"/>
    </row>
    <row r="44" spans="2:8" ht="15.75">
      <c r="B44" s="143"/>
      <c r="C44" s="169"/>
      <c r="D44" s="169"/>
      <c r="E44" s="169"/>
      <c r="F44" s="144"/>
      <c r="G44" s="144"/>
      <c r="H44" s="128"/>
    </row>
    <row r="45" spans="2:8" ht="13.5" thickBot="1">
      <c r="B45" s="132" t="s">
        <v>19</v>
      </c>
      <c r="C45" s="132"/>
      <c r="D45" s="132"/>
      <c r="E45" s="132"/>
      <c r="F45" s="133"/>
      <c r="G45" s="133"/>
      <c r="H45" s="128"/>
    </row>
    <row r="46" spans="2:8" ht="12.75">
      <c r="B46" s="136" t="s">
        <v>7</v>
      </c>
      <c r="C46" s="208"/>
      <c r="D46" s="209"/>
      <c r="E46" s="208"/>
      <c r="F46" s="221"/>
      <c r="G46" s="221"/>
      <c r="H46" s="128"/>
    </row>
    <row r="47" spans="2:8" ht="15">
      <c r="B47" s="138" t="s">
        <v>8</v>
      </c>
      <c r="C47" s="89">
        <v>0.0015315789473684211</v>
      </c>
      <c r="D47" s="2">
        <v>0.05713684210526315</v>
      </c>
      <c r="E47" s="89">
        <v>0.04096666666666667</v>
      </c>
      <c r="F47" s="94">
        <v>0.04046111111111111</v>
      </c>
      <c r="G47" s="94">
        <v>0.03556875</v>
      </c>
      <c r="H47" s="128"/>
    </row>
    <row r="48" spans="2:8" ht="15">
      <c r="B48" s="138" t="s">
        <v>9</v>
      </c>
      <c r="C48" s="89">
        <v>0.0012</v>
      </c>
      <c r="D48" s="2">
        <v>0.056900000000000006</v>
      </c>
      <c r="E48" s="89">
        <v>0.04085</v>
      </c>
      <c r="F48" s="94">
        <v>0.03975</v>
      </c>
      <c r="G48" s="94">
        <v>0.035</v>
      </c>
      <c r="H48" s="128"/>
    </row>
    <row r="49" spans="2:8" ht="15.75" thickBot="1">
      <c r="B49" s="138" t="s">
        <v>10</v>
      </c>
      <c r="C49" s="89">
        <v>0.0012</v>
      </c>
      <c r="D49" s="2">
        <v>0.055</v>
      </c>
      <c r="E49" s="90">
        <v>0.036000000000000004</v>
      </c>
      <c r="F49" s="94">
        <v>0.039</v>
      </c>
      <c r="G49" s="94">
        <v>0.03</v>
      </c>
      <c r="H49" s="128"/>
    </row>
    <row r="50" spans="2:13" ht="15">
      <c r="B50" s="136" t="s">
        <v>11</v>
      </c>
      <c r="C50" s="95"/>
      <c r="D50" s="96"/>
      <c r="E50" s="95"/>
      <c r="F50" s="97"/>
      <c r="G50" s="97"/>
      <c r="H50"/>
      <c r="I50"/>
      <c r="J50"/>
      <c r="K50"/>
      <c r="L50"/>
      <c r="M50"/>
    </row>
    <row r="51" spans="2:13" ht="15">
      <c r="B51" s="138" t="s">
        <v>12</v>
      </c>
      <c r="C51" s="89">
        <v>0.0013004497647519009</v>
      </c>
      <c r="D51" s="2">
        <v>0.002126084174751474</v>
      </c>
      <c r="E51" s="89">
        <v>0.004272759130612829</v>
      </c>
      <c r="F51" s="94">
        <v>0.0042169321004575456</v>
      </c>
      <c r="G51" s="94">
        <v>0.006536229162649261</v>
      </c>
      <c r="H51"/>
      <c r="I51"/>
      <c r="J51"/>
      <c r="K51"/>
      <c r="L51"/>
      <c r="M51"/>
    </row>
    <row r="52" spans="2:13" ht="15">
      <c r="B52" s="138" t="s">
        <v>13</v>
      </c>
      <c r="C52" s="89">
        <v>0.8490909116936809</v>
      </c>
      <c r="D52" s="2">
        <v>0.03721038994130251</v>
      </c>
      <c r="E52" s="89">
        <v>0.1042984328058461</v>
      </c>
      <c r="F52" s="94">
        <v>0.10422185611456244</v>
      </c>
      <c r="G52" s="94">
        <v>0.18376325180528585</v>
      </c>
      <c r="H52"/>
      <c r="I52"/>
      <c r="J52"/>
      <c r="K52"/>
      <c r="L52"/>
      <c r="M52"/>
    </row>
    <row r="53" spans="2:13" ht="15">
      <c r="B53" s="138" t="s">
        <v>14</v>
      </c>
      <c r="C53" s="89">
        <v>0.0005</v>
      </c>
      <c r="D53" s="2">
        <v>0.055</v>
      </c>
      <c r="E53" s="89">
        <v>0.034</v>
      </c>
      <c r="F53" s="94">
        <v>0.033</v>
      </c>
      <c r="G53" s="94">
        <v>0.025</v>
      </c>
      <c r="H53"/>
      <c r="I53"/>
      <c r="J53"/>
      <c r="K53"/>
      <c r="L53"/>
      <c r="M53"/>
    </row>
    <row r="54" spans="2:13" ht="15.75" thickBot="1">
      <c r="B54" s="139" t="s">
        <v>15</v>
      </c>
      <c r="C54" s="91">
        <v>0.0066</v>
      </c>
      <c r="D54" s="92">
        <v>0.063</v>
      </c>
      <c r="E54" s="91">
        <v>0.05</v>
      </c>
      <c r="F54" s="98">
        <v>0.052000000000000005</v>
      </c>
      <c r="G54" s="98">
        <v>0.050199999999999995</v>
      </c>
      <c r="H54"/>
      <c r="I54"/>
      <c r="J54"/>
      <c r="K54"/>
      <c r="L54"/>
      <c r="M54"/>
    </row>
    <row r="55" spans="2:13" ht="17.25" customHeight="1" thickBot="1">
      <c r="B55" s="142" t="s">
        <v>16</v>
      </c>
      <c r="C55" s="214">
        <v>19</v>
      </c>
      <c r="D55" s="203">
        <v>19</v>
      </c>
      <c r="E55" s="214">
        <v>18</v>
      </c>
      <c r="F55" s="222">
        <v>18</v>
      </c>
      <c r="G55" s="222">
        <v>16</v>
      </c>
      <c r="H55"/>
      <c r="I55"/>
      <c r="J55"/>
      <c r="K55"/>
      <c r="L55"/>
      <c r="M55"/>
    </row>
    <row r="56" spans="2:13" ht="12.75">
      <c r="B56" s="8"/>
      <c r="C56" s="8"/>
      <c r="D56" s="8"/>
      <c r="E56" s="8"/>
      <c r="F56" s="9"/>
      <c r="G56" s="9"/>
      <c r="H56"/>
      <c r="I56"/>
      <c r="J56"/>
      <c r="K56"/>
      <c r="L56"/>
      <c r="M56"/>
    </row>
    <row r="57" spans="1:13" s="15" customFormat="1" ht="14.25">
      <c r="A57" s="10"/>
      <c r="B57" s="127" t="s">
        <v>75</v>
      </c>
      <c r="C57" s="12"/>
      <c r="D57" s="12"/>
      <c r="E57" s="12"/>
      <c r="F57" s="13"/>
      <c r="G57" s="13"/>
      <c r="H57" s="10"/>
      <c r="I57" s="10"/>
      <c r="J57" s="10"/>
      <c r="K57" s="10"/>
      <c r="L57" s="10"/>
      <c r="M57" s="10"/>
    </row>
    <row r="58" spans="2:13" ht="14.25">
      <c r="B58" s="145"/>
      <c r="C58" s="128"/>
      <c r="D58" s="128"/>
      <c r="E58" s="128"/>
      <c r="H58"/>
      <c r="I58"/>
      <c r="J58"/>
      <c r="K58"/>
      <c r="L58"/>
      <c r="M58"/>
    </row>
    <row r="59" spans="2:13" ht="14.25">
      <c r="B59" s="128"/>
      <c r="C59" s="128"/>
      <c r="D59" s="145"/>
      <c r="E59" s="128"/>
      <c r="F59" s="128"/>
      <c r="G59" s="128"/>
      <c r="H59"/>
      <c r="I59"/>
      <c r="J59"/>
      <c r="K59"/>
      <c r="L59"/>
      <c r="M59"/>
    </row>
    <row r="60" spans="2:7" ht="12.75">
      <c r="B60" s="147"/>
      <c r="C60" s="147"/>
      <c r="E60" s="147"/>
      <c r="F60" s="147"/>
      <c r="G60" s="147"/>
    </row>
    <row r="61" spans="3:7" ht="12.75">
      <c r="C61" s="148">
        <v>1</v>
      </c>
      <c r="D61" s="148">
        <v>1</v>
      </c>
      <c r="E61" s="148">
        <v>1</v>
      </c>
      <c r="F61" s="148">
        <v>0</v>
      </c>
      <c r="G61" s="148">
        <v>1</v>
      </c>
    </row>
    <row r="62" spans="6:7" ht="12.75">
      <c r="F62" s="130"/>
      <c r="G62" s="130"/>
    </row>
    <row r="63" spans="6:7" ht="12.75">
      <c r="F63" s="130"/>
      <c r="G63" s="130"/>
    </row>
    <row r="64" spans="2:7" ht="14.25">
      <c r="B64" s="128"/>
      <c r="C64" s="128"/>
      <c r="D64" s="145"/>
      <c r="E64" s="128"/>
      <c r="F64" s="128"/>
      <c r="G64" s="128"/>
    </row>
    <row r="65" spans="2:7" ht="12.75">
      <c r="B65" s="147"/>
      <c r="C65" s="147"/>
      <c r="E65" s="147"/>
      <c r="F65" s="147"/>
      <c r="G65" s="147"/>
    </row>
    <row r="66" spans="6:7" ht="12.75">
      <c r="F66" s="130"/>
      <c r="G66" s="130"/>
    </row>
    <row r="67" spans="6:7" ht="12.75">
      <c r="F67" s="130"/>
      <c r="G67" s="130"/>
    </row>
    <row r="68" spans="6:7" ht="12.75">
      <c r="F68" s="130"/>
      <c r="G68" s="130"/>
    </row>
    <row r="69" spans="2:7" ht="14.25">
      <c r="B69" s="128"/>
      <c r="C69" s="128"/>
      <c r="D69" s="145"/>
      <c r="E69" s="128"/>
      <c r="F69" s="128"/>
      <c r="G69" s="128"/>
    </row>
    <row r="70" spans="2:7" ht="12.75">
      <c r="B70" s="147"/>
      <c r="C70" s="147"/>
      <c r="E70" s="147"/>
      <c r="F70" s="147"/>
      <c r="G70" s="147"/>
    </row>
    <row r="71" spans="6:7" ht="12.75">
      <c r="F71" s="130"/>
      <c r="G71" s="130"/>
    </row>
    <row r="72" spans="2:3" ht="12.75">
      <c r="B72" s="149"/>
      <c r="C72" s="223"/>
    </row>
    <row r="73" spans="2:3" ht="12.75">
      <c r="B73" s="149"/>
      <c r="C73" s="223"/>
    </row>
    <row r="74" spans="2:5" ht="14.25">
      <c r="B74" s="150"/>
      <c r="C74" s="223"/>
      <c r="D74" s="145"/>
      <c r="E74" s="145"/>
    </row>
    <row r="75" spans="2:3" ht="12.75">
      <c r="B75" s="149"/>
      <c r="C75" s="223"/>
    </row>
    <row r="76" ht="12.75">
      <c r="C76" s="146"/>
    </row>
    <row r="77" spans="2:5" ht="14.25">
      <c r="B77" s="145"/>
      <c r="C77" s="146"/>
      <c r="D77" s="145"/>
      <c r="E77" s="145"/>
    </row>
    <row r="78" ht="12.75">
      <c r="C78" s="146"/>
    </row>
    <row r="80" spans="2:5" ht="14.25">
      <c r="B80" s="145"/>
      <c r="C80" s="128"/>
      <c r="D80" s="128"/>
      <c r="E80" s="145"/>
    </row>
    <row r="81" spans="3:4" ht="12.75">
      <c r="C81" s="147"/>
      <c r="D81" s="147"/>
    </row>
  </sheetData>
  <sheetProtection/>
  <mergeCells count="1">
    <mergeCell ref="C6:G6"/>
  </mergeCells>
  <conditionalFormatting sqref="C81:D81">
    <cfRule type="cellIs" priority="47" dxfId="41" operator="notEqual" stopIfTrue="1">
      <formula>0</formula>
    </cfRule>
  </conditionalFormatting>
  <conditionalFormatting sqref="B60:C60 B65:C65 B70:C70 E60:F60 E65:F65 E70:F70">
    <cfRule type="cellIs" priority="35" dxfId="41" operator="notEqual" stopIfTrue="1">
      <formula>0</formula>
    </cfRule>
  </conditionalFormatting>
  <conditionalFormatting sqref="G60 G65 G70">
    <cfRule type="cellIs" priority="23" dxfId="41" operator="notEqual" stopIfTrue="1">
      <formula>0</formula>
    </cfRule>
  </conditionalFormatting>
  <conditionalFormatting sqref="C11:F13">
    <cfRule type="cellIs" priority="22" dxfId="0" operator="equal" stopIfTrue="1">
      <formula>0</formula>
    </cfRule>
  </conditionalFormatting>
  <conditionalFormatting sqref="C15:F18">
    <cfRule type="cellIs" priority="21" dxfId="0" operator="equal" stopIfTrue="1">
      <formula>0</formula>
    </cfRule>
  </conditionalFormatting>
  <conditionalFormatting sqref="C19:F19">
    <cfRule type="cellIs" priority="20" dxfId="0" operator="equal" stopIfTrue="1">
      <formula>0</formula>
    </cfRule>
  </conditionalFormatting>
  <conditionalFormatting sqref="G11:G13">
    <cfRule type="cellIs" priority="19" dxfId="0" operator="equal" stopIfTrue="1">
      <formula>0</formula>
    </cfRule>
  </conditionalFormatting>
  <conditionalFormatting sqref="G15:G18">
    <cfRule type="cellIs" priority="18" dxfId="0" operator="equal" stopIfTrue="1">
      <formula>0</formula>
    </cfRule>
  </conditionalFormatting>
  <conditionalFormatting sqref="G19">
    <cfRule type="cellIs" priority="17" dxfId="0" operator="equal" stopIfTrue="1">
      <formula>0</formula>
    </cfRule>
  </conditionalFormatting>
  <conditionalFormatting sqref="C23:F25">
    <cfRule type="cellIs" priority="16" dxfId="0" operator="equal" stopIfTrue="1">
      <formula>0</formula>
    </cfRule>
  </conditionalFormatting>
  <conditionalFormatting sqref="C31:F31">
    <cfRule type="cellIs" priority="15" dxfId="0" operator="equal" stopIfTrue="1">
      <formula>0</formula>
    </cfRule>
  </conditionalFormatting>
  <conditionalFormatting sqref="G23:G25">
    <cfRule type="cellIs" priority="14" dxfId="0" operator="equal" stopIfTrue="1">
      <formula>0</formula>
    </cfRule>
  </conditionalFormatting>
  <conditionalFormatting sqref="G31">
    <cfRule type="cellIs" priority="13" dxfId="0" operator="equal" stopIfTrue="1">
      <formula>0</formula>
    </cfRule>
  </conditionalFormatting>
  <conditionalFormatting sqref="C39:F42">
    <cfRule type="cellIs" priority="11" dxfId="0" operator="equal" stopIfTrue="1">
      <formula>0</formula>
    </cfRule>
  </conditionalFormatting>
  <conditionalFormatting sqref="C43:F43">
    <cfRule type="cellIs" priority="10" dxfId="0" operator="equal" stopIfTrue="1">
      <formula>0</formula>
    </cfRule>
  </conditionalFormatting>
  <conditionalFormatting sqref="G35:G37">
    <cfRule type="cellIs" priority="9" dxfId="0" operator="equal" stopIfTrue="1">
      <formula>0</formula>
    </cfRule>
  </conditionalFormatting>
  <conditionalFormatting sqref="G39:G42">
    <cfRule type="cellIs" priority="8" dxfId="0" operator="equal" stopIfTrue="1">
      <formula>0</formula>
    </cfRule>
  </conditionalFormatting>
  <conditionalFormatting sqref="G43">
    <cfRule type="cellIs" priority="7" dxfId="0" operator="equal" stopIfTrue="1">
      <formula>0</formula>
    </cfRule>
  </conditionalFormatting>
  <conditionalFormatting sqref="C47:F49">
    <cfRule type="cellIs" priority="6" dxfId="0" operator="equal" stopIfTrue="1">
      <formula>0</formula>
    </cfRule>
  </conditionalFormatting>
  <conditionalFormatting sqref="C51:F54">
    <cfRule type="cellIs" priority="5" dxfId="0" operator="equal" stopIfTrue="1">
      <formula>0</formula>
    </cfRule>
  </conditionalFormatting>
  <conditionalFormatting sqref="C55:F55">
    <cfRule type="cellIs" priority="4" dxfId="0" operator="equal" stopIfTrue="1">
      <formula>0</formula>
    </cfRule>
  </conditionalFormatting>
  <conditionalFormatting sqref="G47:G49">
    <cfRule type="cellIs" priority="3" dxfId="0" operator="equal" stopIfTrue="1">
      <formula>0</formula>
    </cfRule>
  </conditionalFormatting>
  <conditionalFormatting sqref="G51:G54">
    <cfRule type="cellIs" priority="2" dxfId="0" operator="equal" stopIfTrue="1">
      <formula>0</formula>
    </cfRule>
  </conditionalFormatting>
  <conditionalFormatting sqref="G5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7.28125" style="0" bestFit="1" customWidth="1"/>
    <col min="2" max="3" width="5.421875" style="0" customWidth="1"/>
    <col min="5" max="5" width="15.7109375" style="0" customWidth="1"/>
    <col min="6" max="6" width="15.140625" style="0" customWidth="1"/>
    <col min="7" max="7" width="3.8515625" style="42" customWidth="1"/>
    <col min="8" max="8" width="17.28125" style="0" customWidth="1"/>
    <col min="9" max="9" width="5.421875" style="0" customWidth="1"/>
    <col min="10" max="10" width="12.421875" style="0" bestFit="1" customWidth="1"/>
    <col min="14" max="14" width="3.8515625" style="42" customWidth="1"/>
    <col min="15" max="15" width="17.28125" style="0" customWidth="1"/>
    <col min="16" max="17" width="5.421875" style="0" customWidth="1"/>
  </cols>
  <sheetData>
    <row r="1" spans="1:20" ht="12.75">
      <c r="A1" s="41" t="e">
        <f>+#REF!</f>
        <v>#REF!</v>
      </c>
      <c r="D1" s="45" t="s">
        <v>20</v>
      </c>
      <c r="E1" s="45"/>
      <c r="H1" s="52">
        <v>41639</v>
      </c>
      <c r="I1" s="34" t="e">
        <f>+HLOOKUP(H1,#REF!,2,0)</f>
        <v>#REF!</v>
      </c>
      <c r="K1" s="45" t="s">
        <v>21</v>
      </c>
      <c r="L1" s="45"/>
      <c r="M1" s="33"/>
      <c r="O1" s="52" t="e">
        <f>+#REF!</f>
        <v>#REF!</v>
      </c>
      <c r="P1" s="10"/>
      <c r="R1" s="45" t="s">
        <v>22</v>
      </c>
      <c r="S1" s="45"/>
      <c r="T1" s="33"/>
    </row>
    <row r="3" spans="1:16" ht="33.75" customHeight="1" thickBot="1">
      <c r="A3" s="36" t="s">
        <v>23</v>
      </c>
      <c r="B3" s="38"/>
      <c r="H3" s="36" t="s">
        <v>23</v>
      </c>
      <c r="I3" s="38"/>
      <c r="O3" s="36" t="s">
        <v>23</v>
      </c>
      <c r="P3" s="38"/>
    </row>
    <row r="4" spans="1:20" ht="46.5" thickBot="1" thickTop="1">
      <c r="A4" s="36" t="s">
        <v>0</v>
      </c>
      <c r="B4" s="38" t="s">
        <v>24</v>
      </c>
      <c r="D4" s="3" t="s">
        <v>25</v>
      </c>
      <c r="E4" s="4" t="s">
        <v>26</v>
      </c>
      <c r="F4" s="4" t="s">
        <v>27</v>
      </c>
      <c r="H4" s="36" t="s">
        <v>1</v>
      </c>
      <c r="I4" s="38" t="s">
        <v>24</v>
      </c>
      <c r="K4" s="3" t="s">
        <v>25</v>
      </c>
      <c r="L4" s="4" t="s">
        <v>26</v>
      </c>
      <c r="M4" s="4" t="s">
        <v>27</v>
      </c>
      <c r="O4" s="36" t="s">
        <v>2</v>
      </c>
      <c r="P4" s="38" t="s">
        <v>24</v>
      </c>
      <c r="R4" s="3" t="s">
        <v>25</v>
      </c>
      <c r="S4" s="4" t="s">
        <v>26</v>
      </c>
      <c r="T4" s="4" t="s">
        <v>27</v>
      </c>
    </row>
    <row r="5" spans="1:20" ht="13.5" thickTop="1">
      <c r="A5" s="35">
        <v>0.03</v>
      </c>
      <c r="B5" s="39">
        <v>2</v>
      </c>
      <c r="D5" s="49">
        <f aca="true" t="shared" si="0" ref="D5:E10">+A5</f>
        <v>0.03</v>
      </c>
      <c r="E5" s="50">
        <f t="shared" si="0"/>
        <v>2</v>
      </c>
      <c r="F5" s="51">
        <f aca="true" t="shared" si="1" ref="F5:F10">+E5/$E$11</f>
        <v>0.04878048780487805</v>
      </c>
      <c r="H5" s="35">
        <v>0.03</v>
      </c>
      <c r="I5" s="39">
        <v>2</v>
      </c>
      <c r="K5" s="49">
        <f aca="true" t="shared" si="2" ref="K5:L12">+H5</f>
        <v>0.03</v>
      </c>
      <c r="L5" s="50">
        <f t="shared" si="2"/>
        <v>2</v>
      </c>
      <c r="M5" s="51">
        <f>+L5/$L$13</f>
        <v>0.05128205128205128</v>
      </c>
      <c r="O5" s="35">
        <v>0.03</v>
      </c>
      <c r="P5" s="39">
        <v>2</v>
      </c>
      <c r="R5" s="49">
        <f aca="true" t="shared" si="3" ref="R5:S12">+O5</f>
        <v>0.03</v>
      </c>
      <c r="S5" s="50">
        <f t="shared" si="3"/>
        <v>2</v>
      </c>
      <c r="T5" s="51">
        <f aca="true" t="shared" si="4" ref="T5:T12">+S5/$S$13</f>
        <v>0.05128205128205128</v>
      </c>
    </row>
    <row r="6" spans="1:20" ht="12.75">
      <c r="A6" s="43">
        <v>0.0325</v>
      </c>
      <c r="B6" s="44">
        <v>39</v>
      </c>
      <c r="D6" s="49">
        <f t="shared" si="0"/>
        <v>0.0325</v>
      </c>
      <c r="E6" s="50">
        <f>+B6</f>
        <v>39</v>
      </c>
      <c r="F6" s="51">
        <f t="shared" si="1"/>
        <v>0.9512195121951219</v>
      </c>
      <c r="H6" s="37">
        <v>0.0325</v>
      </c>
      <c r="I6" s="40">
        <v>3</v>
      </c>
      <c r="K6" s="49">
        <f t="shared" si="2"/>
        <v>0.0325</v>
      </c>
      <c r="L6" s="50">
        <f t="shared" si="2"/>
        <v>3</v>
      </c>
      <c r="M6" s="51">
        <f aca="true" t="shared" si="5" ref="M6:M12">+L6/$L$13</f>
        <v>0.07692307692307693</v>
      </c>
      <c r="O6" s="37">
        <v>0.0325</v>
      </c>
      <c r="P6" s="40">
        <v>1</v>
      </c>
      <c r="R6" s="49">
        <f t="shared" si="3"/>
        <v>0.0325</v>
      </c>
      <c r="S6" s="50">
        <f t="shared" si="3"/>
        <v>1</v>
      </c>
      <c r="T6" s="51">
        <f t="shared" si="4"/>
        <v>0.02564102564102564</v>
      </c>
    </row>
    <row r="7" spans="4:20" ht="12.75">
      <c r="D7" s="49">
        <f t="shared" si="0"/>
        <v>0</v>
      </c>
      <c r="E7" s="50">
        <f t="shared" si="0"/>
        <v>0</v>
      </c>
      <c r="F7" s="51">
        <f t="shared" si="1"/>
        <v>0</v>
      </c>
      <c r="H7" s="37">
        <v>0.035</v>
      </c>
      <c r="I7" s="40">
        <v>15</v>
      </c>
      <c r="K7" s="49">
        <f t="shared" si="2"/>
        <v>0.035</v>
      </c>
      <c r="L7" s="50">
        <f t="shared" si="2"/>
        <v>15</v>
      </c>
      <c r="M7" s="51">
        <f t="shared" si="5"/>
        <v>0.38461538461538464</v>
      </c>
      <c r="O7" s="37">
        <v>0.035</v>
      </c>
      <c r="P7" s="40">
        <v>8</v>
      </c>
      <c r="R7" s="49">
        <f t="shared" si="3"/>
        <v>0.035</v>
      </c>
      <c r="S7" s="50">
        <f t="shared" si="3"/>
        <v>8</v>
      </c>
      <c r="T7" s="51">
        <f t="shared" si="4"/>
        <v>0.20512820512820512</v>
      </c>
    </row>
    <row r="8" spans="4:20" ht="12.75">
      <c r="D8" s="49">
        <f t="shared" si="0"/>
        <v>0</v>
      </c>
      <c r="E8" s="50">
        <f t="shared" si="0"/>
        <v>0</v>
      </c>
      <c r="F8" s="51">
        <f t="shared" si="1"/>
        <v>0</v>
      </c>
      <c r="H8" s="37">
        <v>0.0375</v>
      </c>
      <c r="I8" s="40">
        <v>13</v>
      </c>
      <c r="K8" s="49">
        <f t="shared" si="2"/>
        <v>0.0375</v>
      </c>
      <c r="L8" s="50">
        <f t="shared" si="2"/>
        <v>13</v>
      </c>
      <c r="M8" s="51">
        <f t="shared" si="5"/>
        <v>0.3333333333333333</v>
      </c>
      <c r="O8" s="37">
        <v>0.0375</v>
      </c>
      <c r="P8" s="40">
        <v>8</v>
      </c>
      <c r="R8" s="49">
        <f t="shared" si="3"/>
        <v>0.0375</v>
      </c>
      <c r="S8" s="50">
        <f t="shared" si="3"/>
        <v>8</v>
      </c>
      <c r="T8" s="51">
        <f t="shared" si="4"/>
        <v>0.20512820512820512</v>
      </c>
    </row>
    <row r="9" spans="4:20" ht="12.75">
      <c r="D9" s="49">
        <f t="shared" si="0"/>
        <v>0</v>
      </c>
      <c r="E9" s="50">
        <f t="shared" si="0"/>
        <v>0</v>
      </c>
      <c r="F9" s="51">
        <f t="shared" si="1"/>
        <v>0</v>
      </c>
      <c r="H9" s="37">
        <v>0.04</v>
      </c>
      <c r="I9" s="40">
        <v>4</v>
      </c>
      <c r="K9" s="49">
        <f t="shared" si="2"/>
        <v>0.04</v>
      </c>
      <c r="L9" s="50">
        <f t="shared" si="2"/>
        <v>4</v>
      </c>
      <c r="M9" s="51">
        <f t="shared" si="5"/>
        <v>0.10256410256410256</v>
      </c>
      <c r="O9" s="37">
        <v>0.04</v>
      </c>
      <c r="P9" s="40">
        <v>11</v>
      </c>
      <c r="R9" s="49">
        <f t="shared" si="3"/>
        <v>0.04</v>
      </c>
      <c r="S9" s="50">
        <f t="shared" si="3"/>
        <v>11</v>
      </c>
      <c r="T9" s="51">
        <f t="shared" si="4"/>
        <v>0.28205128205128205</v>
      </c>
    </row>
    <row r="10" spans="4:20" ht="12.75">
      <c r="D10" s="49">
        <f t="shared" si="0"/>
        <v>0</v>
      </c>
      <c r="E10" s="50">
        <f t="shared" si="0"/>
        <v>0</v>
      </c>
      <c r="F10" s="51">
        <f t="shared" si="1"/>
        <v>0</v>
      </c>
      <c r="H10" s="43">
        <v>0.0425</v>
      </c>
      <c r="I10" s="44">
        <v>2</v>
      </c>
      <c r="K10" s="49">
        <f t="shared" si="2"/>
        <v>0.0425</v>
      </c>
      <c r="L10" s="50">
        <f t="shared" si="2"/>
        <v>2</v>
      </c>
      <c r="M10" s="51">
        <f t="shared" si="5"/>
        <v>0.05128205128205128</v>
      </c>
      <c r="O10" s="37">
        <v>0.0425</v>
      </c>
      <c r="P10" s="40">
        <v>6</v>
      </c>
      <c r="R10" s="49">
        <f t="shared" si="3"/>
        <v>0.0425</v>
      </c>
      <c r="S10" s="50">
        <f t="shared" si="3"/>
        <v>6</v>
      </c>
      <c r="T10" s="51">
        <f t="shared" si="4"/>
        <v>0.15384615384615385</v>
      </c>
    </row>
    <row r="11" spans="4:20" ht="12.75">
      <c r="D11" s="46" t="s">
        <v>28</v>
      </c>
      <c r="E11" s="47">
        <f>+SUM(E5:E10)</f>
        <v>41</v>
      </c>
      <c r="F11" s="48">
        <f>+SUM(F5:F10)</f>
        <v>1</v>
      </c>
      <c r="K11" s="49">
        <f t="shared" si="2"/>
        <v>0</v>
      </c>
      <c r="L11" s="50">
        <f t="shared" si="2"/>
        <v>0</v>
      </c>
      <c r="M11" s="51">
        <f t="shared" si="5"/>
        <v>0</v>
      </c>
      <c r="O11" s="37">
        <v>0.045</v>
      </c>
      <c r="P11" s="40">
        <v>2</v>
      </c>
      <c r="R11" s="49">
        <f t="shared" si="3"/>
        <v>0.045</v>
      </c>
      <c r="S11" s="50">
        <f t="shared" si="3"/>
        <v>2</v>
      </c>
      <c r="T11" s="51">
        <f t="shared" si="4"/>
        <v>0.05128205128205128</v>
      </c>
    </row>
    <row r="12" spans="11:20" ht="12.75">
      <c r="K12" s="49">
        <f t="shared" si="2"/>
        <v>0</v>
      </c>
      <c r="L12" s="50">
        <f t="shared" si="2"/>
        <v>0</v>
      </c>
      <c r="M12" s="51">
        <f t="shared" si="5"/>
        <v>0</v>
      </c>
      <c r="O12" s="43">
        <v>0.0475</v>
      </c>
      <c r="P12" s="44">
        <v>1</v>
      </c>
      <c r="R12" s="49">
        <f t="shared" si="3"/>
        <v>0.0475</v>
      </c>
      <c r="S12" s="50">
        <f t="shared" si="3"/>
        <v>1</v>
      </c>
      <c r="T12" s="51">
        <f t="shared" si="4"/>
        <v>0.02564102564102564</v>
      </c>
    </row>
    <row r="13" spans="11:20" ht="12.75">
      <c r="K13" s="46" t="s">
        <v>28</v>
      </c>
      <c r="L13" s="47">
        <f>+SUM(L5:L12)</f>
        <v>39</v>
      </c>
      <c r="M13" s="48">
        <f>+SUM(M5:M12)</f>
        <v>0.9999999999999999</v>
      </c>
      <c r="R13" s="46" t="s">
        <v>28</v>
      </c>
      <c r="S13" s="47">
        <f>+SUM(S5:S12)</f>
        <v>39</v>
      </c>
      <c r="T13" s="48">
        <f>+SUM(T5:T12)</f>
        <v>1</v>
      </c>
    </row>
    <row r="15" spans="1:7" ht="19.5">
      <c r="A15" s="53" t="s">
        <v>29</v>
      </c>
      <c r="B15" s="53"/>
      <c r="C15" s="53"/>
      <c r="D15" s="53"/>
      <c r="E15" s="53"/>
      <c r="F15" s="53"/>
      <c r="G15" s="53"/>
    </row>
    <row r="16" spans="1:7" ht="19.5">
      <c r="A16" s="53" t="s">
        <v>30</v>
      </c>
      <c r="B16" s="53"/>
      <c r="C16" s="53"/>
      <c r="D16" s="53"/>
      <c r="E16" s="53"/>
      <c r="F16" s="53"/>
      <c r="G16" s="53"/>
    </row>
    <row r="18" ht="13.5" thickBot="1"/>
    <row r="19" spans="4:20" ht="31.5" thickBot="1" thickTop="1">
      <c r="D19" s="3" t="s">
        <v>25</v>
      </c>
      <c r="E19" s="4" t="s">
        <v>26</v>
      </c>
      <c r="F19" s="4" t="s">
        <v>27</v>
      </c>
      <c r="R19" s="1"/>
      <c r="S19" s="1"/>
      <c r="T19" s="1"/>
    </row>
    <row r="20" spans="4:20" ht="13.5" thickTop="1">
      <c r="D20" s="49">
        <f>+D6</f>
        <v>0.0325</v>
      </c>
      <c r="E20" s="50">
        <f>+E5+E6</f>
        <v>41</v>
      </c>
      <c r="F20" s="51">
        <f>+F5+F6</f>
        <v>1</v>
      </c>
      <c r="K20" s="1"/>
      <c r="L20" s="1"/>
      <c r="M20" s="1"/>
      <c r="R20" s="1"/>
      <c r="S20" s="1"/>
      <c r="T20" s="1"/>
    </row>
    <row r="21" spans="4:20" ht="12.75">
      <c r="D21" s="49">
        <f>+D7</f>
        <v>0</v>
      </c>
      <c r="E21" s="54">
        <f>+E7</f>
        <v>0</v>
      </c>
      <c r="F21" s="49">
        <f>+F7</f>
        <v>0</v>
      </c>
      <c r="K21" s="1"/>
      <c r="L21" s="1"/>
      <c r="M21" s="1"/>
      <c r="R21" s="1"/>
      <c r="S21" s="1"/>
      <c r="T21" s="1"/>
    </row>
    <row r="22" spans="4:20" ht="12.75">
      <c r="D22" s="49"/>
      <c r="E22" s="50"/>
      <c r="F22" s="51"/>
      <c r="K22" s="1"/>
      <c r="L22" s="1"/>
      <c r="M22" s="1"/>
      <c r="R22" s="1"/>
      <c r="S22" s="1"/>
      <c r="T22" s="1"/>
    </row>
    <row r="23" spans="4:20" ht="12.75">
      <c r="D23" s="49"/>
      <c r="E23" s="50"/>
      <c r="F23" s="51"/>
      <c r="K23" s="1"/>
      <c r="L23" s="1"/>
      <c r="M23" s="1"/>
      <c r="R23" s="1"/>
      <c r="S23" s="1"/>
      <c r="T23" s="1"/>
    </row>
    <row r="24" spans="4:20" ht="12.75">
      <c r="D24" s="49"/>
      <c r="E24" s="50"/>
      <c r="F24" s="51"/>
      <c r="K24" s="1"/>
      <c r="L24" s="1"/>
      <c r="M24" s="1"/>
      <c r="R24" s="1"/>
      <c r="S24" s="1"/>
      <c r="T24" s="1"/>
    </row>
    <row r="25" spans="4:20" ht="12.75">
      <c r="D25" s="49"/>
      <c r="E25" s="50"/>
      <c r="F25" s="51"/>
      <c r="K25" s="1"/>
      <c r="L25" s="1"/>
      <c r="M25" s="1"/>
      <c r="R25" s="1"/>
      <c r="S25" s="1"/>
      <c r="T25" s="1"/>
    </row>
    <row r="26" spans="4:6" ht="12.75">
      <c r="D26" s="46" t="s">
        <v>28</v>
      </c>
      <c r="E26" s="47">
        <f>+E11</f>
        <v>41</v>
      </c>
      <c r="F26" s="48">
        <f>+SUM(F20:F25)</f>
        <v>1</v>
      </c>
    </row>
    <row r="28" spans="18:20" ht="12.75">
      <c r="R28" s="55"/>
      <c r="S28" s="55"/>
      <c r="T28" s="55"/>
    </row>
    <row r="29" spans="4:20" ht="12.75">
      <c r="D29" s="1"/>
      <c r="E29" s="1"/>
      <c r="F29" s="1"/>
      <c r="R29" s="55"/>
      <c r="S29" s="55"/>
      <c r="T29" s="55"/>
    </row>
    <row r="30" spans="4:20" ht="12.75">
      <c r="D30" s="1"/>
      <c r="E30" s="1"/>
      <c r="F30" s="1"/>
      <c r="K30" s="55"/>
      <c r="L30" s="55"/>
      <c r="M30" s="55"/>
      <c r="R30" s="55"/>
      <c r="S30" s="55"/>
      <c r="T30" s="55"/>
    </row>
    <row r="31" spans="11:20" ht="12.75">
      <c r="K31" s="55"/>
      <c r="L31" s="55"/>
      <c r="M31" s="55"/>
      <c r="R31" s="55"/>
      <c r="S31" s="55"/>
      <c r="T31" s="55"/>
    </row>
    <row r="32" spans="4:20" ht="12.75">
      <c r="D32" s="55"/>
      <c r="E32" s="55"/>
      <c r="F32" s="55"/>
      <c r="K32" s="55"/>
      <c r="L32" s="55"/>
      <c r="M32" s="55"/>
      <c r="R32" s="55"/>
      <c r="S32" s="55"/>
      <c r="T32" s="55"/>
    </row>
    <row r="33" spans="4:20" ht="12.75">
      <c r="D33" s="55"/>
      <c r="E33" s="55"/>
      <c r="F33" s="55"/>
      <c r="K33" s="55"/>
      <c r="L33" s="55"/>
      <c r="M33" s="55"/>
      <c r="R33" s="55"/>
      <c r="S33" s="55"/>
      <c r="T33" s="55"/>
    </row>
    <row r="34" spans="11:13" ht="12.75">
      <c r="K34" s="55"/>
      <c r="L34" s="55"/>
      <c r="M34" s="55"/>
    </row>
    <row r="35" spans="11:13" ht="12.75">
      <c r="K35" s="55"/>
      <c r="L35" s="55"/>
      <c r="M35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31">
      <selection activeCell="E48" sqref="E48"/>
    </sheetView>
  </sheetViews>
  <sheetFormatPr defaultColWidth="11.421875" defaultRowHeight="12.75"/>
  <cols>
    <col min="1" max="1" width="15.140625" style="0" customWidth="1"/>
    <col min="2" max="2" width="25.8515625" style="130" customWidth="1"/>
    <col min="3" max="3" width="30.00390625" style="146" customWidth="1"/>
    <col min="4" max="4" width="31.28125" style="146" customWidth="1"/>
    <col min="5" max="5" width="32.140625" style="146" customWidth="1"/>
    <col min="6" max="7" width="33.28125" style="146" customWidth="1"/>
    <col min="8" max="16384" width="11.421875" style="130" customWidth="1"/>
  </cols>
  <sheetData>
    <row r="1" spans="1:8" ht="15.75" customHeight="1">
      <c r="A1" s="247"/>
      <c r="B1" s="128"/>
      <c r="C1" s="129"/>
      <c r="D1" s="129"/>
      <c r="E1" s="129"/>
      <c r="F1" s="129"/>
      <c r="G1" s="129"/>
      <c r="H1" s="128"/>
    </row>
    <row r="2" spans="1:8" ht="15.75">
      <c r="A2" s="59"/>
      <c r="B2" s="128"/>
      <c r="C2" s="129"/>
      <c r="D2" s="129"/>
      <c r="E2" s="129"/>
      <c r="F2" s="129"/>
      <c r="G2" s="129"/>
      <c r="H2" s="128"/>
    </row>
    <row r="3" spans="1:8" ht="20.25">
      <c r="A3" s="60"/>
      <c r="B3" s="131" t="s">
        <v>3</v>
      </c>
      <c r="C3" s="133"/>
      <c r="D3" s="133"/>
      <c r="E3" s="133"/>
      <c r="F3" s="133"/>
      <c r="G3" s="133"/>
      <c r="H3" s="128"/>
    </row>
    <row r="4" spans="2:8" ht="15">
      <c r="B4" s="151" t="s">
        <v>57</v>
      </c>
      <c r="C4" s="133"/>
      <c r="D4" s="133"/>
      <c r="E4" s="133"/>
      <c r="F4" s="133"/>
      <c r="G4" s="133"/>
      <c r="H4" s="128"/>
    </row>
    <row r="5" spans="2:8" ht="15.75" thickBot="1">
      <c r="B5" s="128"/>
      <c r="C5" s="5"/>
      <c r="D5" s="6"/>
      <c r="E5" s="6"/>
      <c r="F5" s="6"/>
      <c r="G5" s="6"/>
      <c r="H5" s="128"/>
    </row>
    <row r="6" spans="2:8" ht="30.75" customHeight="1" thickBot="1">
      <c r="B6" s="134"/>
      <c r="C6" s="229" t="s">
        <v>31</v>
      </c>
      <c r="D6" s="230"/>
      <c r="E6" s="230"/>
      <c r="F6" s="230"/>
      <c r="G6" s="231"/>
      <c r="H6" s="128"/>
    </row>
    <row r="7" spans="2:8" ht="15.75" thickBot="1">
      <c r="B7" s="152" t="s">
        <v>5</v>
      </c>
      <c r="C7" s="164" t="s">
        <v>63</v>
      </c>
      <c r="D7" s="165" t="s">
        <v>49</v>
      </c>
      <c r="E7" s="207" t="s">
        <v>64</v>
      </c>
      <c r="F7" s="164" t="s">
        <v>50</v>
      </c>
      <c r="G7" s="164" t="s">
        <v>65</v>
      </c>
      <c r="H7" s="128"/>
    </row>
    <row r="8" spans="2:8" ht="12.75">
      <c r="B8" s="128"/>
      <c r="C8" s="129"/>
      <c r="D8" s="129"/>
      <c r="E8" s="129"/>
      <c r="F8" s="129"/>
      <c r="G8" s="129"/>
      <c r="H8" s="128"/>
    </row>
    <row r="9" spans="2:8" ht="13.5" thickBot="1">
      <c r="B9" s="132" t="s">
        <v>6</v>
      </c>
      <c r="C9" s="135"/>
      <c r="D9" s="135"/>
      <c r="E9" s="135"/>
      <c r="F9" s="135"/>
      <c r="G9" s="135"/>
      <c r="H9" s="128"/>
    </row>
    <row r="10" spans="2:8" ht="12.75">
      <c r="B10" s="136" t="s">
        <v>7</v>
      </c>
      <c r="C10" s="137"/>
      <c r="D10" s="153"/>
      <c r="E10" s="137"/>
      <c r="F10" s="154"/>
      <c r="G10" s="155"/>
      <c r="H10" s="128"/>
    </row>
    <row r="11" spans="2:8" ht="15">
      <c r="B11" s="138" t="s">
        <v>8</v>
      </c>
      <c r="C11" s="90">
        <v>0.0017717948717948721</v>
      </c>
      <c r="D11" s="99">
        <v>0.05130421052631579</v>
      </c>
      <c r="E11" s="90">
        <v>0.038340540540540535</v>
      </c>
      <c r="F11" s="99">
        <v>0.03779142857142857</v>
      </c>
      <c r="G11" s="90">
        <v>0.03218823529411765</v>
      </c>
      <c r="H11" s="128"/>
    </row>
    <row r="12" spans="2:8" ht="15">
      <c r="B12" s="138" t="s">
        <v>9</v>
      </c>
      <c r="C12" s="90">
        <v>0.0017000000000000001</v>
      </c>
      <c r="D12" s="99">
        <v>0.052250000000000005</v>
      </c>
      <c r="E12" s="90">
        <v>0.039</v>
      </c>
      <c r="F12" s="99">
        <v>0.038</v>
      </c>
      <c r="G12" s="90">
        <v>0.0306</v>
      </c>
      <c r="H12" s="128"/>
    </row>
    <row r="13" spans="2:8" ht="15.75" thickBot="1">
      <c r="B13" s="138" t="s">
        <v>10</v>
      </c>
      <c r="C13" s="90">
        <v>0.001</v>
      </c>
      <c r="D13" s="99">
        <v>0.052000000000000005</v>
      </c>
      <c r="E13" s="90">
        <v>0.0268</v>
      </c>
      <c r="F13" s="99">
        <v>0.038</v>
      </c>
      <c r="G13" s="90">
        <v>0.03</v>
      </c>
      <c r="H13" s="128"/>
    </row>
    <row r="14" spans="2:8" ht="15">
      <c r="B14" s="136" t="s">
        <v>11</v>
      </c>
      <c r="C14" s="100"/>
      <c r="D14" s="101"/>
      <c r="E14" s="100"/>
      <c r="F14" s="101"/>
      <c r="G14" s="100"/>
      <c r="H14" s="128"/>
    </row>
    <row r="15" spans="2:8" ht="15">
      <c r="B15" s="138" t="s">
        <v>12</v>
      </c>
      <c r="C15" s="90">
        <v>0.0007152286045839573</v>
      </c>
      <c r="D15" s="99">
        <v>0.00547247887483925</v>
      </c>
      <c r="E15" s="90">
        <v>0.0068392437634036156</v>
      </c>
      <c r="F15" s="99">
        <v>0.006949751219778065</v>
      </c>
      <c r="G15" s="90">
        <v>0.006500292054319086</v>
      </c>
      <c r="H15" s="128"/>
    </row>
    <row r="16" spans="2:8" ht="15">
      <c r="B16" s="138" t="s">
        <v>13</v>
      </c>
      <c r="C16" s="90">
        <v>0.40367461040194397</v>
      </c>
      <c r="D16" s="99">
        <v>0.10666724658071128</v>
      </c>
      <c r="E16" s="90">
        <v>0.1783815164570237</v>
      </c>
      <c r="F16" s="99">
        <v>0.1838975525003646</v>
      </c>
      <c r="G16" s="90">
        <v>0.20194620782789557</v>
      </c>
      <c r="H16" s="128"/>
    </row>
    <row r="17" spans="2:8" ht="15">
      <c r="B17" s="138" t="s">
        <v>14</v>
      </c>
      <c r="C17" s="90">
        <v>0</v>
      </c>
      <c r="D17" s="99">
        <v>0.0308</v>
      </c>
      <c r="E17" s="90">
        <v>0.0268</v>
      </c>
      <c r="F17" s="99">
        <v>0.0269</v>
      </c>
      <c r="G17" s="90">
        <v>0.0223</v>
      </c>
      <c r="H17" s="128"/>
    </row>
    <row r="18" spans="2:8" ht="15.75" thickBot="1">
      <c r="B18" s="139" t="s">
        <v>15</v>
      </c>
      <c r="C18" s="93">
        <v>0.0037</v>
      </c>
      <c r="D18" s="102">
        <v>0.06156</v>
      </c>
      <c r="E18" s="93">
        <v>0.0536</v>
      </c>
      <c r="F18" s="102">
        <v>0.055</v>
      </c>
      <c r="G18" s="93">
        <v>0.050499999999999996</v>
      </c>
      <c r="H18" s="128"/>
    </row>
    <row r="19" spans="2:8" ht="16.5" thickBot="1">
      <c r="B19" s="142" t="s">
        <v>16</v>
      </c>
      <c r="C19" s="140">
        <v>39</v>
      </c>
      <c r="D19" s="170">
        <v>38</v>
      </c>
      <c r="E19" s="140">
        <v>37</v>
      </c>
      <c r="F19" s="170">
        <v>35</v>
      </c>
      <c r="G19" s="140">
        <v>34</v>
      </c>
      <c r="H19" s="128"/>
    </row>
    <row r="20" spans="2:8" ht="12.75">
      <c r="B20" s="128"/>
      <c r="C20" s="141"/>
      <c r="D20" s="141"/>
      <c r="E20" s="141"/>
      <c r="F20" s="141"/>
      <c r="G20" s="141"/>
      <c r="H20" s="128"/>
    </row>
    <row r="21" spans="2:8" ht="13.5" thickBot="1">
      <c r="B21" s="132" t="s">
        <v>17</v>
      </c>
      <c r="C21" s="133"/>
      <c r="D21" s="133"/>
      <c r="E21" s="171"/>
      <c r="F21" s="172"/>
      <c r="G21" s="171"/>
      <c r="H21" s="166"/>
    </row>
    <row r="22" spans="2:8" ht="12.75">
      <c r="B22" s="136" t="s">
        <v>7</v>
      </c>
      <c r="C22" s="137"/>
      <c r="D22" s="153"/>
      <c r="E22" s="137"/>
      <c r="F22" s="154"/>
      <c r="G22" s="155"/>
      <c r="H22" s="128"/>
    </row>
    <row r="23" spans="2:8" ht="15">
      <c r="B23" s="138" t="s">
        <v>8</v>
      </c>
      <c r="C23" s="90">
        <v>0.0016500000000000002</v>
      </c>
      <c r="D23" s="99">
        <v>0.049466666666666666</v>
      </c>
      <c r="E23" s="90">
        <v>0.03876363636363636</v>
      </c>
      <c r="F23" s="99">
        <v>0.038318181818181814</v>
      </c>
      <c r="G23" s="90">
        <v>0.03185</v>
      </c>
      <c r="H23" s="128"/>
    </row>
    <row r="24" spans="2:8" ht="15">
      <c r="B24" s="138" t="s">
        <v>9</v>
      </c>
      <c r="C24" s="90">
        <v>0.00175</v>
      </c>
      <c r="D24" s="99">
        <v>0.052250000000000005</v>
      </c>
      <c r="E24" s="90">
        <v>0.037200000000000004</v>
      </c>
      <c r="F24" s="99">
        <v>0.0355</v>
      </c>
      <c r="G24" s="90">
        <v>0.030449999999999998</v>
      </c>
      <c r="H24" s="128"/>
    </row>
    <row r="25" spans="2:8" ht="15.75" thickBot="1">
      <c r="B25" s="138" t="s">
        <v>10</v>
      </c>
      <c r="C25" s="90">
        <v>0.0018</v>
      </c>
      <c r="D25" s="99">
        <v>0.0525</v>
      </c>
      <c r="E25" s="90"/>
      <c r="F25" s="99"/>
      <c r="G25" s="90"/>
      <c r="H25" s="128"/>
    </row>
    <row r="26" spans="2:8" ht="15">
      <c r="B26" s="136" t="s">
        <v>11</v>
      </c>
      <c r="C26" s="156"/>
      <c r="D26" s="224"/>
      <c r="E26" s="156"/>
      <c r="F26" s="224"/>
      <c r="G26" s="156"/>
      <c r="H26" s="128"/>
    </row>
    <row r="27" spans="2:8" ht="15">
      <c r="B27" s="138" t="s">
        <v>12</v>
      </c>
      <c r="C27" s="90">
        <v>0.0005567764362830022</v>
      </c>
      <c r="D27" s="99">
        <v>0.006002171324284284</v>
      </c>
      <c r="E27" s="90">
        <v>0.008160670649802346</v>
      </c>
      <c r="F27" s="99">
        <v>0.0085736594499453</v>
      </c>
      <c r="G27" s="90">
        <v>0.007453597192705755</v>
      </c>
      <c r="H27" s="141"/>
    </row>
    <row r="28" spans="2:8" ht="15">
      <c r="B28" s="138" t="s">
        <v>13</v>
      </c>
      <c r="C28" s="90">
        <v>0.33744026441394065</v>
      </c>
      <c r="D28" s="99">
        <v>0.12133769523485749</v>
      </c>
      <c r="E28" s="90">
        <v>0.2105238676074714</v>
      </c>
      <c r="F28" s="99">
        <v>0.2237491196901502</v>
      </c>
      <c r="G28" s="90">
        <v>0.23402188988087141</v>
      </c>
      <c r="H28" s="128"/>
    </row>
    <row r="29" spans="2:8" ht="15">
      <c r="B29" s="138" t="s">
        <v>14</v>
      </c>
      <c r="C29" s="90">
        <v>0.0005</v>
      </c>
      <c r="D29" s="99">
        <v>0.0383</v>
      </c>
      <c r="E29" s="90">
        <v>0.0273</v>
      </c>
      <c r="F29" s="99">
        <v>0.0269</v>
      </c>
      <c r="G29" s="90">
        <v>0.0223</v>
      </c>
      <c r="H29" s="128"/>
    </row>
    <row r="30" spans="2:8" ht="15.75" thickBot="1">
      <c r="B30" s="139" t="s">
        <v>15</v>
      </c>
      <c r="C30" s="93">
        <v>0.0024</v>
      </c>
      <c r="D30" s="102">
        <v>0.0575</v>
      </c>
      <c r="E30" s="93">
        <v>0.0536</v>
      </c>
      <c r="F30" s="102">
        <v>0.055</v>
      </c>
      <c r="G30" s="93">
        <v>0.050499999999999996</v>
      </c>
      <c r="H30" s="128"/>
    </row>
    <row r="31" spans="2:8" ht="16.5" thickBot="1">
      <c r="B31" s="142" t="s">
        <v>16</v>
      </c>
      <c r="C31" s="140">
        <v>12</v>
      </c>
      <c r="D31" s="170">
        <v>12</v>
      </c>
      <c r="E31" s="140">
        <v>11</v>
      </c>
      <c r="F31" s="170">
        <v>11</v>
      </c>
      <c r="G31" s="140">
        <v>10</v>
      </c>
      <c r="H31" s="128"/>
    </row>
    <row r="32" spans="2:8" ht="12.75">
      <c r="B32" s="128"/>
      <c r="C32" s="129"/>
      <c r="D32" s="129"/>
      <c r="E32" s="173"/>
      <c r="F32" s="173"/>
      <c r="G32" s="173"/>
      <c r="H32" s="128"/>
    </row>
    <row r="33" spans="2:8" ht="13.5" thickBot="1">
      <c r="B33" s="132" t="s">
        <v>18</v>
      </c>
      <c r="C33" s="133"/>
      <c r="D33" s="133"/>
      <c r="E33" s="171"/>
      <c r="F33" s="172"/>
      <c r="G33" s="171"/>
      <c r="H33" s="166"/>
    </row>
    <row r="34" spans="2:8" ht="12.75">
      <c r="B34" s="136" t="s">
        <v>7</v>
      </c>
      <c r="C34" s="137"/>
      <c r="D34" s="153"/>
      <c r="E34" s="137"/>
      <c r="F34" s="154"/>
      <c r="G34" s="155"/>
      <c r="H34" s="128"/>
    </row>
    <row r="35" spans="2:8" ht="15">
      <c r="B35" s="138" t="s">
        <v>8</v>
      </c>
      <c r="C35" s="90">
        <v>0.0018100000000000002</v>
      </c>
      <c r="D35" s="99">
        <v>0.052500000000000005</v>
      </c>
      <c r="E35" s="90">
        <v>0.03812</v>
      </c>
      <c r="F35" s="99">
        <v>0.0376</v>
      </c>
      <c r="G35" s="90">
        <v>0.03196666666666667</v>
      </c>
      <c r="H35" s="128"/>
    </row>
    <row r="36" spans="2:8" ht="15">
      <c r="B36" s="138" t="s">
        <v>9</v>
      </c>
      <c r="C36" s="90">
        <v>0.00175</v>
      </c>
      <c r="D36" s="99">
        <v>0.052500000000000005</v>
      </c>
      <c r="E36" s="90">
        <v>0.0388</v>
      </c>
      <c r="F36" s="99">
        <v>0.038</v>
      </c>
      <c r="G36" s="90">
        <v>0.0317</v>
      </c>
      <c r="H36" s="128"/>
    </row>
    <row r="37" spans="2:8" ht="15.75" thickBot="1">
      <c r="B37" s="138" t="s">
        <v>10</v>
      </c>
      <c r="C37" s="90">
        <v>0.0017000000000000001</v>
      </c>
      <c r="D37" s="99">
        <v>0.052000000000000005</v>
      </c>
      <c r="E37" s="90">
        <v>0.039</v>
      </c>
      <c r="F37" s="99">
        <v>0.038</v>
      </c>
      <c r="G37" s="90">
        <v>0</v>
      </c>
      <c r="H37" s="128"/>
    </row>
    <row r="38" spans="2:8" ht="15">
      <c r="B38" s="136" t="s">
        <v>11</v>
      </c>
      <c r="C38" s="100"/>
      <c r="D38" s="101"/>
      <c r="E38" s="100"/>
      <c r="F38" s="101"/>
      <c r="G38" s="100"/>
      <c r="H38" s="128"/>
    </row>
    <row r="39" spans="2:8" ht="15">
      <c r="B39" s="138" t="s">
        <v>12</v>
      </c>
      <c r="C39" s="90">
        <v>0.0002514402955419481</v>
      </c>
      <c r="D39" s="99">
        <v>0.0011234866364235132</v>
      </c>
      <c r="E39" s="90">
        <v>0.005700253405673203</v>
      </c>
      <c r="F39" s="99">
        <v>0.005974110812497535</v>
      </c>
      <c r="G39" s="90">
        <v>0.004496387438822414</v>
      </c>
      <c r="H39" s="128"/>
    </row>
    <row r="40" spans="2:8" ht="15">
      <c r="B40" s="138" t="s">
        <v>13</v>
      </c>
      <c r="C40" s="90">
        <v>0.13891729035466743</v>
      </c>
      <c r="D40" s="99">
        <v>0.021399745455685962</v>
      </c>
      <c r="E40" s="90">
        <v>0.1495344545034943</v>
      </c>
      <c r="F40" s="99">
        <v>0.15888592586429615</v>
      </c>
      <c r="G40" s="90">
        <v>0.14065862686618605</v>
      </c>
      <c r="H40" s="128"/>
    </row>
    <row r="41" spans="2:8" ht="15">
      <c r="B41" s="138" t="s">
        <v>14</v>
      </c>
      <c r="C41" s="90">
        <v>0.0014000000000000002</v>
      </c>
      <c r="D41" s="99">
        <v>0.05</v>
      </c>
      <c r="E41" s="90">
        <v>0.0268</v>
      </c>
      <c r="F41" s="99">
        <v>0.0271</v>
      </c>
      <c r="G41" s="90">
        <v>0.0239</v>
      </c>
      <c r="H41" s="128"/>
    </row>
    <row r="42" spans="2:8" ht="15.75" thickBot="1">
      <c r="B42" s="139" t="s">
        <v>15</v>
      </c>
      <c r="C42" s="93">
        <v>0.0022</v>
      </c>
      <c r="D42" s="102">
        <v>0.0542</v>
      </c>
      <c r="E42" s="93">
        <v>0.0471</v>
      </c>
      <c r="F42" s="102">
        <v>0.045899999999999996</v>
      </c>
      <c r="G42" s="93">
        <v>0.04</v>
      </c>
      <c r="H42" s="128"/>
    </row>
    <row r="43" spans="2:8" ht="16.5" thickBot="1">
      <c r="B43" s="142" t="s">
        <v>16</v>
      </c>
      <c r="C43" s="140">
        <v>10</v>
      </c>
      <c r="D43" s="170">
        <v>10</v>
      </c>
      <c r="E43" s="140">
        <v>10</v>
      </c>
      <c r="F43" s="170">
        <v>9</v>
      </c>
      <c r="G43" s="140">
        <v>9</v>
      </c>
      <c r="H43" s="128"/>
    </row>
    <row r="44" spans="2:8" ht="15.75">
      <c r="B44" s="143"/>
      <c r="C44" s="144"/>
      <c r="D44" s="144"/>
      <c r="E44" s="144"/>
      <c r="F44" s="144"/>
      <c r="G44" s="225"/>
      <c r="H44" s="128"/>
    </row>
    <row r="45" spans="2:8" ht="13.5" thickBot="1">
      <c r="B45" s="132" t="s">
        <v>19</v>
      </c>
      <c r="C45" s="133"/>
      <c r="D45" s="133"/>
      <c r="E45" s="171"/>
      <c r="F45" s="172"/>
      <c r="G45" s="171"/>
      <c r="H45" s="166"/>
    </row>
    <row r="46" spans="2:8" ht="12.75">
      <c r="B46" s="136" t="s">
        <v>7</v>
      </c>
      <c r="C46" s="137"/>
      <c r="D46" s="153"/>
      <c r="E46" s="137"/>
      <c r="F46" s="154"/>
      <c r="G46" s="155"/>
      <c r="H46" s="128"/>
    </row>
    <row r="47" spans="2:8" ht="15">
      <c r="B47" s="138" t="s">
        <v>8</v>
      </c>
      <c r="C47" s="90">
        <v>0.0018352941176470589</v>
      </c>
      <c r="D47" s="99">
        <v>0.051935</v>
      </c>
      <c r="E47" s="90">
        <v>0.0381875</v>
      </c>
      <c r="F47" s="99">
        <v>0.037520000000000005</v>
      </c>
      <c r="G47" s="90">
        <v>0.03254666666666667</v>
      </c>
      <c r="H47" s="128"/>
    </row>
    <row r="48" spans="2:8" ht="15">
      <c r="B48" s="138" t="s">
        <v>9</v>
      </c>
      <c r="C48" s="90">
        <v>0.0016</v>
      </c>
      <c r="D48" s="99">
        <v>0.0519</v>
      </c>
      <c r="E48" s="90">
        <v>0.03925</v>
      </c>
      <c r="F48" s="99">
        <v>0.0387</v>
      </c>
      <c r="G48" s="90">
        <v>0.0317</v>
      </c>
      <c r="H48" s="128"/>
    </row>
    <row r="49" spans="2:8" ht="15.75" thickBot="1">
      <c r="B49" s="138" t="s">
        <v>10</v>
      </c>
      <c r="C49" s="90">
        <v>0.001</v>
      </c>
      <c r="D49" s="99">
        <v>0.050499999999999996</v>
      </c>
      <c r="E49" s="90">
        <v>0.0268</v>
      </c>
      <c r="F49" s="99">
        <v>0.0271</v>
      </c>
      <c r="G49" s="90">
        <v>0.03</v>
      </c>
      <c r="H49" s="128"/>
    </row>
    <row r="50" spans="2:13" ht="15">
      <c r="B50" s="136" t="s">
        <v>11</v>
      </c>
      <c r="C50" s="100"/>
      <c r="D50" s="101"/>
      <c r="E50" s="100"/>
      <c r="F50" s="101"/>
      <c r="G50" s="100"/>
      <c r="H50"/>
      <c r="I50"/>
      <c r="J50"/>
      <c r="K50"/>
      <c r="L50"/>
      <c r="M50"/>
    </row>
    <row r="51" spans="2:13" ht="15">
      <c r="B51" s="138" t="s">
        <v>12</v>
      </c>
      <c r="C51" s="90">
        <v>0.00097464171395864</v>
      </c>
      <c r="D51" s="99">
        <v>0.006528123773336409</v>
      </c>
      <c r="E51" s="90">
        <v>0.006941073404020448</v>
      </c>
      <c r="F51" s="99">
        <v>0.006639083413501339</v>
      </c>
      <c r="G51" s="90">
        <v>0.007216634224055527</v>
      </c>
      <c r="H51"/>
      <c r="I51"/>
      <c r="J51"/>
      <c r="K51"/>
      <c r="L51"/>
      <c r="M51"/>
    </row>
    <row r="52" spans="2:13" ht="15">
      <c r="B52" s="138" t="s">
        <v>13</v>
      </c>
      <c r="C52" s="90">
        <v>0.5310547800415666</v>
      </c>
      <c r="D52" s="99">
        <v>0.12569796425024374</v>
      </c>
      <c r="E52" s="90">
        <v>0.18176296966338326</v>
      </c>
      <c r="F52" s="99">
        <v>0.17694785217221048</v>
      </c>
      <c r="G52" s="90">
        <v>0.2217318995510711</v>
      </c>
      <c r="H52"/>
      <c r="I52"/>
      <c r="J52"/>
      <c r="K52"/>
      <c r="L52"/>
      <c r="M52"/>
    </row>
    <row r="53" spans="2:13" ht="15">
      <c r="B53" s="138" t="s">
        <v>14</v>
      </c>
      <c r="C53" s="90">
        <v>0</v>
      </c>
      <c r="D53" s="99">
        <v>0.0308</v>
      </c>
      <c r="E53" s="90">
        <v>0.0268</v>
      </c>
      <c r="F53" s="99">
        <v>0.0271</v>
      </c>
      <c r="G53" s="90">
        <v>0.023</v>
      </c>
      <c r="H53"/>
      <c r="I53"/>
      <c r="J53"/>
      <c r="K53"/>
      <c r="L53"/>
      <c r="M53"/>
    </row>
    <row r="54" spans="2:13" ht="15.75" thickBot="1">
      <c r="B54" s="139" t="s">
        <v>15</v>
      </c>
      <c r="C54" s="93">
        <v>0.0037</v>
      </c>
      <c r="D54" s="102">
        <v>0.06156</v>
      </c>
      <c r="E54" s="93">
        <v>0.048</v>
      </c>
      <c r="F54" s="102">
        <v>0.05</v>
      </c>
      <c r="G54" s="93">
        <v>0.048</v>
      </c>
      <c r="H54"/>
      <c r="I54"/>
      <c r="J54"/>
      <c r="K54"/>
      <c r="L54"/>
      <c r="M54"/>
    </row>
    <row r="55" spans="2:13" ht="17.25" customHeight="1" thickBot="1">
      <c r="B55" s="142" t="s">
        <v>16</v>
      </c>
      <c r="C55" s="140">
        <v>17</v>
      </c>
      <c r="D55" s="170">
        <v>16</v>
      </c>
      <c r="E55" s="140">
        <v>16</v>
      </c>
      <c r="F55" s="170">
        <v>15</v>
      </c>
      <c r="G55" s="140">
        <v>15</v>
      </c>
      <c r="H55"/>
      <c r="I55"/>
      <c r="J55"/>
      <c r="K55"/>
      <c r="L55"/>
      <c r="M55"/>
    </row>
    <row r="56" spans="2:13" ht="12.75">
      <c r="B56" s="8"/>
      <c r="C56" s="9"/>
      <c r="D56" s="9"/>
      <c r="E56" s="9"/>
      <c r="F56" s="9"/>
      <c r="G56" s="9"/>
      <c r="H56"/>
      <c r="I56"/>
      <c r="J56"/>
      <c r="K56"/>
      <c r="L56"/>
      <c r="M56"/>
    </row>
    <row r="57" spans="1:13" s="15" customFormat="1" ht="14.25">
      <c r="A57" s="10"/>
      <c r="B57" s="127" t="s">
        <v>75</v>
      </c>
      <c r="C57" s="12"/>
      <c r="D57" s="12"/>
      <c r="E57" s="12"/>
      <c r="F57" s="13"/>
      <c r="G57" s="13"/>
      <c r="H57" s="10"/>
      <c r="I57" s="10"/>
      <c r="J57" s="10"/>
      <c r="K57" s="10"/>
      <c r="L57" s="10"/>
      <c r="M57" s="10"/>
    </row>
    <row r="58" spans="1:13" s="15" customFormat="1" ht="14.25">
      <c r="A58" s="10"/>
      <c r="B58" s="11"/>
      <c r="C58" s="13"/>
      <c r="D58" s="13"/>
      <c r="E58" s="13"/>
      <c r="F58" s="13"/>
      <c r="G58" s="13"/>
      <c r="H58" s="10"/>
      <c r="I58" s="10"/>
      <c r="J58" s="10"/>
      <c r="K58" s="10"/>
      <c r="L58" s="10"/>
      <c r="M58" s="10"/>
    </row>
    <row r="59" spans="2:13" ht="14.25">
      <c r="B59" s="157"/>
      <c r="C59" s="158"/>
      <c r="D59" s="158"/>
      <c r="E59" s="158"/>
      <c r="F59" s="158"/>
      <c r="G59" s="158"/>
      <c r="H59"/>
      <c r="I59"/>
      <c r="J59"/>
      <c r="K59"/>
      <c r="L59"/>
      <c r="M59"/>
    </row>
    <row r="60" spans="2:13" ht="14.25">
      <c r="B60" s="145"/>
      <c r="H60"/>
      <c r="I60"/>
      <c r="J60"/>
      <c r="K60"/>
      <c r="L60"/>
      <c r="M60"/>
    </row>
    <row r="61" spans="2:13" ht="12.75">
      <c r="B61" s="128"/>
      <c r="C61" s="148">
        <v>-1</v>
      </c>
      <c r="D61" s="148">
        <v>1</v>
      </c>
      <c r="E61" s="148">
        <v>1</v>
      </c>
      <c r="F61" s="148">
        <v>0</v>
      </c>
      <c r="G61" s="148">
        <v>1</v>
      </c>
      <c r="H61"/>
      <c r="I61"/>
      <c r="J61"/>
      <c r="K61"/>
      <c r="L61"/>
      <c r="M61"/>
    </row>
    <row r="62" spans="2:7" ht="12.75">
      <c r="B62" s="147"/>
      <c r="C62" s="147"/>
      <c r="D62" s="147"/>
      <c r="E62" s="147"/>
      <c r="F62" s="147"/>
      <c r="G62" s="147"/>
    </row>
    <row r="66" spans="1:13" s="146" customFormat="1" ht="12.75">
      <c r="A66"/>
      <c r="B66" s="128"/>
      <c r="H66" s="130"/>
      <c r="I66" s="130"/>
      <c r="J66" s="130"/>
      <c r="K66" s="130"/>
      <c r="L66" s="130"/>
      <c r="M66" s="130"/>
    </row>
    <row r="67" spans="1:13" s="146" customFormat="1" ht="12.75">
      <c r="A67"/>
      <c r="B67" s="147"/>
      <c r="H67" s="130"/>
      <c r="I67" s="130"/>
      <c r="J67" s="130"/>
      <c r="K67" s="130"/>
      <c r="L67" s="130"/>
      <c r="M67" s="130"/>
    </row>
    <row r="71" spans="1:13" s="146" customFormat="1" ht="12.75">
      <c r="A71"/>
      <c r="B71" s="128"/>
      <c r="H71" s="130"/>
      <c r="I71" s="130"/>
      <c r="J71" s="130"/>
      <c r="K71" s="130"/>
      <c r="L71" s="130"/>
      <c r="M71" s="130"/>
    </row>
    <row r="72" spans="1:13" s="146" customFormat="1" ht="12.75">
      <c r="A72"/>
      <c r="B72" s="147"/>
      <c r="H72" s="130"/>
      <c r="I72" s="130"/>
      <c r="J72" s="130"/>
      <c r="K72" s="130"/>
      <c r="L72" s="130"/>
      <c r="M72" s="130"/>
    </row>
    <row r="74" spans="1:13" s="146" customFormat="1" ht="12.75">
      <c r="A74"/>
      <c r="B74" s="149"/>
      <c r="H74" s="130"/>
      <c r="I74" s="130"/>
      <c r="J74" s="130"/>
      <c r="K74" s="130"/>
      <c r="L74" s="130"/>
      <c r="M74" s="130"/>
    </row>
    <row r="75" spans="1:13" s="146" customFormat="1" ht="12.75">
      <c r="A75"/>
      <c r="B75" s="149"/>
      <c r="H75" s="130"/>
      <c r="I75" s="130"/>
      <c r="J75" s="130"/>
      <c r="K75" s="130"/>
      <c r="L75" s="130"/>
      <c r="M75" s="130"/>
    </row>
    <row r="76" spans="1:13" s="146" customFormat="1" ht="14.25">
      <c r="A76"/>
      <c r="B76" s="150"/>
      <c r="H76" s="130"/>
      <c r="I76" s="130"/>
      <c r="J76" s="130"/>
      <c r="K76" s="130"/>
      <c r="L76" s="130"/>
      <c r="M76" s="130"/>
    </row>
    <row r="77" spans="1:13" s="146" customFormat="1" ht="12.75">
      <c r="A77"/>
      <c r="B77" s="149"/>
      <c r="H77" s="130"/>
      <c r="I77" s="130"/>
      <c r="J77" s="130"/>
      <c r="K77" s="130"/>
      <c r="L77" s="130"/>
      <c r="M77" s="130"/>
    </row>
    <row r="79" spans="1:13" s="146" customFormat="1" ht="14.25">
      <c r="A79"/>
      <c r="B79" s="145"/>
      <c r="H79" s="130"/>
      <c r="I79" s="130"/>
      <c r="J79" s="130"/>
      <c r="K79" s="130"/>
      <c r="L79" s="130"/>
      <c r="M79" s="130"/>
    </row>
    <row r="82" spans="1:13" s="146" customFormat="1" ht="14.25">
      <c r="A82"/>
      <c r="B82" s="145"/>
      <c r="H82" s="130"/>
      <c r="I82" s="130"/>
      <c r="J82" s="130"/>
      <c r="K82" s="130"/>
      <c r="L82" s="130"/>
      <c r="M82" s="130"/>
    </row>
  </sheetData>
  <sheetProtection/>
  <mergeCells count="1">
    <mergeCell ref="C6:G6"/>
  </mergeCells>
  <conditionalFormatting sqref="C62:F62">
    <cfRule type="cellIs" priority="8" dxfId="41" operator="notEqual" stopIfTrue="1">
      <formula>0</formula>
    </cfRule>
  </conditionalFormatting>
  <conditionalFormatting sqref="B62 B67 B72">
    <cfRule type="cellIs" priority="6" dxfId="41" operator="notEqual" stopIfTrue="1">
      <formula>0</formula>
    </cfRule>
  </conditionalFormatting>
  <conditionalFormatting sqref="G62">
    <cfRule type="cellIs" priority="5" dxfId="41" operator="notEqual" stopIfTrue="1">
      <formula>0</formula>
    </cfRule>
  </conditionalFormatting>
  <conditionalFormatting sqref="G47:G49 G51:G5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90" zoomScaleNormal="90" zoomScalePageLayoutView="0" workbookViewId="0" topLeftCell="A1">
      <selection activeCell="I37" sqref="I37"/>
    </sheetView>
  </sheetViews>
  <sheetFormatPr defaultColWidth="11.421875" defaultRowHeight="12.75"/>
  <cols>
    <col min="1" max="1" width="15.140625" style="0" customWidth="1"/>
    <col min="2" max="2" width="25.8515625" style="130" customWidth="1"/>
    <col min="3" max="3" width="20.00390625" style="130" bestFit="1" customWidth="1"/>
    <col min="4" max="4" width="14.140625" style="130" customWidth="1"/>
    <col min="5" max="5" width="21.57421875" style="130" customWidth="1"/>
    <col min="6" max="6" width="10.57421875" style="130" customWidth="1"/>
    <col min="7" max="7" width="26.00390625" style="130" bestFit="1" customWidth="1"/>
    <col min="8" max="8" width="13.8515625" style="130" customWidth="1"/>
    <col min="9" max="9" width="27.00390625" style="146" customWidth="1"/>
    <col min="10" max="10" width="30.7109375" style="146" customWidth="1"/>
    <col min="11" max="12" width="11.421875" style="130" customWidth="1"/>
    <col min="13" max="13" width="17.00390625" style="130" bestFit="1" customWidth="1"/>
    <col min="14" max="16384" width="11.421875" style="130" customWidth="1"/>
  </cols>
  <sheetData>
    <row r="1" spans="1:13" ht="16.5" customHeight="1">
      <c r="A1" s="251"/>
      <c r="B1" s="128"/>
      <c r="C1" s="128"/>
      <c r="D1" s="128"/>
      <c r="E1" s="128"/>
      <c r="F1" s="128"/>
      <c r="G1" s="128"/>
      <c r="H1" s="128"/>
      <c r="I1" s="129"/>
      <c r="J1" s="129"/>
      <c r="K1" s="128"/>
      <c r="L1" s="248"/>
      <c r="M1" s="249"/>
    </row>
    <row r="2" spans="2:13" ht="15">
      <c r="B2" s="128"/>
      <c r="C2" s="128"/>
      <c r="D2" s="128"/>
      <c r="E2" s="128"/>
      <c r="F2" s="128"/>
      <c r="G2" s="128"/>
      <c r="H2" s="128"/>
      <c r="I2" s="129"/>
      <c r="J2" s="129"/>
      <c r="K2" s="128"/>
      <c r="L2" s="248"/>
      <c r="M2" s="250"/>
    </row>
    <row r="3" spans="1:13" ht="20.25">
      <c r="A3" s="174"/>
      <c r="B3" s="131" t="s">
        <v>3</v>
      </c>
      <c r="C3" s="132"/>
      <c r="D3" s="132"/>
      <c r="E3" s="132"/>
      <c r="F3" s="132"/>
      <c r="G3" s="132"/>
      <c r="H3" s="132"/>
      <c r="I3" s="135"/>
      <c r="J3" s="135"/>
      <c r="K3" s="128"/>
      <c r="L3" s="248"/>
      <c r="M3" s="250"/>
    </row>
    <row r="4" spans="2:13" ht="15">
      <c r="B4" s="151" t="s">
        <v>57</v>
      </c>
      <c r="C4" s="132"/>
      <c r="D4" s="132"/>
      <c r="E4" s="132"/>
      <c r="F4" s="132"/>
      <c r="G4" s="132"/>
      <c r="H4" s="132"/>
      <c r="I4" s="135"/>
      <c r="J4" s="135"/>
      <c r="K4" s="128"/>
      <c r="L4" s="128"/>
      <c r="M4" s="128"/>
    </row>
    <row r="5" spans="2:13" ht="15.75" customHeight="1" thickBot="1">
      <c r="B5" s="128"/>
      <c r="C5" s="128"/>
      <c r="D5" s="128"/>
      <c r="E5" s="128"/>
      <c r="F5" s="128"/>
      <c r="G5" s="128"/>
      <c r="H5" s="128"/>
      <c r="I5" s="129"/>
      <c r="J5" s="129"/>
      <c r="K5" s="128"/>
      <c r="L5" s="128"/>
      <c r="M5" s="128"/>
    </row>
    <row r="6" spans="2:13" ht="32.25" customHeight="1" thickBot="1">
      <c r="B6" s="134"/>
      <c r="C6" s="226" t="s">
        <v>35</v>
      </c>
      <c r="D6" s="227"/>
      <c r="E6" s="227"/>
      <c r="F6" s="227"/>
      <c r="G6" s="227"/>
      <c r="H6" s="227"/>
      <c r="I6" s="227"/>
      <c r="J6" s="228"/>
      <c r="K6" s="128"/>
      <c r="L6" s="128"/>
      <c r="M6" s="128"/>
    </row>
    <row r="7" spans="2:13" ht="15.75" thickBot="1">
      <c r="B7" s="152" t="s">
        <v>5</v>
      </c>
      <c r="C7" s="238" t="s">
        <v>66</v>
      </c>
      <c r="D7" s="239"/>
      <c r="E7" s="167" t="s">
        <v>51</v>
      </c>
      <c r="F7" s="167"/>
      <c r="G7" s="167" t="s">
        <v>67</v>
      </c>
      <c r="H7" s="175"/>
      <c r="I7" s="164" t="s">
        <v>52</v>
      </c>
      <c r="J7" s="164" t="s">
        <v>68</v>
      </c>
      <c r="K7" s="128"/>
      <c r="L7" s="128"/>
      <c r="M7" s="176"/>
    </row>
    <row r="8" spans="2:13" ht="12.75">
      <c r="B8" s="128"/>
      <c r="C8" s="128"/>
      <c r="D8" s="128"/>
      <c r="E8" s="128"/>
      <c r="F8" s="128"/>
      <c r="G8" s="128"/>
      <c r="H8" s="128"/>
      <c r="I8" s="173"/>
      <c r="J8" s="153"/>
      <c r="K8" s="128"/>
      <c r="L8" s="128"/>
      <c r="M8" s="128"/>
    </row>
    <row r="9" spans="2:13" ht="13.5" thickBot="1">
      <c r="B9" s="132" t="s">
        <v>6</v>
      </c>
      <c r="C9" s="168"/>
      <c r="D9" s="168"/>
      <c r="E9" s="168"/>
      <c r="F9" s="168"/>
      <c r="G9" s="168"/>
      <c r="H9" s="168"/>
      <c r="I9" s="177"/>
      <c r="J9" s="177"/>
      <c r="K9" s="128"/>
      <c r="L9" s="128"/>
      <c r="M9" s="128"/>
    </row>
    <row r="10" spans="2:13" ht="12.75">
      <c r="B10" s="136" t="s">
        <v>7</v>
      </c>
      <c r="C10" s="178"/>
      <c r="D10" s="179" t="s">
        <v>32</v>
      </c>
      <c r="E10" s="180"/>
      <c r="F10" s="180" t="s">
        <v>33</v>
      </c>
      <c r="G10" s="178"/>
      <c r="H10" s="181" t="s">
        <v>34</v>
      </c>
      <c r="I10" s="153"/>
      <c r="J10" s="137"/>
      <c r="K10" s="128"/>
      <c r="L10" s="128"/>
      <c r="M10" s="128"/>
    </row>
    <row r="11" spans="2:13" ht="15">
      <c r="B11" s="138" t="s">
        <v>8</v>
      </c>
      <c r="C11" s="62">
        <v>3060.149024390244</v>
      </c>
      <c r="D11" s="182">
        <v>-0.013205306378303194</v>
      </c>
      <c r="E11" s="61">
        <v>3052.533414634146</v>
      </c>
      <c r="F11" s="183">
        <v>-0.030778697801805976</v>
      </c>
      <c r="G11" s="62">
        <v>2988.83625</v>
      </c>
      <c r="H11" s="182">
        <v>-0.017408746165908928</v>
      </c>
      <c r="I11" s="63">
        <v>2992.27875</v>
      </c>
      <c r="J11" s="64">
        <v>2943.7472972972973</v>
      </c>
      <c r="K11" s="128"/>
      <c r="L11" s="80"/>
      <c r="M11" s="81"/>
    </row>
    <row r="12" spans="2:13" ht="15">
      <c r="B12" s="138" t="s">
        <v>9</v>
      </c>
      <c r="C12" s="62">
        <v>3050</v>
      </c>
      <c r="D12" s="184"/>
      <c r="E12" s="61">
        <v>3050</v>
      </c>
      <c r="F12" s="185"/>
      <c r="G12" s="62">
        <v>2988.225</v>
      </c>
      <c r="H12" s="184"/>
      <c r="I12" s="63">
        <v>2957</v>
      </c>
      <c r="J12" s="64">
        <v>2889.65</v>
      </c>
      <c r="K12" s="128"/>
      <c r="L12" s="80"/>
      <c r="M12" s="81"/>
    </row>
    <row r="13" spans="2:13" ht="15.75" thickBot="1">
      <c r="B13" s="138" t="s">
        <v>10</v>
      </c>
      <c r="C13" s="62">
        <v>3050</v>
      </c>
      <c r="D13" s="184"/>
      <c r="E13" s="61">
        <v>3100</v>
      </c>
      <c r="F13" s="185"/>
      <c r="G13" s="62">
        <v>3000</v>
      </c>
      <c r="H13" s="184"/>
      <c r="I13" s="63">
        <v>2900</v>
      </c>
      <c r="J13" s="64">
        <v>2850</v>
      </c>
      <c r="K13" s="128"/>
      <c r="L13" s="80"/>
      <c r="M13" s="81"/>
    </row>
    <row r="14" spans="2:13" ht="15">
      <c r="B14" s="136" t="s">
        <v>11</v>
      </c>
      <c r="C14" s="186"/>
      <c r="D14" s="187"/>
      <c r="E14" s="188"/>
      <c r="F14" s="188"/>
      <c r="G14" s="186"/>
      <c r="H14" s="187"/>
      <c r="I14" s="189"/>
      <c r="J14" s="190"/>
      <c r="K14" s="128"/>
      <c r="L14" s="15"/>
      <c r="M14" s="81"/>
    </row>
    <row r="15" spans="2:13" ht="15">
      <c r="B15" s="138" t="s">
        <v>12</v>
      </c>
      <c r="C15" s="62">
        <v>73.80564832060206</v>
      </c>
      <c r="D15" s="184"/>
      <c r="E15" s="61">
        <v>130.15702949917372</v>
      </c>
      <c r="F15" s="185"/>
      <c r="G15" s="62">
        <v>206.8585810704985</v>
      </c>
      <c r="H15" s="184"/>
      <c r="I15" s="63">
        <v>268.9530228372034</v>
      </c>
      <c r="J15" s="64">
        <v>315.5800021710347</v>
      </c>
      <c r="K15" s="128"/>
      <c r="L15" s="80"/>
      <c r="M15" s="81"/>
    </row>
    <row r="16" spans="2:13" ht="15">
      <c r="B16" s="138" t="s">
        <v>13</v>
      </c>
      <c r="C16" s="112">
        <v>0.02411831833428712</v>
      </c>
      <c r="D16" s="113"/>
      <c r="E16" s="114">
        <v>0.04263901874920946</v>
      </c>
      <c r="F16" s="115"/>
      <c r="G16" s="112">
        <v>0.06921040959353277</v>
      </c>
      <c r="H16" s="191"/>
      <c r="I16" s="116">
        <v>0.08988234229087226</v>
      </c>
      <c r="J16" s="117">
        <v>0.10720349619030611</v>
      </c>
      <c r="K16" s="128"/>
      <c r="L16" s="80"/>
      <c r="M16" s="81"/>
    </row>
    <row r="17" spans="2:13" ht="15">
      <c r="B17" s="138" t="s">
        <v>14</v>
      </c>
      <c r="C17" s="62">
        <v>2900</v>
      </c>
      <c r="D17" s="184"/>
      <c r="E17" s="61">
        <v>2750</v>
      </c>
      <c r="F17" s="185"/>
      <c r="G17" s="62">
        <v>2600</v>
      </c>
      <c r="H17" s="184"/>
      <c r="I17" s="63">
        <v>2466</v>
      </c>
      <c r="J17" s="64">
        <v>2300</v>
      </c>
      <c r="K17" s="128"/>
      <c r="L17" s="80"/>
      <c r="M17" s="81"/>
    </row>
    <row r="18" spans="2:13" ht="15.75" thickBot="1">
      <c r="B18" s="139" t="s">
        <v>15</v>
      </c>
      <c r="C18" s="65">
        <v>3200</v>
      </c>
      <c r="D18" s="192"/>
      <c r="E18" s="66">
        <v>3300</v>
      </c>
      <c r="F18" s="193"/>
      <c r="G18" s="65">
        <v>3400</v>
      </c>
      <c r="H18" s="192"/>
      <c r="I18" s="67">
        <v>3600</v>
      </c>
      <c r="J18" s="68">
        <v>3700</v>
      </c>
      <c r="K18" s="128"/>
      <c r="L18" s="80"/>
      <c r="M18" s="81"/>
    </row>
    <row r="19" spans="2:13" ht="16.5" thickBot="1">
      <c r="B19" s="142" t="s">
        <v>16</v>
      </c>
      <c r="C19" s="232">
        <v>41</v>
      </c>
      <c r="D19" s="233"/>
      <c r="E19" s="235">
        <v>41</v>
      </c>
      <c r="F19" s="235"/>
      <c r="G19" s="232">
        <v>40</v>
      </c>
      <c r="H19" s="233"/>
      <c r="I19" s="170">
        <v>40</v>
      </c>
      <c r="J19" s="140">
        <v>37</v>
      </c>
      <c r="K19" s="128"/>
      <c r="L19" s="10"/>
      <c r="M19" s="81"/>
    </row>
    <row r="20" spans="2:13" ht="12.75">
      <c r="B20" s="128"/>
      <c r="C20" s="141"/>
      <c r="D20" s="141"/>
      <c r="E20" s="141"/>
      <c r="F20" s="141"/>
      <c r="G20" s="141"/>
      <c r="H20" s="141"/>
      <c r="I20" s="141"/>
      <c r="J20" s="141"/>
      <c r="K20" s="128"/>
      <c r="L20" s="8"/>
      <c r="M20" s="82"/>
    </row>
    <row r="21" spans="2:13" ht="13.5" thickBot="1">
      <c r="B21" s="132" t="s">
        <v>17</v>
      </c>
      <c r="C21" s="195"/>
      <c r="D21" s="195"/>
      <c r="E21" s="195"/>
      <c r="F21" s="195"/>
      <c r="G21" s="195"/>
      <c r="H21" s="195"/>
      <c r="I21" s="172"/>
      <c r="J21" s="171"/>
      <c r="K21" s="166"/>
      <c r="L21" s="8"/>
      <c r="M21" s="82"/>
    </row>
    <row r="22" spans="2:13" ht="12.75">
      <c r="B22" s="136" t="s">
        <v>7</v>
      </c>
      <c r="C22" s="178"/>
      <c r="D22" s="179" t="s">
        <v>32</v>
      </c>
      <c r="E22" s="180"/>
      <c r="F22" s="180" t="s">
        <v>33</v>
      </c>
      <c r="G22" s="178"/>
      <c r="H22" s="181" t="s">
        <v>34</v>
      </c>
      <c r="I22" s="153"/>
      <c r="J22" s="137"/>
      <c r="K22" s="128"/>
      <c r="L22" s="8"/>
      <c r="M22" s="82"/>
    </row>
    <row r="23" spans="2:13" ht="15">
      <c r="B23" s="138" t="s">
        <v>8</v>
      </c>
      <c r="C23" s="62">
        <v>3028.001538461538</v>
      </c>
      <c r="D23" s="182">
        <v>-0.0235717847017064</v>
      </c>
      <c r="E23" s="61">
        <v>3038.3515384615384</v>
      </c>
      <c r="F23" s="183">
        <v>-0.03528163835136111</v>
      </c>
      <c r="G23" s="62">
        <v>2961.4541666666664</v>
      </c>
      <c r="H23" s="182">
        <v>-0.02641070992189909</v>
      </c>
      <c r="I23" s="63">
        <v>2960.8458333333333</v>
      </c>
      <c r="J23" s="64">
        <v>2909.5136363636366</v>
      </c>
      <c r="K23" s="128"/>
      <c r="L23" s="80"/>
      <c r="M23" s="81"/>
    </row>
    <row r="24" spans="2:13" ht="15">
      <c r="B24" s="138" t="s">
        <v>9</v>
      </c>
      <c r="C24" s="62">
        <v>3050</v>
      </c>
      <c r="D24" s="184"/>
      <c r="E24" s="61">
        <v>3040</v>
      </c>
      <c r="F24" s="185"/>
      <c r="G24" s="62">
        <v>2931.5</v>
      </c>
      <c r="H24" s="184"/>
      <c r="I24" s="63">
        <v>2946.24</v>
      </c>
      <c r="J24" s="64">
        <v>2889.65</v>
      </c>
      <c r="K24" s="128"/>
      <c r="L24" s="80"/>
      <c r="M24" s="81"/>
    </row>
    <row r="25" spans="2:13" ht="15.75" thickBot="1">
      <c r="B25" s="138" t="s">
        <v>10</v>
      </c>
      <c r="C25" s="62">
        <v>3050</v>
      </c>
      <c r="D25" s="196"/>
      <c r="E25" s="61">
        <v>2950</v>
      </c>
      <c r="F25" s="197"/>
      <c r="G25" s="62">
        <v>0</v>
      </c>
      <c r="H25" s="184"/>
      <c r="I25" s="63">
        <v>2900</v>
      </c>
      <c r="J25" s="64">
        <v>2850</v>
      </c>
      <c r="K25" s="128"/>
      <c r="L25" s="80"/>
      <c r="M25" s="81"/>
    </row>
    <row r="26" spans="2:13" ht="15">
      <c r="B26" s="136" t="s">
        <v>11</v>
      </c>
      <c r="C26" s="186"/>
      <c r="D26" s="187"/>
      <c r="E26" s="69"/>
      <c r="F26" s="188"/>
      <c r="G26" s="70"/>
      <c r="H26" s="187"/>
      <c r="I26" s="71"/>
      <c r="J26" s="72"/>
      <c r="K26" s="128"/>
      <c r="L26" s="15"/>
      <c r="M26" s="81"/>
    </row>
    <row r="27" spans="2:13" ht="15">
      <c r="B27" s="138" t="s">
        <v>12</v>
      </c>
      <c r="C27" s="62">
        <v>54.82000195277782</v>
      </c>
      <c r="D27" s="184"/>
      <c r="E27" s="61">
        <v>104.03269613012328</v>
      </c>
      <c r="F27" s="185"/>
      <c r="G27" s="62">
        <v>113.17975537398529</v>
      </c>
      <c r="H27" s="184"/>
      <c r="I27" s="63">
        <v>122.9746958789293</v>
      </c>
      <c r="J27" s="64">
        <v>133.1302071111382</v>
      </c>
      <c r="K27" s="141"/>
      <c r="L27" s="80"/>
      <c r="M27" s="81"/>
    </row>
    <row r="28" spans="2:13" ht="15">
      <c r="B28" s="138" t="s">
        <v>13</v>
      </c>
      <c r="C28" s="112">
        <v>0.018104350759554327</v>
      </c>
      <c r="D28" s="113"/>
      <c r="E28" s="114">
        <v>0.03423984842214801</v>
      </c>
      <c r="F28" s="114"/>
      <c r="G28" s="112">
        <v>0.038217628571769316</v>
      </c>
      <c r="H28" s="191"/>
      <c r="I28" s="114">
        <v>0.04153363694065889</v>
      </c>
      <c r="J28" s="118">
        <v>0.04575685965078574</v>
      </c>
      <c r="K28" s="128"/>
      <c r="L28" s="80"/>
      <c r="M28" s="81"/>
    </row>
    <row r="29" spans="2:13" ht="15">
      <c r="B29" s="138" t="s">
        <v>14</v>
      </c>
      <c r="C29" s="62">
        <v>2900</v>
      </c>
      <c r="D29" s="184"/>
      <c r="E29" s="61">
        <v>2900</v>
      </c>
      <c r="F29" s="185"/>
      <c r="G29" s="62">
        <v>2740</v>
      </c>
      <c r="H29" s="184"/>
      <c r="I29" s="63">
        <v>2725</v>
      </c>
      <c r="J29" s="64">
        <v>2650</v>
      </c>
      <c r="K29" s="128"/>
      <c r="L29" s="80"/>
      <c r="M29" s="81"/>
    </row>
    <row r="30" spans="2:13" ht="15.75" thickBot="1">
      <c r="B30" s="139" t="s">
        <v>15</v>
      </c>
      <c r="C30" s="65">
        <v>3101.67</v>
      </c>
      <c r="D30" s="192"/>
      <c r="E30" s="66">
        <v>3250</v>
      </c>
      <c r="F30" s="193"/>
      <c r="G30" s="65">
        <v>3203</v>
      </c>
      <c r="H30" s="192"/>
      <c r="I30" s="67">
        <v>3225</v>
      </c>
      <c r="J30" s="68">
        <v>3150</v>
      </c>
      <c r="K30" s="128"/>
      <c r="L30" s="80"/>
      <c r="M30" s="81"/>
    </row>
    <row r="31" spans="2:13" ht="16.5" thickBot="1">
      <c r="B31" s="142" t="s">
        <v>16</v>
      </c>
      <c r="C31" s="232">
        <v>13</v>
      </c>
      <c r="D31" s="233"/>
      <c r="E31" s="235">
        <v>13</v>
      </c>
      <c r="F31" s="235"/>
      <c r="G31" s="232">
        <v>12</v>
      </c>
      <c r="H31" s="233"/>
      <c r="I31" s="170">
        <v>12</v>
      </c>
      <c r="J31" s="140">
        <v>11</v>
      </c>
      <c r="K31" s="128"/>
      <c r="L31" s="10"/>
      <c r="M31" s="81"/>
    </row>
    <row r="32" spans="2:13" ht="12.75">
      <c r="B32" s="128"/>
      <c r="C32" s="166"/>
      <c r="D32" s="166"/>
      <c r="E32" s="166"/>
      <c r="F32" s="166"/>
      <c r="G32" s="166"/>
      <c r="H32" s="166"/>
      <c r="I32" s="173"/>
      <c r="J32" s="153"/>
      <c r="K32" s="128"/>
      <c r="L32" s="8"/>
      <c r="M32" s="12"/>
    </row>
    <row r="33" spans="2:13" ht="13.5" thickBot="1">
      <c r="B33" s="132" t="s">
        <v>18</v>
      </c>
      <c r="C33" s="195"/>
      <c r="D33" s="195"/>
      <c r="E33" s="195"/>
      <c r="F33" s="195"/>
      <c r="G33" s="195"/>
      <c r="H33" s="195"/>
      <c r="I33" s="171"/>
      <c r="J33" s="171"/>
      <c r="K33" s="128"/>
      <c r="L33" s="8"/>
      <c r="M33" s="12"/>
    </row>
    <row r="34" spans="2:13" ht="12.75">
      <c r="B34" s="136" t="s">
        <v>7</v>
      </c>
      <c r="C34" s="178"/>
      <c r="D34" s="179" t="s">
        <v>32</v>
      </c>
      <c r="E34" s="180"/>
      <c r="F34" s="180" t="s">
        <v>33</v>
      </c>
      <c r="G34" s="178"/>
      <c r="H34" s="181" t="s">
        <v>34</v>
      </c>
      <c r="I34" s="153"/>
      <c r="J34" s="137"/>
      <c r="K34" s="128"/>
      <c r="L34" s="8"/>
      <c r="M34" s="12"/>
    </row>
    <row r="35" spans="2:13" ht="15">
      <c r="B35" s="138" t="s">
        <v>8</v>
      </c>
      <c r="C35" s="62">
        <v>3106</v>
      </c>
      <c r="D35" s="182">
        <v>0.0015800844861502128</v>
      </c>
      <c r="E35" s="61">
        <v>3066.7272727272725</v>
      </c>
      <c r="F35" s="183">
        <v>-0.026271952827849554</v>
      </c>
      <c r="G35" s="62">
        <v>3016.6363636363635</v>
      </c>
      <c r="H35" s="182">
        <v>-0.008269353362209908</v>
      </c>
      <c r="I35" s="63">
        <v>3039.3636363636365</v>
      </c>
      <c r="J35" s="64">
        <v>3050</v>
      </c>
      <c r="K35" s="128"/>
      <c r="L35" s="80"/>
      <c r="M35" s="81"/>
    </row>
    <row r="36" spans="2:13" ht="15">
      <c r="B36" s="138" t="s">
        <v>9</v>
      </c>
      <c r="C36" s="62">
        <v>3100</v>
      </c>
      <c r="D36" s="184"/>
      <c r="E36" s="61">
        <v>3080</v>
      </c>
      <c r="F36" s="185"/>
      <c r="G36" s="62">
        <v>3000</v>
      </c>
      <c r="H36" s="184"/>
      <c r="I36" s="63">
        <v>3050</v>
      </c>
      <c r="J36" s="64">
        <v>3000</v>
      </c>
      <c r="K36" s="128"/>
      <c r="L36" s="80"/>
      <c r="M36" s="81"/>
    </row>
    <row r="37" spans="2:13" ht="15.75" thickBot="1">
      <c r="B37" s="138" t="s">
        <v>10</v>
      </c>
      <c r="C37" s="62">
        <v>3050</v>
      </c>
      <c r="D37" s="184"/>
      <c r="E37" s="61">
        <v>3100</v>
      </c>
      <c r="F37" s="185"/>
      <c r="G37" s="62">
        <v>3000</v>
      </c>
      <c r="H37" s="184"/>
      <c r="I37" s="63">
        <v>0</v>
      </c>
      <c r="J37" s="64">
        <v>2850</v>
      </c>
      <c r="K37" s="128"/>
      <c r="L37" s="80"/>
      <c r="M37" s="81"/>
    </row>
    <row r="38" spans="2:13" ht="15">
      <c r="B38" s="136" t="s">
        <v>11</v>
      </c>
      <c r="C38" s="186"/>
      <c r="D38" s="187"/>
      <c r="E38" s="188"/>
      <c r="F38" s="188"/>
      <c r="G38" s="186"/>
      <c r="H38" s="187"/>
      <c r="I38" s="189"/>
      <c r="J38" s="190"/>
      <c r="K38" s="128"/>
      <c r="L38" s="15"/>
      <c r="M38" s="81"/>
    </row>
    <row r="39" spans="2:13" ht="15">
      <c r="B39" s="138" t="s">
        <v>12</v>
      </c>
      <c r="C39" s="62">
        <v>60.84734998338054</v>
      </c>
      <c r="D39" s="73"/>
      <c r="E39" s="61">
        <v>131.68833730371944</v>
      </c>
      <c r="F39" s="2"/>
      <c r="G39" s="62">
        <v>218.84801700142165</v>
      </c>
      <c r="H39" s="184"/>
      <c r="I39" s="63">
        <v>333.62562033730944</v>
      </c>
      <c r="J39" s="64">
        <v>316.22776601683796</v>
      </c>
      <c r="K39" s="128"/>
      <c r="L39" s="80"/>
      <c r="M39" s="81"/>
    </row>
    <row r="40" spans="2:13" ht="15">
      <c r="B40" s="138" t="s">
        <v>13</v>
      </c>
      <c r="C40" s="112">
        <v>0.019590260780225542</v>
      </c>
      <c r="D40" s="113"/>
      <c r="E40" s="114">
        <v>0.04294100048440487</v>
      </c>
      <c r="F40" s="115"/>
      <c r="G40" s="112">
        <v>0.07254703272807275</v>
      </c>
      <c r="H40" s="191"/>
      <c r="I40" s="116">
        <v>0.1097682476508361</v>
      </c>
      <c r="J40" s="117">
        <v>0.103681234759619</v>
      </c>
      <c r="K40" s="128"/>
      <c r="L40" s="80"/>
      <c r="M40" s="81"/>
    </row>
    <row r="41" spans="2:13" ht="15">
      <c r="B41" s="138" t="s">
        <v>14</v>
      </c>
      <c r="C41" s="62">
        <v>3020</v>
      </c>
      <c r="D41" s="74"/>
      <c r="E41" s="61">
        <v>2850</v>
      </c>
      <c r="F41" s="75"/>
      <c r="G41" s="62">
        <v>2650</v>
      </c>
      <c r="H41" s="184"/>
      <c r="I41" s="63">
        <v>2466</v>
      </c>
      <c r="J41" s="64">
        <v>2600</v>
      </c>
      <c r="K41" s="128"/>
      <c r="L41" s="80"/>
      <c r="M41" s="81"/>
    </row>
    <row r="42" spans="2:13" ht="15.75" thickBot="1">
      <c r="B42" s="139" t="s">
        <v>15</v>
      </c>
      <c r="C42" s="65">
        <v>3200</v>
      </c>
      <c r="D42" s="192"/>
      <c r="E42" s="66">
        <v>3300</v>
      </c>
      <c r="F42" s="193"/>
      <c r="G42" s="65">
        <v>3400</v>
      </c>
      <c r="H42" s="192"/>
      <c r="I42" s="67">
        <v>3600</v>
      </c>
      <c r="J42" s="68">
        <v>3600</v>
      </c>
      <c r="K42" s="128"/>
      <c r="L42" s="80"/>
      <c r="M42" s="81"/>
    </row>
    <row r="43" spans="2:13" ht="16.5" thickBot="1">
      <c r="B43" s="142" t="s">
        <v>16</v>
      </c>
      <c r="C43" s="232">
        <v>11</v>
      </c>
      <c r="D43" s="233"/>
      <c r="E43" s="234">
        <v>11</v>
      </c>
      <c r="F43" s="234">
        <v>11</v>
      </c>
      <c r="G43" s="236">
        <v>11</v>
      </c>
      <c r="H43" s="237">
        <v>11</v>
      </c>
      <c r="I43" s="170">
        <v>11</v>
      </c>
      <c r="J43" s="140">
        <v>10</v>
      </c>
      <c r="K43" s="128"/>
      <c r="L43" s="10"/>
      <c r="M43" s="81"/>
    </row>
    <row r="44" spans="2:13" ht="15.75">
      <c r="B44" s="143"/>
      <c r="C44" s="169"/>
      <c r="D44" s="169"/>
      <c r="E44" s="198"/>
      <c r="F44" s="198"/>
      <c r="G44" s="198"/>
      <c r="H44" s="198"/>
      <c r="I44" s="144"/>
      <c r="J44" s="144"/>
      <c r="K44" s="128"/>
      <c r="L44" s="8"/>
      <c r="M44" s="8"/>
    </row>
    <row r="45" spans="2:13" ht="13.5" thickBot="1">
      <c r="B45" s="132" t="s">
        <v>19</v>
      </c>
      <c r="C45" s="195"/>
      <c r="D45" s="195"/>
      <c r="E45" s="195"/>
      <c r="F45" s="195"/>
      <c r="G45" s="195"/>
      <c r="H45" s="195"/>
      <c r="I45" s="171"/>
      <c r="J45" s="171"/>
      <c r="K45" s="128"/>
      <c r="L45" s="8"/>
      <c r="M45" s="8"/>
    </row>
    <row r="46" spans="2:13" ht="15">
      <c r="B46" s="136" t="s">
        <v>7</v>
      </c>
      <c r="C46" s="178"/>
      <c r="D46" s="179" t="s">
        <v>32</v>
      </c>
      <c r="E46" s="180"/>
      <c r="F46" s="180" t="s">
        <v>33</v>
      </c>
      <c r="G46" s="178"/>
      <c r="H46" s="181" t="s">
        <v>34</v>
      </c>
      <c r="I46" s="71"/>
      <c r="J46" s="72"/>
      <c r="K46" s="128"/>
      <c r="L46" s="8"/>
      <c r="M46" s="8"/>
    </row>
    <row r="47" spans="2:13" ht="15">
      <c r="B47" s="138" t="s">
        <v>8</v>
      </c>
      <c r="C47" s="62">
        <v>2930.9333333333334</v>
      </c>
      <c r="D47" s="182">
        <v>-0.054873002053034914</v>
      </c>
      <c r="E47" s="61">
        <v>2947</v>
      </c>
      <c r="F47" s="183">
        <v>-0.06428700702022871</v>
      </c>
      <c r="G47" s="62">
        <v>2908.785714285714</v>
      </c>
      <c r="H47" s="182">
        <v>-0.04372566341341311</v>
      </c>
      <c r="I47" s="61">
        <v>2902.0714285714284</v>
      </c>
      <c r="J47" s="77">
        <v>2875.6923076923076</v>
      </c>
      <c r="K47" s="128"/>
      <c r="L47" s="80"/>
      <c r="M47" s="81"/>
    </row>
    <row r="48" spans="2:13" ht="15">
      <c r="B48" s="138" t="s">
        <v>9</v>
      </c>
      <c r="C48" s="62">
        <v>2936</v>
      </c>
      <c r="D48" s="184"/>
      <c r="E48" s="61">
        <v>2950</v>
      </c>
      <c r="F48" s="185"/>
      <c r="G48" s="62">
        <v>2920</v>
      </c>
      <c r="H48" s="184"/>
      <c r="I48" s="61">
        <v>2925</v>
      </c>
      <c r="J48" s="77">
        <v>2800</v>
      </c>
      <c r="K48" s="128"/>
      <c r="L48" s="80"/>
      <c r="M48" s="81"/>
    </row>
    <row r="49" spans="2:13" ht="15.75" thickBot="1">
      <c r="B49" s="138" t="s">
        <v>10</v>
      </c>
      <c r="C49" s="62">
        <v>2950</v>
      </c>
      <c r="D49" s="184"/>
      <c r="E49" s="61">
        <v>3000</v>
      </c>
      <c r="F49" s="185"/>
      <c r="G49" s="62">
        <v>3050</v>
      </c>
      <c r="H49" s="184"/>
      <c r="I49" s="61">
        <v>2700</v>
      </c>
      <c r="J49" s="77">
        <v>2500</v>
      </c>
      <c r="K49" s="128"/>
      <c r="L49" s="80"/>
      <c r="M49" s="81"/>
    </row>
    <row r="50" spans="2:20" ht="15">
      <c r="B50" s="136" t="s">
        <v>11</v>
      </c>
      <c r="C50" s="78"/>
      <c r="D50" s="187"/>
      <c r="E50" s="188"/>
      <c r="F50" s="188"/>
      <c r="G50" s="186"/>
      <c r="H50" s="187"/>
      <c r="I50" s="71"/>
      <c r="J50" s="72"/>
      <c r="K50"/>
      <c r="L50" s="15"/>
      <c r="M50" s="81"/>
      <c r="N50"/>
      <c r="O50"/>
      <c r="P50"/>
      <c r="Q50"/>
      <c r="R50"/>
      <c r="S50"/>
      <c r="T50"/>
    </row>
    <row r="51" spans="2:20" ht="15">
      <c r="B51" s="138" t="s">
        <v>12</v>
      </c>
      <c r="C51" s="76">
        <v>74.28465200705676</v>
      </c>
      <c r="D51" s="184"/>
      <c r="E51" s="63">
        <v>88.63649683639676</v>
      </c>
      <c r="F51" s="185"/>
      <c r="G51" s="76">
        <v>222.15870230758236</v>
      </c>
      <c r="H51" s="184"/>
      <c r="I51" s="63">
        <v>298.3112634315203</v>
      </c>
      <c r="J51" s="64">
        <v>387.97173106112274</v>
      </c>
      <c r="K51"/>
      <c r="L51" s="80"/>
      <c r="M51" s="81"/>
      <c r="N51"/>
      <c r="O51"/>
      <c r="P51"/>
      <c r="Q51"/>
      <c r="R51"/>
      <c r="S51"/>
      <c r="T51"/>
    </row>
    <row r="52" spans="2:20" ht="15">
      <c r="B52" s="138" t="s">
        <v>13</v>
      </c>
      <c r="C52" s="119">
        <v>0.025345050043350272</v>
      </c>
      <c r="D52" s="113"/>
      <c r="E52" s="115">
        <v>0.03007685674801383</v>
      </c>
      <c r="F52" s="199"/>
      <c r="G52" s="119">
        <v>0.07637506648100958</v>
      </c>
      <c r="H52" s="200"/>
      <c r="I52" s="116">
        <v>0.10279252967194083</v>
      </c>
      <c r="J52" s="117">
        <v>0.13491420136407542</v>
      </c>
      <c r="K52"/>
      <c r="L52" s="80"/>
      <c r="M52" s="81"/>
      <c r="N52"/>
      <c r="O52"/>
      <c r="P52"/>
      <c r="Q52"/>
      <c r="R52"/>
      <c r="S52"/>
      <c r="T52"/>
    </row>
    <row r="53" spans="2:20" ht="15">
      <c r="B53" s="138" t="s">
        <v>14</v>
      </c>
      <c r="C53" s="76">
        <v>2750</v>
      </c>
      <c r="D53" s="184"/>
      <c r="E53" s="63">
        <v>2750</v>
      </c>
      <c r="F53" s="185"/>
      <c r="G53" s="76">
        <v>2550</v>
      </c>
      <c r="H53" s="184"/>
      <c r="I53" s="63">
        <v>2500</v>
      </c>
      <c r="J53" s="64">
        <v>2300</v>
      </c>
      <c r="K53"/>
      <c r="L53" s="80"/>
      <c r="M53" s="81"/>
      <c r="N53"/>
      <c r="O53"/>
      <c r="P53"/>
      <c r="Q53"/>
      <c r="R53"/>
      <c r="S53"/>
      <c r="T53"/>
    </row>
    <row r="54" spans="2:20" ht="15.75" thickBot="1">
      <c r="B54" s="139" t="s">
        <v>15</v>
      </c>
      <c r="C54" s="79">
        <v>3069</v>
      </c>
      <c r="D54" s="192"/>
      <c r="E54" s="67">
        <v>3050</v>
      </c>
      <c r="F54" s="193"/>
      <c r="G54" s="79">
        <v>3200</v>
      </c>
      <c r="H54" s="192"/>
      <c r="I54" s="67">
        <v>3400</v>
      </c>
      <c r="J54" s="68">
        <v>3700</v>
      </c>
      <c r="K54"/>
      <c r="L54" s="80"/>
      <c r="M54" s="81"/>
      <c r="N54"/>
      <c r="O54"/>
      <c r="P54"/>
      <c r="Q54"/>
      <c r="R54"/>
      <c r="S54"/>
      <c r="T54"/>
    </row>
    <row r="55" spans="2:20" ht="17.25" customHeight="1" thickBot="1">
      <c r="B55" s="142" t="s">
        <v>16</v>
      </c>
      <c r="C55" s="232">
        <v>15</v>
      </c>
      <c r="D55" s="233"/>
      <c r="E55" s="234">
        <v>15</v>
      </c>
      <c r="F55" s="234"/>
      <c r="G55" s="194">
        <v>14</v>
      </c>
      <c r="H55" s="201"/>
      <c r="I55" s="170">
        <v>14</v>
      </c>
      <c r="J55" s="140">
        <v>13</v>
      </c>
      <c r="K55"/>
      <c r="L55" s="10"/>
      <c r="M55" s="81"/>
      <c r="N55"/>
      <c r="O55"/>
      <c r="P55"/>
      <c r="Q55"/>
      <c r="R55"/>
      <c r="S55"/>
      <c r="T55"/>
    </row>
    <row r="56" spans="2:20" ht="12.75">
      <c r="B56" s="8"/>
      <c r="C56" s="8"/>
      <c r="D56" s="8"/>
      <c r="E56" s="8"/>
      <c r="F56" s="128"/>
      <c r="G56" s="128"/>
      <c r="H56" s="128"/>
      <c r="I56" s="202"/>
      <c r="J56" s="202"/>
      <c r="K56"/>
      <c r="L56"/>
      <c r="M56"/>
      <c r="N56"/>
      <c r="O56"/>
      <c r="P56"/>
      <c r="Q56"/>
      <c r="R56"/>
      <c r="S56"/>
      <c r="T56"/>
    </row>
    <row r="57" spans="1:20" s="15" customFormat="1" ht="14.25">
      <c r="A57" s="10"/>
      <c r="B57" s="57" t="s">
        <v>61</v>
      </c>
      <c r="C57" s="121"/>
      <c r="D57" s="122"/>
      <c r="E57" s="8"/>
      <c r="F57" s="8"/>
      <c r="G57" s="8"/>
      <c r="H57" s="8"/>
      <c r="I57" s="123"/>
      <c r="J57" s="123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s="15" customFormat="1" ht="14.25">
      <c r="A58" s="10"/>
      <c r="B58" s="57" t="s">
        <v>36</v>
      </c>
      <c r="C58" s="12"/>
      <c r="D58" s="14"/>
      <c r="E58" s="8"/>
      <c r="F58" s="8"/>
      <c r="G58" s="8"/>
      <c r="H58" s="8"/>
      <c r="I58" s="123"/>
      <c r="J58" s="123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s="15" customFormat="1" ht="14.25">
      <c r="A59" s="10"/>
      <c r="B59" s="57" t="s">
        <v>62</v>
      </c>
      <c r="C59" s="12"/>
      <c r="D59" s="14"/>
      <c r="E59" s="8"/>
      <c r="F59" s="8"/>
      <c r="G59" s="8"/>
      <c r="H59" s="8"/>
      <c r="I59" s="123"/>
      <c r="J59" s="123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s="15" customFormat="1" ht="14.25">
      <c r="A60" s="10"/>
      <c r="B60" s="11"/>
      <c r="C60" s="12"/>
      <c r="D60" s="14"/>
      <c r="E60" s="8"/>
      <c r="F60" s="8"/>
      <c r="G60" s="8"/>
      <c r="H60" s="8"/>
      <c r="I60" s="123"/>
      <c r="J60" s="123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2:20" ht="14.25">
      <c r="B61" s="157"/>
      <c r="C61" s="148">
        <v>0</v>
      </c>
      <c r="D61" s="148">
        <v>0</v>
      </c>
      <c r="E61" s="148">
        <v>0</v>
      </c>
      <c r="F61" s="148"/>
      <c r="G61" s="148">
        <v>1</v>
      </c>
      <c r="H61" s="128"/>
      <c r="I61" s="148">
        <v>1</v>
      </c>
      <c r="J61" s="148">
        <v>2</v>
      </c>
      <c r="K61"/>
      <c r="L61"/>
      <c r="M61"/>
      <c r="N61"/>
      <c r="O61"/>
      <c r="P61"/>
      <c r="Q61"/>
      <c r="R61"/>
      <c r="S61"/>
      <c r="T61"/>
    </row>
    <row r="62" spans="1:20" s="146" customFormat="1" ht="12.75">
      <c r="A62"/>
      <c r="B62" s="149"/>
      <c r="C62" s="130"/>
      <c r="D62" s="130"/>
      <c r="E62" s="130"/>
      <c r="F62" s="130"/>
      <c r="G62" s="130"/>
      <c r="H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</row>
    <row r="63" spans="1:20" s="146" customFormat="1" ht="14.25">
      <c r="A63"/>
      <c r="B63" s="150"/>
      <c r="C63" s="130"/>
      <c r="D63" s="130"/>
      <c r="E63" s="130"/>
      <c r="F63" s="130"/>
      <c r="G63" s="130"/>
      <c r="H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</row>
    <row r="64" spans="1:20" s="146" customFormat="1" ht="12.75">
      <c r="A64"/>
      <c r="B64" s="149"/>
      <c r="C64" s="130"/>
      <c r="D64" s="130"/>
      <c r="E64" s="130"/>
      <c r="F64" s="130"/>
      <c r="G64" s="130"/>
      <c r="H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</row>
    <row r="65" ht="12.75"/>
    <row r="66" spans="1:20" s="146" customFormat="1" ht="14.25">
      <c r="A66"/>
      <c r="B66" s="145"/>
      <c r="C66" s="130"/>
      <c r="D66" s="130"/>
      <c r="E66" s="130"/>
      <c r="F66" s="130"/>
      <c r="G66" s="130"/>
      <c r="H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</row>
    <row r="69" spans="1:20" s="146" customFormat="1" ht="14.25">
      <c r="A69"/>
      <c r="B69" s="145"/>
      <c r="C69" s="130"/>
      <c r="D69" s="130"/>
      <c r="E69" s="130"/>
      <c r="F69" s="130"/>
      <c r="G69" s="130"/>
      <c r="H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</row>
  </sheetData>
  <sheetProtection/>
  <mergeCells count="13">
    <mergeCell ref="C19:D19"/>
    <mergeCell ref="E19:F19"/>
    <mergeCell ref="G19:H19"/>
    <mergeCell ref="C55:D55"/>
    <mergeCell ref="E55:F55"/>
    <mergeCell ref="C6:J6"/>
    <mergeCell ref="C31:D31"/>
    <mergeCell ref="E31:F31"/>
    <mergeCell ref="G31:H31"/>
    <mergeCell ref="C43:D43"/>
    <mergeCell ref="E43:F43"/>
    <mergeCell ref="G43:H43"/>
    <mergeCell ref="C7:D7"/>
  </mergeCells>
  <conditionalFormatting sqref="I12:I13 G12:G13 E12:E13 C11:I11 C12:C13 C15:C18 C23:I23 C24:C25 C35:I35 C36:C37 C39:C42 C47:C49 C51:C54 C19:I19 C31:I31 C43:I43 C55:G55">
    <cfRule type="cellIs" priority="14" dxfId="0" operator="equal" stopIfTrue="1">
      <formula>0</formula>
    </cfRule>
  </conditionalFormatting>
  <conditionalFormatting sqref="E39:E42 G39:G42 I39:I42">
    <cfRule type="cellIs" priority="11" dxfId="0" operator="equal" stopIfTrue="1">
      <formula>0</formula>
    </cfRule>
  </conditionalFormatting>
  <conditionalFormatting sqref="E47:E49 G47:G49 I47:I49">
    <cfRule type="cellIs" priority="10" dxfId="0" operator="equal" stopIfTrue="1">
      <formula>0</formula>
    </cfRule>
  </conditionalFormatting>
  <conditionalFormatting sqref="E51:E54 G51:G54 I51:I54">
    <cfRule type="cellIs" priority="9" dxfId="0" operator="equal" stopIfTrue="1">
      <formula>0</formula>
    </cfRule>
  </conditionalFormatting>
  <conditionalFormatting sqref="I55">
    <cfRule type="cellIs" priority="8" dxfId="0" operator="equal" stopIfTrue="1">
      <formula>0</formula>
    </cfRule>
  </conditionalFormatting>
  <conditionalFormatting sqref="J11:J13 J23 J35 J19 J31 J43">
    <cfRule type="cellIs" priority="7" dxfId="0" operator="equal" stopIfTrue="1">
      <formula>0</formula>
    </cfRule>
  </conditionalFormatting>
  <conditionalFormatting sqref="J15:J18 J24:J25">
    <cfRule type="cellIs" priority="6" dxfId="0" operator="equal" stopIfTrue="1">
      <formula>0</formula>
    </cfRule>
  </conditionalFormatting>
  <conditionalFormatting sqref="J36:J37">
    <cfRule type="cellIs" priority="5" dxfId="0" operator="equal" stopIfTrue="1">
      <formula>0</formula>
    </cfRule>
  </conditionalFormatting>
  <conditionalFormatting sqref="J39:J42">
    <cfRule type="cellIs" priority="4" dxfId="0" operator="equal" stopIfTrue="1">
      <formula>0</formula>
    </cfRule>
  </conditionalFormatting>
  <conditionalFormatting sqref="J47:J49">
    <cfRule type="cellIs" priority="3" dxfId="0" operator="equal" stopIfTrue="1">
      <formula>0</formula>
    </cfRule>
  </conditionalFormatting>
  <conditionalFormatting sqref="J51:J54">
    <cfRule type="cellIs" priority="2" dxfId="0" operator="equal" stopIfTrue="1">
      <formula>0</formula>
    </cfRule>
  </conditionalFormatting>
  <conditionalFormatting sqref="J5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1">
      <selection activeCell="A1" sqref="A1:A3"/>
    </sheetView>
  </sheetViews>
  <sheetFormatPr defaultColWidth="11.421875" defaultRowHeight="12.75"/>
  <cols>
    <col min="1" max="1" width="15.140625" style="0" customWidth="1"/>
    <col min="2" max="2" width="25.8515625" style="130" customWidth="1"/>
    <col min="3" max="8" width="14.7109375" style="146" customWidth="1"/>
    <col min="9" max="14" width="14.7109375" style="130" customWidth="1"/>
    <col min="15" max="16384" width="11.421875" style="130" customWidth="1"/>
  </cols>
  <sheetData>
    <row r="1" spans="1:8" ht="15.75" customHeight="1">
      <c r="A1" s="247"/>
      <c r="B1" s="128"/>
      <c r="C1" s="129"/>
      <c r="D1" s="129"/>
      <c r="E1" s="129"/>
      <c r="F1" s="129"/>
      <c r="G1" s="129"/>
      <c r="H1" s="129"/>
    </row>
    <row r="2" spans="1:8" ht="15.75">
      <c r="A2" s="59"/>
      <c r="B2" s="128"/>
      <c r="C2" s="129"/>
      <c r="D2" s="129"/>
      <c r="E2" s="129"/>
      <c r="F2" s="129"/>
      <c r="G2" s="129"/>
      <c r="H2" s="129"/>
    </row>
    <row r="3" spans="1:14" ht="20.25">
      <c r="A3" s="60"/>
      <c r="B3" s="131" t="s">
        <v>3</v>
      </c>
      <c r="C3" s="133"/>
      <c r="D3" s="133"/>
      <c r="E3" s="133"/>
      <c r="F3" s="133"/>
      <c r="G3" s="133"/>
      <c r="H3" s="133"/>
      <c r="I3" s="159"/>
      <c r="J3" s="159"/>
      <c r="K3" s="159"/>
      <c r="L3" s="159"/>
      <c r="M3" s="159"/>
      <c r="N3" s="159"/>
    </row>
    <row r="4" spans="2:14" ht="15">
      <c r="B4" s="151" t="s">
        <v>57</v>
      </c>
      <c r="C4" s="133"/>
      <c r="D4" s="133"/>
      <c r="E4" s="133"/>
      <c r="F4" s="133"/>
      <c r="G4" s="133"/>
      <c r="H4" s="133"/>
      <c r="I4" s="159"/>
      <c r="J4" s="159"/>
      <c r="K4" s="159"/>
      <c r="L4" s="159"/>
      <c r="M4" s="159"/>
      <c r="N4" s="159"/>
    </row>
    <row r="5" spans="2:8" ht="15.75" thickBot="1">
      <c r="B5" s="128"/>
      <c r="C5" s="5"/>
      <c r="D5" s="6"/>
      <c r="E5" s="6"/>
      <c r="F5" s="6"/>
      <c r="G5" s="6"/>
      <c r="H5" s="6"/>
    </row>
    <row r="6" spans="2:14" ht="30.75" customHeight="1" thickBot="1">
      <c r="B6" s="134"/>
      <c r="C6" s="240" t="s">
        <v>37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2"/>
    </row>
    <row r="7" spans="2:14" ht="16.5" thickBot="1">
      <c r="B7" s="152" t="s">
        <v>5</v>
      </c>
      <c r="C7" s="160">
        <v>42704</v>
      </c>
      <c r="D7" s="160">
        <v>42735</v>
      </c>
      <c r="E7" s="160">
        <v>42766</v>
      </c>
      <c r="F7" s="160">
        <v>42794</v>
      </c>
      <c r="G7" s="160">
        <v>42825</v>
      </c>
      <c r="H7" s="160">
        <v>42855</v>
      </c>
      <c r="I7" s="160">
        <v>42886</v>
      </c>
      <c r="J7" s="160">
        <v>42916</v>
      </c>
      <c r="K7" s="160">
        <v>42947</v>
      </c>
      <c r="L7" s="160">
        <v>42978</v>
      </c>
      <c r="M7" s="160">
        <v>43008</v>
      </c>
      <c r="N7" s="160">
        <v>43039</v>
      </c>
    </row>
    <row r="8" spans="2:8" ht="12.75">
      <c r="B8" s="128"/>
      <c r="C8" s="129"/>
      <c r="D8" s="129"/>
      <c r="E8" s="129"/>
      <c r="F8" s="129"/>
      <c r="G8" s="129"/>
      <c r="H8" s="129"/>
    </row>
    <row r="9" spans="2:14" ht="13.5" thickBot="1">
      <c r="B9" s="132" t="s">
        <v>6</v>
      </c>
      <c r="C9" s="135"/>
      <c r="D9" s="135"/>
      <c r="E9" s="135"/>
      <c r="F9" s="135"/>
      <c r="G9" s="135"/>
      <c r="H9" s="135"/>
      <c r="I9" s="159"/>
      <c r="J9" s="159"/>
      <c r="K9" s="159"/>
      <c r="L9" s="159"/>
      <c r="M9" s="159"/>
      <c r="N9" s="159"/>
    </row>
    <row r="10" spans="2:14" ht="12.75">
      <c r="B10" s="136" t="s">
        <v>7</v>
      </c>
      <c r="C10" s="137"/>
      <c r="D10" s="153"/>
      <c r="E10" s="137"/>
      <c r="F10" s="154"/>
      <c r="G10" s="155"/>
      <c r="H10" s="155"/>
      <c r="I10" s="155"/>
      <c r="J10" s="155"/>
      <c r="K10" s="155"/>
      <c r="L10" s="155"/>
      <c r="M10" s="155"/>
      <c r="N10" s="155"/>
    </row>
    <row r="11" spans="2:14" ht="15">
      <c r="B11" s="138" t="s">
        <v>8</v>
      </c>
      <c r="C11" s="90">
        <v>0.07738372093023256</v>
      </c>
      <c r="D11" s="90">
        <v>0.07662790697674418</v>
      </c>
      <c r="E11" s="90">
        <v>0.07541666666666666</v>
      </c>
      <c r="F11" s="90">
        <v>0.07375</v>
      </c>
      <c r="G11" s="90">
        <v>0.07166666666666666</v>
      </c>
      <c r="H11" s="90">
        <v>0.06976190476190476</v>
      </c>
      <c r="I11" s="90">
        <v>0.06754761904761905</v>
      </c>
      <c r="J11" s="90">
        <v>0.06529761904761905</v>
      </c>
      <c r="K11" s="90">
        <v>0.06345238095238095</v>
      </c>
      <c r="L11" s="90">
        <v>0.06172619047619047</v>
      </c>
      <c r="M11" s="90">
        <v>0.06041666666666667</v>
      </c>
      <c r="N11" s="90">
        <v>0.05928571428571429</v>
      </c>
    </row>
    <row r="12" spans="2:14" ht="15">
      <c r="B12" s="138" t="s">
        <v>9</v>
      </c>
      <c r="C12" s="90">
        <v>0.0775</v>
      </c>
      <c r="D12" s="90">
        <v>0.0775</v>
      </c>
      <c r="E12" s="90">
        <v>0.0775</v>
      </c>
      <c r="F12" s="90">
        <v>0.075</v>
      </c>
      <c r="G12" s="90">
        <v>0.0725</v>
      </c>
      <c r="H12" s="90">
        <v>0.07</v>
      </c>
      <c r="I12" s="90">
        <v>0.0675</v>
      </c>
      <c r="J12" s="90">
        <v>0.065</v>
      </c>
      <c r="K12" s="90">
        <v>0.0625</v>
      </c>
      <c r="L12" s="90">
        <v>0.0625</v>
      </c>
      <c r="M12" s="90">
        <v>0.06</v>
      </c>
      <c r="N12" s="90">
        <v>0.06</v>
      </c>
    </row>
    <row r="13" spans="2:14" ht="15.75" thickBot="1">
      <c r="B13" s="138" t="s">
        <v>10</v>
      </c>
      <c r="C13" s="90">
        <v>0.0775</v>
      </c>
      <c r="D13" s="90">
        <v>0.0775</v>
      </c>
      <c r="E13" s="90">
        <v>0.0775</v>
      </c>
      <c r="F13" s="90">
        <v>0.0775</v>
      </c>
      <c r="G13" s="90">
        <v>0.07</v>
      </c>
      <c r="H13" s="90">
        <v>0.07</v>
      </c>
      <c r="I13" s="90">
        <v>0.0675</v>
      </c>
      <c r="J13" s="90">
        <v>0.065</v>
      </c>
      <c r="K13" s="90">
        <v>0.0625</v>
      </c>
      <c r="L13" s="90">
        <v>0.0625</v>
      </c>
      <c r="M13" s="90">
        <v>0.0625</v>
      </c>
      <c r="N13" s="90">
        <v>0.06</v>
      </c>
    </row>
    <row r="14" spans="2:14" ht="15">
      <c r="B14" s="136" t="s">
        <v>11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2:14" ht="15">
      <c r="B15" s="138" t="s">
        <v>12</v>
      </c>
      <c r="C15" s="90">
        <v>0.0005327065807911164</v>
      </c>
      <c r="D15" s="90">
        <v>0.0015317785463147637</v>
      </c>
      <c r="E15" s="90">
        <v>0.0025252787015149843</v>
      </c>
      <c r="F15" s="90">
        <v>0.003503047453777156</v>
      </c>
      <c r="G15" s="90">
        <v>0.004082482904638624</v>
      </c>
      <c r="H15" s="90">
        <v>0.004161727618573349</v>
      </c>
      <c r="I15" s="90">
        <v>0.004076717839039203</v>
      </c>
      <c r="J15" s="90">
        <v>0.004065109610332617</v>
      </c>
      <c r="K15" s="90">
        <v>0.0039024843928837836</v>
      </c>
      <c r="L15" s="90">
        <v>0.00372401956478903</v>
      </c>
      <c r="M15" s="90">
        <v>0.0039010890703698817</v>
      </c>
      <c r="N15" s="90">
        <v>0.003954224133979023</v>
      </c>
    </row>
    <row r="16" spans="2:14" ht="15">
      <c r="B16" s="138" t="s">
        <v>13</v>
      </c>
      <c r="C16" s="90">
        <v>0.00688396182539985</v>
      </c>
      <c r="D16" s="90">
        <v>0.019989826249327724</v>
      </c>
      <c r="E16" s="90">
        <v>0.03348435847312687</v>
      </c>
      <c r="F16" s="90">
        <v>0.04749894852579195</v>
      </c>
      <c r="G16" s="90">
        <v>0.0569648777391436</v>
      </c>
      <c r="H16" s="90">
        <v>0.05965616381572719</v>
      </c>
      <c r="I16" s="90">
        <v>0.06035324259416515</v>
      </c>
      <c r="J16" s="90">
        <v>0.062255097040645364</v>
      </c>
      <c r="K16" s="90">
        <v>0.06150256829310278</v>
      </c>
      <c r="L16" s="90">
        <v>0.06033127163785507</v>
      </c>
      <c r="M16" s="90">
        <v>0.06456975013026012</v>
      </c>
      <c r="N16" s="90">
        <v>0.0666977564767546</v>
      </c>
    </row>
    <row r="17" spans="2:27" ht="15">
      <c r="B17" s="138" t="s">
        <v>14</v>
      </c>
      <c r="C17" s="90">
        <v>0.075</v>
      </c>
      <c r="D17" s="90">
        <v>0.0725</v>
      </c>
      <c r="E17" s="90">
        <v>0.07</v>
      </c>
      <c r="F17" s="90">
        <v>0.065</v>
      </c>
      <c r="G17" s="90">
        <v>0.0625</v>
      </c>
      <c r="H17" s="90">
        <v>0.0625</v>
      </c>
      <c r="I17" s="90">
        <v>0.06</v>
      </c>
      <c r="J17" s="90">
        <v>0.0575</v>
      </c>
      <c r="K17" s="90">
        <v>0.055</v>
      </c>
      <c r="L17" s="90">
        <v>0.0525</v>
      </c>
      <c r="M17" s="90">
        <v>0.05</v>
      </c>
      <c r="N17" s="90">
        <v>0.05</v>
      </c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</row>
    <row r="18" spans="2:27" ht="15.75" thickBot="1">
      <c r="B18" s="139" t="s">
        <v>15</v>
      </c>
      <c r="C18" s="90">
        <v>0.0775</v>
      </c>
      <c r="D18" s="90">
        <v>0.0775</v>
      </c>
      <c r="E18" s="90">
        <v>0.0775</v>
      </c>
      <c r="F18" s="90">
        <v>0.0775</v>
      </c>
      <c r="G18" s="90">
        <v>0.0775</v>
      </c>
      <c r="H18" s="90">
        <v>0.0775</v>
      </c>
      <c r="I18" s="90">
        <v>0.075</v>
      </c>
      <c r="J18" s="90">
        <v>0.0725</v>
      </c>
      <c r="K18" s="90">
        <v>0.07</v>
      </c>
      <c r="L18" s="90">
        <v>0.0675</v>
      </c>
      <c r="M18" s="90">
        <v>0.0675</v>
      </c>
      <c r="N18" s="90">
        <v>0.0675</v>
      </c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</row>
    <row r="19" spans="2:27" ht="16.5" thickBot="1">
      <c r="B19" s="142" t="s">
        <v>16</v>
      </c>
      <c r="C19" s="111">
        <v>43</v>
      </c>
      <c r="D19" s="111">
        <v>43</v>
      </c>
      <c r="E19" s="111">
        <v>42</v>
      </c>
      <c r="F19" s="111">
        <v>42</v>
      </c>
      <c r="G19" s="111">
        <v>42</v>
      </c>
      <c r="H19" s="111">
        <v>42</v>
      </c>
      <c r="I19" s="111">
        <v>42</v>
      </c>
      <c r="J19" s="111">
        <v>42</v>
      </c>
      <c r="K19" s="111">
        <v>42</v>
      </c>
      <c r="L19" s="111">
        <v>42</v>
      </c>
      <c r="M19" s="111">
        <v>42</v>
      </c>
      <c r="N19" s="111">
        <v>42</v>
      </c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</row>
    <row r="20" spans="2:27" ht="12.75">
      <c r="B20" s="128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</row>
    <row r="21" spans="2:14" ht="13.5" thickBot="1">
      <c r="B21" s="132" t="s">
        <v>17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2:14" ht="12.75">
      <c r="B22" s="136" t="s">
        <v>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ht="15">
      <c r="B23" s="138" t="s">
        <v>8</v>
      </c>
      <c r="C23" s="90">
        <v>0.0775</v>
      </c>
      <c r="D23" s="90">
        <v>0.07653846153846154</v>
      </c>
      <c r="E23" s="90">
        <v>0.0748076923076923</v>
      </c>
      <c r="F23" s="90">
        <v>0.07346153846153845</v>
      </c>
      <c r="G23" s="90">
        <v>0.07153846153846154</v>
      </c>
      <c r="H23" s="90">
        <v>0.06961538461538462</v>
      </c>
      <c r="I23" s="90">
        <v>0.06823076923076923</v>
      </c>
      <c r="J23" s="90">
        <v>0.06576923076923077</v>
      </c>
      <c r="K23" s="90">
        <v>0.06461538461538462</v>
      </c>
      <c r="L23" s="90">
        <v>0.0626923076923077</v>
      </c>
      <c r="M23" s="90">
        <v>0.06192307692307693</v>
      </c>
      <c r="N23" s="90">
        <v>0.06057692307692308</v>
      </c>
    </row>
    <row r="24" spans="2:14" ht="15">
      <c r="B24" s="138" t="s">
        <v>9</v>
      </c>
      <c r="C24" s="90">
        <v>0.0775</v>
      </c>
      <c r="D24" s="90">
        <v>0.0775</v>
      </c>
      <c r="E24" s="90">
        <v>0.075</v>
      </c>
      <c r="F24" s="90">
        <v>0.0725</v>
      </c>
      <c r="G24" s="90">
        <v>0.07</v>
      </c>
      <c r="H24" s="90">
        <v>0.07</v>
      </c>
      <c r="I24" s="90">
        <v>0.0675</v>
      </c>
      <c r="J24" s="90">
        <v>0.065</v>
      </c>
      <c r="K24" s="90">
        <v>0.065</v>
      </c>
      <c r="L24" s="90">
        <v>0.065</v>
      </c>
      <c r="M24" s="90">
        <v>0.0625</v>
      </c>
      <c r="N24" s="90">
        <v>0.06</v>
      </c>
    </row>
    <row r="25" spans="2:14" ht="15.75" thickBot="1">
      <c r="B25" s="138" t="s">
        <v>10</v>
      </c>
      <c r="C25" s="90">
        <v>0.0775</v>
      </c>
      <c r="D25" s="90">
        <v>0.0775</v>
      </c>
      <c r="E25" s="90">
        <v>0.0725</v>
      </c>
      <c r="F25" s="90">
        <v>0.0725</v>
      </c>
      <c r="G25" s="90">
        <v>0.07</v>
      </c>
      <c r="H25" s="90">
        <v>0.0675</v>
      </c>
      <c r="I25" s="90">
        <v>0.0725</v>
      </c>
      <c r="J25" s="90">
        <v>0.065</v>
      </c>
      <c r="K25" s="90">
        <v>0.0675</v>
      </c>
      <c r="L25" s="90">
        <v>0.065</v>
      </c>
      <c r="M25" s="90">
        <v>0.065</v>
      </c>
      <c r="N25" s="90">
        <v>0.06</v>
      </c>
    </row>
    <row r="26" spans="2:14" ht="15">
      <c r="B26" s="136" t="s">
        <v>11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</row>
    <row r="27" spans="2:14" ht="15">
      <c r="B27" s="138" t="s">
        <v>12</v>
      </c>
      <c r="C27" s="90">
        <v>0</v>
      </c>
      <c r="D27" s="90">
        <v>0.0012659242088545843</v>
      </c>
      <c r="E27" s="90">
        <v>0.002155791246256443</v>
      </c>
      <c r="F27" s="90">
        <v>0.002802242691589023</v>
      </c>
      <c r="G27" s="90">
        <v>0.0036139863635461346</v>
      </c>
      <c r="H27" s="90">
        <v>0.0033612612101824083</v>
      </c>
      <c r="I27" s="90">
        <v>0.003745082245510906</v>
      </c>
      <c r="J27" s="90">
        <v>0.0038709138919607046</v>
      </c>
      <c r="K27" s="90">
        <v>0.004311582492512883</v>
      </c>
      <c r="L27" s="90">
        <v>0.004140946256284415</v>
      </c>
      <c r="M27" s="90">
        <v>0.004466757557437284</v>
      </c>
      <c r="N27" s="90">
        <v>0.0045818762252585726</v>
      </c>
    </row>
    <row r="28" spans="2:14" ht="15">
      <c r="B28" s="138" t="s">
        <v>13</v>
      </c>
      <c r="C28" s="90">
        <v>0</v>
      </c>
      <c r="D28" s="90">
        <v>0.016539713281517182</v>
      </c>
      <c r="E28" s="90">
        <v>0.028817775014224948</v>
      </c>
      <c r="F28" s="90">
        <v>0.03814571203210189</v>
      </c>
      <c r="G28" s="90">
        <v>0.05051808895279543</v>
      </c>
      <c r="H28" s="90">
        <v>0.04828331020151525</v>
      </c>
      <c r="I28" s="90">
        <v>0.05488846583048679</v>
      </c>
      <c r="J28" s="90">
        <v>0.05885600069647855</v>
      </c>
      <c r="K28" s="90">
        <v>0.06672687190793748</v>
      </c>
      <c r="L28" s="90">
        <v>0.06605190347447533</v>
      </c>
      <c r="M28" s="90">
        <v>0.07213397297724805</v>
      </c>
      <c r="N28" s="90">
        <v>0.0756373218137923</v>
      </c>
    </row>
    <row r="29" spans="2:14" ht="15">
      <c r="B29" s="138" t="s">
        <v>14</v>
      </c>
      <c r="C29" s="90">
        <v>0.0775</v>
      </c>
      <c r="D29" s="90">
        <v>0.075</v>
      </c>
      <c r="E29" s="90">
        <v>0.0725</v>
      </c>
      <c r="F29" s="90">
        <v>0.07</v>
      </c>
      <c r="G29" s="90">
        <v>0.0675</v>
      </c>
      <c r="H29" s="90">
        <v>0.065</v>
      </c>
      <c r="I29" s="90">
        <v>0.0625</v>
      </c>
      <c r="J29" s="90">
        <v>0.06</v>
      </c>
      <c r="K29" s="90">
        <v>0.0575</v>
      </c>
      <c r="L29" s="90">
        <v>0.055</v>
      </c>
      <c r="M29" s="90">
        <v>0.0525</v>
      </c>
      <c r="N29" s="90">
        <v>0.05</v>
      </c>
    </row>
    <row r="30" spans="2:14" ht="15.75" thickBot="1">
      <c r="B30" s="139" t="s">
        <v>15</v>
      </c>
      <c r="C30" s="93">
        <v>0.0775</v>
      </c>
      <c r="D30" s="93">
        <v>0.0775</v>
      </c>
      <c r="E30" s="93">
        <v>0.0775</v>
      </c>
      <c r="F30" s="93">
        <v>0.0775</v>
      </c>
      <c r="G30" s="93">
        <v>0.0775</v>
      </c>
      <c r="H30" s="93">
        <v>0.075</v>
      </c>
      <c r="I30" s="93">
        <v>0.0725</v>
      </c>
      <c r="J30" s="93">
        <v>0.0725</v>
      </c>
      <c r="K30" s="93">
        <v>0.07</v>
      </c>
      <c r="L30" s="93">
        <v>0.0675</v>
      </c>
      <c r="M30" s="93">
        <v>0.0675</v>
      </c>
      <c r="N30" s="93">
        <v>0.0675</v>
      </c>
    </row>
    <row r="31" spans="2:14" ht="16.5" thickBot="1">
      <c r="B31" s="142" t="s">
        <v>16</v>
      </c>
      <c r="C31" s="140">
        <v>13</v>
      </c>
      <c r="D31" s="140">
        <v>13</v>
      </c>
      <c r="E31" s="140">
        <v>13</v>
      </c>
      <c r="F31" s="140">
        <v>13</v>
      </c>
      <c r="G31" s="140">
        <v>13</v>
      </c>
      <c r="H31" s="140">
        <v>13</v>
      </c>
      <c r="I31" s="140">
        <v>13</v>
      </c>
      <c r="J31" s="140">
        <v>13</v>
      </c>
      <c r="K31" s="140">
        <v>13</v>
      </c>
      <c r="L31" s="140">
        <v>13</v>
      </c>
      <c r="M31" s="140">
        <v>13</v>
      </c>
      <c r="N31" s="140">
        <v>13</v>
      </c>
    </row>
    <row r="32" spans="2:14" ht="12.75">
      <c r="B32" s="128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</row>
    <row r="33" spans="2:14" ht="13.5" thickBot="1">
      <c r="B33" s="132" t="s">
        <v>18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2:14" ht="12.75">
      <c r="B34" s="136" t="s">
        <v>7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2:14" ht="15">
      <c r="B35" s="138" t="s">
        <v>8</v>
      </c>
      <c r="C35" s="90">
        <v>0.07727272727272728</v>
      </c>
      <c r="D35" s="90">
        <v>0.07681818181818181</v>
      </c>
      <c r="E35" s="90">
        <v>0.07590909090909091</v>
      </c>
      <c r="F35" s="90">
        <v>0.07454545454545455</v>
      </c>
      <c r="G35" s="90">
        <v>0.07227272727272727</v>
      </c>
      <c r="H35" s="90">
        <v>0.07</v>
      </c>
      <c r="I35" s="90">
        <v>0.06749999999999999</v>
      </c>
      <c r="J35" s="90">
        <v>0.065</v>
      </c>
      <c r="K35" s="90">
        <v>0.06295454545454547</v>
      </c>
      <c r="L35" s="90">
        <v>0.061136363636363635</v>
      </c>
      <c r="M35" s="90">
        <v>0.05999999999999999</v>
      </c>
      <c r="N35" s="90">
        <v>0.05909090909090909</v>
      </c>
    </row>
    <row r="36" spans="2:14" ht="15">
      <c r="B36" s="138" t="s">
        <v>9</v>
      </c>
      <c r="C36" s="90">
        <v>0.0775</v>
      </c>
      <c r="D36" s="90">
        <v>0.0775</v>
      </c>
      <c r="E36" s="90">
        <v>0.0775</v>
      </c>
      <c r="F36" s="90">
        <v>0.075</v>
      </c>
      <c r="G36" s="90">
        <v>0.0725</v>
      </c>
      <c r="H36" s="90">
        <v>0.07</v>
      </c>
      <c r="I36" s="90">
        <v>0.0675</v>
      </c>
      <c r="J36" s="90">
        <v>0.065</v>
      </c>
      <c r="K36" s="90">
        <v>0.0625</v>
      </c>
      <c r="L36" s="90">
        <v>0.06</v>
      </c>
      <c r="M36" s="90">
        <v>0.06</v>
      </c>
      <c r="N36" s="90">
        <v>0.0575</v>
      </c>
    </row>
    <row r="37" spans="2:14" ht="15.75" thickBot="1">
      <c r="B37" s="138" t="s">
        <v>10</v>
      </c>
      <c r="C37" s="90">
        <v>0.0775</v>
      </c>
      <c r="D37" s="90">
        <v>0.0775</v>
      </c>
      <c r="E37" s="90">
        <v>0.0775</v>
      </c>
      <c r="F37" s="90">
        <v>0.0775</v>
      </c>
      <c r="G37" s="90">
        <v>0.0725</v>
      </c>
      <c r="H37" s="90">
        <v>0.07</v>
      </c>
      <c r="I37" s="90">
        <v>0.0675</v>
      </c>
      <c r="J37" s="90">
        <v>0.065</v>
      </c>
      <c r="K37" s="90">
        <v>0.0625</v>
      </c>
      <c r="L37" s="90">
        <v>0.0575</v>
      </c>
      <c r="M37" s="90">
        <v>0.0575</v>
      </c>
      <c r="N37" s="90">
        <v>0.0575</v>
      </c>
    </row>
    <row r="38" spans="2:14" ht="15">
      <c r="B38" s="136" t="s">
        <v>11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2:14" ht="15">
      <c r="B39" s="138" t="s">
        <v>12</v>
      </c>
      <c r="C39" s="90">
        <v>0.0007537783614444098</v>
      </c>
      <c r="D39" s="90">
        <v>0.0016166744767071594</v>
      </c>
      <c r="E39" s="90">
        <v>0.0025672765902623514</v>
      </c>
      <c r="F39" s="90">
        <v>0.0035032452487268524</v>
      </c>
      <c r="G39" s="90">
        <v>0.003945653534990345</v>
      </c>
      <c r="H39" s="90">
        <v>0.0043301270189221915</v>
      </c>
      <c r="I39" s="90">
        <v>0.004330127018922193</v>
      </c>
      <c r="J39" s="90">
        <v>0.004330127018922193</v>
      </c>
      <c r="K39" s="90">
        <v>0.0038435305739290392</v>
      </c>
      <c r="L39" s="90">
        <v>0.0032333489534143167</v>
      </c>
      <c r="M39" s="90">
        <v>0.0024999999999999996</v>
      </c>
      <c r="N39" s="90">
        <v>0.0028001623329566246</v>
      </c>
    </row>
    <row r="40" spans="2:14" ht="15">
      <c r="B40" s="138" t="s">
        <v>13</v>
      </c>
      <c r="C40" s="90">
        <v>0.009754778795162948</v>
      </c>
      <c r="D40" s="90">
        <v>0.021045466560684917</v>
      </c>
      <c r="E40" s="90">
        <v>0.03382041017112079</v>
      </c>
      <c r="F40" s="90">
        <v>0.04699475333657972</v>
      </c>
      <c r="G40" s="90">
        <v>0.05459394828288528</v>
      </c>
      <c r="H40" s="90">
        <v>0.06185895741317416</v>
      </c>
      <c r="I40" s="90">
        <v>0.06415002990995843</v>
      </c>
      <c r="J40" s="90">
        <v>0.06661733875264912</v>
      </c>
      <c r="K40" s="90">
        <v>0.061052471210425154</v>
      </c>
      <c r="L40" s="90">
        <v>0.05288749217480667</v>
      </c>
      <c r="M40" s="90">
        <v>0.041666666666666664</v>
      </c>
      <c r="N40" s="90">
        <v>0.04738736255772749</v>
      </c>
    </row>
    <row r="41" spans="2:14" ht="15">
      <c r="B41" s="138" t="s">
        <v>14</v>
      </c>
      <c r="C41" s="90">
        <v>0.075</v>
      </c>
      <c r="D41" s="90">
        <v>0.0725</v>
      </c>
      <c r="E41" s="90">
        <v>0.07</v>
      </c>
      <c r="F41" s="90">
        <v>0.0675</v>
      </c>
      <c r="G41" s="90">
        <v>0.065</v>
      </c>
      <c r="H41" s="90">
        <v>0.0625</v>
      </c>
      <c r="I41" s="90">
        <v>0.06</v>
      </c>
      <c r="J41" s="90">
        <v>0.0575</v>
      </c>
      <c r="K41" s="90">
        <v>0.0575</v>
      </c>
      <c r="L41" s="90">
        <v>0.0575</v>
      </c>
      <c r="M41" s="90">
        <v>0.0575</v>
      </c>
      <c r="N41" s="90">
        <v>0.055</v>
      </c>
    </row>
    <row r="42" spans="2:14" ht="15.75" thickBot="1">
      <c r="B42" s="139" t="s">
        <v>15</v>
      </c>
      <c r="C42" s="93">
        <v>0.0775</v>
      </c>
      <c r="D42" s="93">
        <v>0.0775</v>
      </c>
      <c r="E42" s="93">
        <v>0.0775</v>
      </c>
      <c r="F42" s="93">
        <v>0.0775</v>
      </c>
      <c r="G42" s="93">
        <v>0.0775</v>
      </c>
      <c r="H42" s="93">
        <v>0.0775</v>
      </c>
      <c r="I42" s="93">
        <v>0.075</v>
      </c>
      <c r="J42" s="93">
        <v>0.0725</v>
      </c>
      <c r="K42" s="93">
        <v>0.07</v>
      </c>
      <c r="L42" s="93">
        <v>0.0675</v>
      </c>
      <c r="M42" s="93">
        <v>0.065</v>
      </c>
      <c r="N42" s="93">
        <v>0.065</v>
      </c>
    </row>
    <row r="43" spans="2:14" ht="16.5" thickBot="1">
      <c r="B43" s="142" t="s">
        <v>16</v>
      </c>
      <c r="C43" s="140">
        <v>11</v>
      </c>
      <c r="D43" s="140">
        <v>11</v>
      </c>
      <c r="E43" s="140">
        <v>11</v>
      </c>
      <c r="F43" s="140">
        <v>11</v>
      </c>
      <c r="G43" s="140">
        <v>11</v>
      </c>
      <c r="H43" s="140">
        <v>11</v>
      </c>
      <c r="I43" s="140">
        <v>11</v>
      </c>
      <c r="J43" s="140">
        <v>11</v>
      </c>
      <c r="K43" s="140">
        <v>11</v>
      </c>
      <c r="L43" s="140">
        <v>11</v>
      </c>
      <c r="M43" s="140">
        <v>11</v>
      </c>
      <c r="N43" s="140">
        <v>11</v>
      </c>
    </row>
    <row r="44" spans="2:14" ht="15.7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2:14" ht="13.5" thickBot="1">
      <c r="B45" s="132" t="s">
        <v>19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  <row r="46" spans="2:14" ht="12.75">
      <c r="B46" s="136" t="s">
        <v>7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2:14" ht="15">
      <c r="B47" s="138" t="s">
        <v>8</v>
      </c>
      <c r="C47" s="90">
        <v>0.0773611111111111</v>
      </c>
      <c r="D47" s="90">
        <v>0.07708333333333334</v>
      </c>
      <c r="E47" s="90">
        <v>0.07666666666666667</v>
      </c>
      <c r="F47" s="90">
        <v>0.07558823529411765</v>
      </c>
      <c r="G47" s="90">
        <v>0.07411764705882352</v>
      </c>
      <c r="H47" s="90">
        <v>0.07176470588235294</v>
      </c>
      <c r="I47" s="90">
        <v>0.06955882352941176</v>
      </c>
      <c r="J47" s="90">
        <v>0.06691176470588235</v>
      </c>
      <c r="K47" s="90">
        <v>0.06485294117647059</v>
      </c>
      <c r="L47" s="90">
        <v>0.06264705882352942</v>
      </c>
      <c r="M47" s="90">
        <v>0.06132352941176471</v>
      </c>
      <c r="N47" s="90">
        <v>0.059852941176470595</v>
      </c>
    </row>
    <row r="48" spans="2:14" ht="15">
      <c r="B48" s="138" t="s">
        <v>9</v>
      </c>
      <c r="C48" s="90">
        <v>0.0775</v>
      </c>
      <c r="D48" s="90">
        <v>0.0775</v>
      </c>
      <c r="E48" s="90">
        <v>0.0775</v>
      </c>
      <c r="F48" s="90">
        <v>0.0775</v>
      </c>
      <c r="G48" s="90">
        <v>0.075</v>
      </c>
      <c r="H48" s="90">
        <v>0.0725</v>
      </c>
      <c r="I48" s="90">
        <v>0.07</v>
      </c>
      <c r="J48" s="90">
        <v>0.0675</v>
      </c>
      <c r="K48" s="90">
        <v>0.065</v>
      </c>
      <c r="L48" s="90">
        <v>0.0625</v>
      </c>
      <c r="M48" s="90">
        <v>0.0625</v>
      </c>
      <c r="N48" s="90">
        <v>0.06</v>
      </c>
    </row>
    <row r="49" spans="2:14" ht="15.75" thickBot="1">
      <c r="B49" s="138" t="s">
        <v>10</v>
      </c>
      <c r="C49" s="90">
        <v>0.0775</v>
      </c>
      <c r="D49" s="90">
        <v>0.0775</v>
      </c>
      <c r="E49" s="90">
        <v>0.0775</v>
      </c>
      <c r="F49" s="90">
        <v>0.0775</v>
      </c>
      <c r="G49" s="90">
        <v>0.0775</v>
      </c>
      <c r="H49" s="90">
        <v>0.07</v>
      </c>
      <c r="I49" s="90">
        <v>0.0725</v>
      </c>
      <c r="J49" s="90">
        <v>0.0725</v>
      </c>
      <c r="K49" s="90">
        <v>0.065</v>
      </c>
      <c r="L49" s="90">
        <v>0.06</v>
      </c>
      <c r="M49" s="90">
        <v>0.0625</v>
      </c>
      <c r="N49" s="90">
        <v>0.06</v>
      </c>
    </row>
    <row r="50" spans="2:14" ht="15">
      <c r="B50" s="136" t="s">
        <v>11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2:14" ht="15">
      <c r="B51" s="138" t="s">
        <v>12</v>
      </c>
      <c r="C51" s="90">
        <v>0.0005892556509887919</v>
      </c>
      <c r="D51" s="90">
        <v>0.00128623938856882</v>
      </c>
      <c r="E51" s="90">
        <v>0.0021004201260420114</v>
      </c>
      <c r="F51" s="90">
        <v>0.002728525781658744</v>
      </c>
      <c r="G51" s="90">
        <v>0.0036380343755449927</v>
      </c>
      <c r="H51" s="90">
        <v>0.004123551439061748</v>
      </c>
      <c r="I51" s="90">
        <v>0.005171684786354613</v>
      </c>
      <c r="J51" s="90">
        <v>0.00541478096890137</v>
      </c>
      <c r="K51" s="90">
        <v>0.005692002903971812</v>
      </c>
      <c r="L51" s="90">
        <v>0.0054105357460073715</v>
      </c>
      <c r="M51" s="90">
        <v>0.005384994128567449</v>
      </c>
      <c r="N51" s="90">
        <v>0.005264161572256644</v>
      </c>
    </row>
    <row r="52" spans="2:14" ht="15">
      <c r="B52" s="138" t="s">
        <v>13</v>
      </c>
      <c r="C52" s="90">
        <v>0.007616949168975407</v>
      </c>
      <c r="D52" s="90">
        <v>0.01668634882467658</v>
      </c>
      <c r="E52" s="90">
        <v>0.027396784252721885</v>
      </c>
      <c r="F52" s="90">
        <v>0.03609722823984331</v>
      </c>
      <c r="G52" s="90">
        <v>0.049084590781162604</v>
      </c>
      <c r="H52" s="90">
        <v>0.0574593233311883</v>
      </c>
      <c r="I52" s="90">
        <v>0.07434980242539402</v>
      </c>
      <c r="J52" s="90">
        <v>0.08092419909566882</v>
      </c>
      <c r="K52" s="90">
        <v>0.0877678452313114</v>
      </c>
      <c r="L52" s="90">
        <v>0.08636535932593925</v>
      </c>
      <c r="M52" s="90">
        <v>0.08781285389510468</v>
      </c>
      <c r="N52" s="90">
        <v>0.08795159383622893</v>
      </c>
    </row>
    <row r="53" spans="2:14" ht="15">
      <c r="B53" s="138" t="s">
        <v>14</v>
      </c>
      <c r="C53" s="90">
        <v>0.075</v>
      </c>
      <c r="D53" s="90">
        <v>0.0725</v>
      </c>
      <c r="E53" s="90">
        <v>0.07</v>
      </c>
      <c r="F53" s="90">
        <v>0.07</v>
      </c>
      <c r="G53" s="90">
        <v>0.0675</v>
      </c>
      <c r="H53" s="90">
        <v>0.065</v>
      </c>
      <c r="I53" s="90">
        <v>0.06</v>
      </c>
      <c r="J53" s="90">
        <v>0.0575</v>
      </c>
      <c r="K53" s="90">
        <v>0.055</v>
      </c>
      <c r="L53" s="90">
        <v>0.05</v>
      </c>
      <c r="M53" s="90">
        <v>0.0475</v>
      </c>
      <c r="N53" s="90">
        <v>0.045</v>
      </c>
    </row>
    <row r="54" spans="2:14" ht="15.75" thickBot="1">
      <c r="B54" s="139" t="s">
        <v>15</v>
      </c>
      <c r="C54" s="93">
        <v>0.0775</v>
      </c>
      <c r="D54" s="93">
        <v>0.0775</v>
      </c>
      <c r="E54" s="93">
        <v>0.0775</v>
      </c>
      <c r="F54" s="93">
        <v>0.0775</v>
      </c>
      <c r="G54" s="93">
        <v>0.0775</v>
      </c>
      <c r="H54" s="93">
        <v>0.0775</v>
      </c>
      <c r="I54" s="93">
        <v>0.0775</v>
      </c>
      <c r="J54" s="93">
        <v>0.075</v>
      </c>
      <c r="K54" s="93">
        <v>0.0725</v>
      </c>
      <c r="L54" s="93">
        <v>0.07</v>
      </c>
      <c r="M54" s="93">
        <v>0.07</v>
      </c>
      <c r="N54" s="93">
        <v>0.0675</v>
      </c>
    </row>
    <row r="55" spans="2:14" ht="17.25" customHeight="1" thickBot="1">
      <c r="B55" s="142" t="s">
        <v>16</v>
      </c>
      <c r="C55" s="140">
        <v>18</v>
      </c>
      <c r="D55" s="140">
        <v>18</v>
      </c>
      <c r="E55" s="140">
        <v>18</v>
      </c>
      <c r="F55" s="140">
        <v>17</v>
      </c>
      <c r="G55" s="140">
        <v>17</v>
      </c>
      <c r="H55" s="140">
        <v>17</v>
      </c>
      <c r="I55" s="140">
        <v>17</v>
      </c>
      <c r="J55" s="140">
        <v>17</v>
      </c>
      <c r="K55" s="140">
        <v>17</v>
      </c>
      <c r="L55" s="140">
        <v>17</v>
      </c>
      <c r="M55" s="140">
        <v>17</v>
      </c>
      <c r="N55" s="140">
        <v>17</v>
      </c>
    </row>
    <row r="56" spans="2:13" ht="12.75">
      <c r="B56" s="8"/>
      <c r="C56" s="9"/>
      <c r="D56" s="9"/>
      <c r="E56" s="9"/>
      <c r="F56" s="9"/>
      <c r="G56" s="9"/>
      <c r="H56" s="9"/>
      <c r="I56"/>
      <c r="J56"/>
      <c r="K56"/>
      <c r="L56"/>
      <c r="M56"/>
    </row>
    <row r="57" spans="1:13" s="15" customFormat="1" ht="14.25">
      <c r="A57" s="10"/>
      <c r="B57" s="57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</row>
    <row r="58" spans="1:13" s="15" customFormat="1" ht="14.25">
      <c r="A58" s="10"/>
      <c r="B58" s="11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</row>
    <row r="59" spans="2:13" ht="14.25">
      <c r="B59" s="157"/>
      <c r="C59" s="158"/>
      <c r="D59" s="158"/>
      <c r="E59" s="158"/>
      <c r="F59" s="158"/>
      <c r="G59" s="158"/>
      <c r="H59" s="158"/>
      <c r="I59"/>
      <c r="J59"/>
      <c r="K59"/>
      <c r="L59"/>
      <c r="M59"/>
    </row>
    <row r="60" spans="2:13" ht="14.25">
      <c r="B60" s="145"/>
      <c r="I60"/>
      <c r="J60"/>
      <c r="K60"/>
      <c r="L60"/>
      <c r="M60"/>
    </row>
    <row r="61" spans="2:14" ht="12.75">
      <c r="B61" s="128"/>
      <c r="C61" s="148">
        <v>1</v>
      </c>
      <c r="D61" s="148">
        <v>1</v>
      </c>
      <c r="E61" s="148">
        <v>0</v>
      </c>
      <c r="F61" s="148">
        <v>1</v>
      </c>
      <c r="G61" s="148">
        <v>1</v>
      </c>
      <c r="H61" s="148">
        <v>1</v>
      </c>
      <c r="I61" s="148">
        <v>1</v>
      </c>
      <c r="J61" s="148">
        <v>1</v>
      </c>
      <c r="K61" s="148">
        <v>1</v>
      </c>
      <c r="L61" s="148">
        <v>1</v>
      </c>
      <c r="M61" s="148">
        <v>1</v>
      </c>
      <c r="N61" s="148">
        <v>1</v>
      </c>
    </row>
    <row r="62" spans="2:8" ht="12.75">
      <c r="B62" s="147"/>
      <c r="C62" s="147"/>
      <c r="D62" s="147"/>
      <c r="E62" s="147"/>
      <c r="F62" s="147"/>
      <c r="G62" s="147"/>
      <c r="H62" s="147"/>
    </row>
    <row r="66" spans="1:13" s="146" customFormat="1" ht="12.75">
      <c r="A66"/>
      <c r="B66" s="128"/>
      <c r="I66" s="130"/>
      <c r="J66" s="130"/>
      <c r="K66" s="130"/>
      <c r="L66" s="130"/>
      <c r="M66" s="130"/>
    </row>
    <row r="67" spans="1:13" s="146" customFormat="1" ht="12.75">
      <c r="A67"/>
      <c r="B67" s="147"/>
      <c r="I67" s="130"/>
      <c r="J67" s="130"/>
      <c r="K67" s="130"/>
      <c r="L67" s="130"/>
      <c r="M67" s="130"/>
    </row>
    <row r="71" spans="1:13" s="146" customFormat="1" ht="12.75">
      <c r="A71"/>
      <c r="B71" s="128"/>
      <c r="I71" s="130"/>
      <c r="J71" s="130"/>
      <c r="K71" s="130"/>
      <c r="L71" s="130"/>
      <c r="M71" s="130"/>
    </row>
    <row r="72" spans="1:13" s="146" customFormat="1" ht="12.75">
      <c r="A72"/>
      <c r="B72" s="147"/>
      <c r="I72" s="130"/>
      <c r="J72" s="130"/>
      <c r="K72" s="130"/>
      <c r="L72" s="130"/>
      <c r="M72" s="130"/>
    </row>
    <row r="74" spans="1:13" s="146" customFormat="1" ht="12.75">
      <c r="A74"/>
      <c r="B74" s="149"/>
      <c r="I74" s="130"/>
      <c r="J74" s="130"/>
      <c r="K74" s="130"/>
      <c r="L74" s="130"/>
      <c r="M74" s="130"/>
    </row>
    <row r="75" spans="1:13" s="146" customFormat="1" ht="12.75">
      <c r="A75"/>
      <c r="B75" s="149"/>
      <c r="I75" s="130"/>
      <c r="J75" s="130"/>
      <c r="K75" s="130"/>
      <c r="L75" s="130"/>
      <c r="M75" s="130"/>
    </row>
    <row r="76" spans="1:13" s="146" customFormat="1" ht="14.25">
      <c r="A76"/>
      <c r="B76" s="150"/>
      <c r="I76" s="130"/>
      <c r="J76" s="130"/>
      <c r="K76" s="130"/>
      <c r="L76" s="130"/>
      <c r="M76" s="130"/>
    </row>
    <row r="77" spans="1:13" s="146" customFormat="1" ht="12.75">
      <c r="A77"/>
      <c r="B77" s="149"/>
      <c r="I77" s="130"/>
      <c r="J77" s="130"/>
      <c r="K77" s="130"/>
      <c r="L77" s="130"/>
      <c r="M77" s="130"/>
    </row>
    <row r="79" spans="1:13" s="146" customFormat="1" ht="14.25">
      <c r="A79"/>
      <c r="B79" s="145"/>
      <c r="I79" s="130"/>
      <c r="J79" s="130"/>
      <c r="K79" s="130"/>
      <c r="L79" s="130"/>
      <c r="M79" s="130"/>
    </row>
    <row r="82" spans="1:13" s="146" customFormat="1" ht="14.25">
      <c r="A82"/>
      <c r="B82" s="145"/>
      <c r="I82" s="130"/>
      <c r="J82" s="130"/>
      <c r="K82" s="130"/>
      <c r="L82" s="130"/>
      <c r="M82" s="130"/>
    </row>
  </sheetData>
  <sheetProtection/>
  <mergeCells count="1">
    <mergeCell ref="C6:N6"/>
  </mergeCells>
  <conditionalFormatting sqref="C62:F62">
    <cfRule type="cellIs" priority="8" dxfId="41" operator="notEqual" stopIfTrue="1">
      <formula>0</formula>
    </cfRule>
  </conditionalFormatting>
  <conditionalFormatting sqref="C23:N25 C35:N37 C47:N49 C31:N31 C41:N43 C53:N55 C11:N13 C17:N19">
    <cfRule type="cellIs" priority="7" dxfId="0" operator="equal" stopIfTrue="1">
      <formula>0</formula>
    </cfRule>
  </conditionalFormatting>
  <conditionalFormatting sqref="B62 B67 B72">
    <cfRule type="cellIs" priority="6" dxfId="41" operator="notEqual" stopIfTrue="1">
      <formula>0</formula>
    </cfRule>
  </conditionalFormatting>
  <conditionalFormatting sqref="G62">
    <cfRule type="cellIs" priority="5" dxfId="41" operator="notEqual" stopIfTrue="1">
      <formula>0</formula>
    </cfRule>
  </conditionalFormatting>
  <conditionalFormatting sqref="G11:G13 G23:G25 G35:G37 G47:G49 G17:G19 G31 G41:G43 G53:G55">
    <cfRule type="cellIs" priority="4" dxfId="0" operator="equal" stopIfTrue="1">
      <formula>0</formula>
    </cfRule>
  </conditionalFormatting>
  <conditionalFormatting sqref="H62">
    <cfRule type="cellIs" priority="3" dxfId="41" operator="notEqual" stopIfTrue="1">
      <formula>0</formula>
    </cfRule>
  </conditionalFormatting>
  <conditionalFormatting sqref="H11:H13 H23:H25 H35:H37 H47:H49 H17:H19 H31 H41:H43 H53:H55">
    <cfRule type="cellIs" priority="2" dxfId="0" operator="equal" stopIfTrue="1">
      <formula>0</formula>
    </cfRule>
  </conditionalFormatting>
  <conditionalFormatting sqref="I11:N13 I23:N25 I35:N37 I47:N49 I17:N19 I31:N31 I41:N43 I53:N5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P52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5.7109375" style="5" customWidth="1"/>
    <col min="2" max="2" width="3.00390625" style="5" customWidth="1"/>
    <col min="3" max="3" width="37.140625" style="5" customWidth="1"/>
    <col min="4" max="4" width="13.8515625" style="5" customWidth="1"/>
    <col min="5" max="5" width="16.00390625" style="5" customWidth="1"/>
    <col min="6" max="6" width="15.00390625" style="5" customWidth="1"/>
    <col min="7" max="7" width="19.8515625" style="5" customWidth="1"/>
    <col min="8" max="8" width="13.28125" style="5" customWidth="1"/>
    <col min="9" max="9" width="14.7109375" style="5" customWidth="1"/>
    <col min="10" max="10" width="15.00390625" style="5" customWidth="1"/>
    <col min="11" max="11" width="14.57421875" style="5" customWidth="1"/>
    <col min="12" max="12" width="15.140625" style="5" customWidth="1"/>
    <col min="13" max="13" width="13.00390625" style="5" customWidth="1"/>
    <col min="14" max="14" width="14.140625" style="5" customWidth="1"/>
    <col min="15" max="15" width="15.140625" style="5" customWidth="1"/>
    <col min="16" max="16384" width="11.421875" style="5" customWidth="1"/>
  </cols>
  <sheetData>
    <row r="4" spans="3:7" ht="18.75">
      <c r="C4" s="17" t="s">
        <v>38</v>
      </c>
      <c r="D4" s="17"/>
      <c r="E4" s="17"/>
      <c r="F4" s="17"/>
      <c r="G4" s="17"/>
    </row>
    <row r="5" ht="13.5" thickBot="1"/>
    <row r="6" spans="3:7" ht="25.5" customHeight="1" thickBot="1">
      <c r="C6" s="83" t="s">
        <v>39</v>
      </c>
      <c r="D6" s="84" t="s">
        <v>40</v>
      </c>
      <c r="E6" s="84" t="s">
        <v>41</v>
      </c>
      <c r="F6" s="84" t="s">
        <v>42</v>
      </c>
      <c r="G6" s="84" t="s">
        <v>43</v>
      </c>
    </row>
    <row r="7" spans="3:7" ht="13.5" thickBot="1">
      <c r="C7" s="19" t="s">
        <v>69</v>
      </c>
      <c r="D7" s="103">
        <v>0.0013674418604651165</v>
      </c>
      <c r="E7" s="104">
        <v>0.0005</v>
      </c>
      <c r="F7" s="103">
        <v>0.0066</v>
      </c>
      <c r="G7" s="20">
        <v>43</v>
      </c>
    </row>
    <row r="8" spans="3:7" ht="13.5" thickBot="1">
      <c r="C8" s="21" t="s">
        <v>53</v>
      </c>
      <c r="D8" s="103">
        <v>0.056853488372093024</v>
      </c>
      <c r="E8" s="104">
        <v>0.05</v>
      </c>
      <c r="F8" s="103">
        <v>0.063</v>
      </c>
      <c r="G8" s="20">
        <v>43</v>
      </c>
    </row>
    <row r="9" spans="3:7" ht="13.5" thickBot="1">
      <c r="C9" s="56" t="s">
        <v>70</v>
      </c>
      <c r="D9" s="103">
        <v>0.04179047619047619</v>
      </c>
      <c r="E9" s="104">
        <v>0.032799999999999996</v>
      </c>
      <c r="F9" s="103">
        <v>0.0535</v>
      </c>
      <c r="G9" s="20">
        <v>42</v>
      </c>
    </row>
    <row r="10" spans="3:15" s="58" customFormat="1" ht="13.5" thickBot="1">
      <c r="C10" s="21" t="s">
        <v>54</v>
      </c>
      <c r="D10" s="105">
        <v>0.04146904761904762</v>
      </c>
      <c r="E10" s="106">
        <v>0.033</v>
      </c>
      <c r="F10" s="105">
        <v>0.0545</v>
      </c>
      <c r="G10" s="22">
        <v>42</v>
      </c>
      <c r="H10" s="5"/>
      <c r="I10" s="5"/>
      <c r="J10" s="5"/>
      <c r="K10" s="5"/>
      <c r="L10" s="5"/>
      <c r="M10" s="5"/>
      <c r="N10" s="5"/>
      <c r="O10" s="5"/>
    </row>
    <row r="11" spans="3:15" s="58" customFormat="1" ht="13.5" thickBot="1">
      <c r="C11" s="21" t="s">
        <v>71</v>
      </c>
      <c r="D11" s="105">
        <v>0.035660526315789476</v>
      </c>
      <c r="E11" s="106">
        <v>0.025</v>
      </c>
      <c r="F11" s="105">
        <v>0.050199999999999995</v>
      </c>
      <c r="G11" s="22">
        <v>38</v>
      </c>
      <c r="H11" s="5"/>
      <c r="I11" s="5"/>
      <c r="J11" s="5"/>
      <c r="K11" s="5"/>
      <c r="L11" s="5"/>
      <c r="M11" s="5"/>
      <c r="N11" s="5"/>
      <c r="O11" s="5"/>
    </row>
    <row r="13" spans="3:7" ht="18.75">
      <c r="C13" s="17" t="s">
        <v>44</v>
      </c>
      <c r="D13" s="17"/>
      <c r="E13" s="17"/>
      <c r="F13" s="17"/>
      <c r="G13" s="17"/>
    </row>
    <row r="14" ht="13.5" thickBot="1"/>
    <row r="15" spans="3:7" ht="27" customHeight="1" thickBot="1">
      <c r="C15" s="83" t="s">
        <v>39</v>
      </c>
      <c r="D15" s="84" t="s">
        <v>40</v>
      </c>
      <c r="E15" s="84" t="s">
        <v>41</v>
      </c>
      <c r="F15" s="84" t="s">
        <v>42</v>
      </c>
      <c r="G15" s="84" t="s">
        <v>43</v>
      </c>
    </row>
    <row r="16" spans="3:9" ht="13.5" thickBot="1">
      <c r="C16" s="19" t="s">
        <v>69</v>
      </c>
      <c r="D16" s="105">
        <v>0.0017717948717948721</v>
      </c>
      <c r="E16" s="106">
        <v>0</v>
      </c>
      <c r="F16" s="105">
        <v>0.0037</v>
      </c>
      <c r="G16" s="22">
        <v>39</v>
      </c>
      <c r="I16" s="7"/>
    </row>
    <row r="17" spans="3:7" ht="13.5" thickBot="1">
      <c r="C17" s="21" t="s">
        <v>53</v>
      </c>
      <c r="D17" s="105">
        <v>0.05130421052631579</v>
      </c>
      <c r="E17" s="106">
        <v>0.0308</v>
      </c>
      <c r="F17" s="105">
        <v>0.06156</v>
      </c>
      <c r="G17" s="22">
        <v>38</v>
      </c>
    </row>
    <row r="18" spans="3:7" ht="13.5" thickBot="1">
      <c r="C18" s="56" t="s">
        <v>70</v>
      </c>
      <c r="D18" s="105">
        <v>0.038340540540540535</v>
      </c>
      <c r="E18" s="106">
        <v>0.0268</v>
      </c>
      <c r="F18" s="105">
        <v>0.0536</v>
      </c>
      <c r="G18" s="22">
        <v>37</v>
      </c>
    </row>
    <row r="19" spans="3:7" ht="13.5" thickBot="1">
      <c r="C19" s="21" t="s">
        <v>54</v>
      </c>
      <c r="D19" s="105">
        <v>0.03779142857142857</v>
      </c>
      <c r="E19" s="106">
        <v>0.0269</v>
      </c>
      <c r="F19" s="105">
        <v>0.055</v>
      </c>
      <c r="G19" s="22">
        <v>35</v>
      </c>
    </row>
    <row r="20" spans="3:7" ht="13.5" thickBot="1">
      <c r="C20" s="21" t="s">
        <v>71</v>
      </c>
      <c r="D20" s="105">
        <v>0.03218823529411765</v>
      </c>
      <c r="E20" s="106">
        <v>0.0223</v>
      </c>
      <c r="F20" s="105">
        <v>0.050499999999999996</v>
      </c>
      <c r="G20" s="22">
        <v>34</v>
      </c>
    </row>
    <row r="21" spans="3:7" ht="12.75">
      <c r="C21" s="29"/>
      <c r="D21" s="30"/>
      <c r="E21" s="30"/>
      <c r="F21" s="30"/>
      <c r="G21" s="31"/>
    </row>
    <row r="22" spans="3:7" ht="18.75">
      <c r="C22" s="17" t="s">
        <v>45</v>
      </c>
      <c r="D22" s="17"/>
      <c r="E22" s="17"/>
      <c r="F22" s="17"/>
      <c r="G22" s="17"/>
    </row>
    <row r="23" spans="3:7" ht="19.5" thickBot="1">
      <c r="C23" s="17"/>
      <c r="D23" s="17"/>
      <c r="E23" s="17"/>
      <c r="F23" s="17"/>
      <c r="G23" s="17"/>
    </row>
    <row r="24" spans="3:7" ht="26.25" customHeight="1" thickBot="1">
      <c r="C24" s="85" t="s">
        <v>39</v>
      </c>
      <c r="D24" s="84" t="s">
        <v>40</v>
      </c>
      <c r="E24" s="84" t="s">
        <v>41</v>
      </c>
      <c r="F24" s="84" t="s">
        <v>42</v>
      </c>
      <c r="G24" s="84" t="s">
        <v>43</v>
      </c>
    </row>
    <row r="25" spans="3:7" ht="13.5" thickBot="1">
      <c r="C25" s="24" t="s">
        <v>72</v>
      </c>
      <c r="D25" s="25">
        <v>3060.149024390244</v>
      </c>
      <c r="E25" s="26">
        <v>2900</v>
      </c>
      <c r="F25" s="25">
        <v>3200</v>
      </c>
      <c r="G25" s="22">
        <v>41</v>
      </c>
    </row>
    <row r="26" spans="3:7" ht="13.5" thickBot="1">
      <c r="C26" s="24" t="s">
        <v>55</v>
      </c>
      <c r="D26" s="25">
        <v>3052.533414634146</v>
      </c>
      <c r="E26" s="26">
        <v>2750</v>
      </c>
      <c r="F26" s="25">
        <v>3300</v>
      </c>
      <c r="G26" s="22">
        <v>41</v>
      </c>
    </row>
    <row r="27" spans="3:7" ht="13.5" thickBot="1">
      <c r="C27" s="24" t="s">
        <v>73</v>
      </c>
      <c r="D27" s="25">
        <v>2988.83625</v>
      </c>
      <c r="E27" s="26">
        <v>2600</v>
      </c>
      <c r="F27" s="25">
        <v>3400</v>
      </c>
      <c r="G27" s="22">
        <v>40</v>
      </c>
    </row>
    <row r="28" spans="3:7" ht="13.5" thickBot="1">
      <c r="C28" s="21" t="s">
        <v>56</v>
      </c>
      <c r="D28" s="25">
        <v>2992.27875</v>
      </c>
      <c r="E28" s="26">
        <v>2466</v>
      </c>
      <c r="F28" s="25">
        <v>3600</v>
      </c>
      <c r="G28" s="22">
        <v>40</v>
      </c>
    </row>
    <row r="29" spans="3:7" ht="13.5" thickBot="1">
      <c r="C29" s="21" t="s">
        <v>74</v>
      </c>
      <c r="D29" s="25">
        <v>2943.7472972972973</v>
      </c>
      <c r="E29" s="26">
        <v>2300</v>
      </c>
      <c r="F29" s="25">
        <v>3700</v>
      </c>
      <c r="G29" s="22">
        <v>37</v>
      </c>
    </row>
    <row r="30" spans="3:8" ht="12.75">
      <c r="C30" s="16"/>
      <c r="D30" s="16"/>
      <c r="E30" s="16"/>
      <c r="F30" s="16"/>
      <c r="G30" s="16"/>
      <c r="H30" s="16"/>
    </row>
    <row r="31" spans="3:8" ht="18.75">
      <c r="C31" s="243" t="s">
        <v>37</v>
      </c>
      <c r="D31" s="243"/>
      <c r="E31" s="243"/>
      <c r="F31" s="243"/>
      <c r="G31" s="243"/>
      <c r="H31" s="243"/>
    </row>
    <row r="32" spans="3:8" ht="13.5" thickBot="1">
      <c r="C32" s="29"/>
      <c r="D32" s="30"/>
      <c r="E32" s="30"/>
      <c r="F32" s="30"/>
      <c r="G32" s="31"/>
      <c r="H32" s="16"/>
    </row>
    <row r="33" spans="3:15" ht="27" customHeight="1" thickBot="1">
      <c r="C33" s="85" t="s">
        <v>39</v>
      </c>
      <c r="D33" s="86">
        <v>42704</v>
      </c>
      <c r="E33" s="86">
        <v>42735</v>
      </c>
      <c r="F33" s="86">
        <v>42766</v>
      </c>
      <c r="G33" s="86">
        <v>42794</v>
      </c>
      <c r="H33" s="86">
        <v>42825</v>
      </c>
      <c r="I33" s="86">
        <v>42855</v>
      </c>
      <c r="J33" s="86">
        <v>42886</v>
      </c>
      <c r="K33" s="86">
        <v>42916</v>
      </c>
      <c r="L33" s="86">
        <v>42947</v>
      </c>
      <c r="M33" s="86">
        <v>42978</v>
      </c>
      <c r="N33" s="86">
        <v>43008</v>
      </c>
      <c r="O33" s="86">
        <v>43039</v>
      </c>
    </row>
    <row r="34" spans="3:16" ht="13.5" thickBot="1">
      <c r="C34" s="23" t="s">
        <v>40</v>
      </c>
      <c r="D34" s="107">
        <v>0.07738372093023256</v>
      </c>
      <c r="E34" s="107">
        <v>0.07662790697674418</v>
      </c>
      <c r="F34" s="107">
        <v>0.07541666666666666</v>
      </c>
      <c r="G34" s="107">
        <v>0.07375</v>
      </c>
      <c r="H34" s="107">
        <v>0.07166666666666666</v>
      </c>
      <c r="I34" s="107">
        <v>0.06976190476190476</v>
      </c>
      <c r="J34" s="107">
        <v>0.06754761904761905</v>
      </c>
      <c r="K34" s="107">
        <v>0.06529761904761905</v>
      </c>
      <c r="L34" s="107">
        <v>0.06345238095238095</v>
      </c>
      <c r="M34" s="107">
        <v>0.06172619047619047</v>
      </c>
      <c r="N34" s="107">
        <v>0.06041666666666667</v>
      </c>
      <c r="O34" s="107">
        <v>0.05928571428571429</v>
      </c>
      <c r="P34" s="30"/>
    </row>
    <row r="35" spans="3:16" ht="13.5" thickBot="1">
      <c r="C35" s="23" t="s">
        <v>41</v>
      </c>
      <c r="D35" s="105">
        <v>0.075</v>
      </c>
      <c r="E35" s="105">
        <v>0.0725</v>
      </c>
      <c r="F35" s="105">
        <v>0.07</v>
      </c>
      <c r="G35" s="105">
        <v>0.065</v>
      </c>
      <c r="H35" s="105">
        <v>0.0625</v>
      </c>
      <c r="I35" s="105">
        <v>0.0625</v>
      </c>
      <c r="J35" s="105">
        <v>0.06</v>
      </c>
      <c r="K35" s="105">
        <v>0.0575</v>
      </c>
      <c r="L35" s="105">
        <v>0.055</v>
      </c>
      <c r="M35" s="105">
        <v>0.0525</v>
      </c>
      <c r="N35" s="105">
        <v>0.05</v>
      </c>
      <c r="O35" s="105">
        <v>0.05</v>
      </c>
      <c r="P35" s="30"/>
    </row>
    <row r="36" spans="3:15" ht="13.5" thickBot="1">
      <c r="C36" s="23" t="s">
        <v>42</v>
      </c>
      <c r="D36" s="105">
        <v>0.0775</v>
      </c>
      <c r="E36" s="105">
        <v>0.0775</v>
      </c>
      <c r="F36" s="105">
        <v>0.0775</v>
      </c>
      <c r="G36" s="105">
        <v>0.0775</v>
      </c>
      <c r="H36" s="105">
        <v>0.0775</v>
      </c>
      <c r="I36" s="105">
        <v>0.0775</v>
      </c>
      <c r="J36" s="105">
        <v>0.075</v>
      </c>
      <c r="K36" s="105">
        <v>0.0725</v>
      </c>
      <c r="L36" s="105">
        <v>0.07</v>
      </c>
      <c r="M36" s="105">
        <v>0.0675</v>
      </c>
      <c r="N36" s="105">
        <v>0.0675</v>
      </c>
      <c r="O36" s="105">
        <v>0.0675</v>
      </c>
    </row>
    <row r="37" spans="3:8" ht="18.75">
      <c r="C37" s="27"/>
      <c r="D37" s="27"/>
      <c r="E37" s="27"/>
      <c r="F37" s="27"/>
      <c r="G37" s="27"/>
      <c r="H37" s="16"/>
    </row>
    <row r="38" spans="3:15" ht="18.75">
      <c r="C38" s="243" t="s">
        <v>46</v>
      </c>
      <c r="D38" s="243"/>
      <c r="E38" s="243"/>
      <c r="F38" s="243"/>
      <c r="G38" s="243"/>
      <c r="H38" s="243"/>
      <c r="I38" s="32"/>
      <c r="J38" s="32"/>
      <c r="K38" s="32"/>
      <c r="L38" s="32"/>
      <c r="M38" s="32"/>
      <c r="N38" s="32"/>
      <c r="O38" s="32"/>
    </row>
    <row r="39" spans="3:15" ht="19.5" thickBot="1">
      <c r="C39" s="28"/>
      <c r="D39" s="28"/>
      <c r="E39" s="28"/>
      <c r="F39" s="28"/>
      <c r="G39" s="28"/>
      <c r="H39" s="28"/>
      <c r="I39" s="32"/>
      <c r="J39" s="32"/>
      <c r="K39" s="32"/>
      <c r="L39" s="32"/>
      <c r="M39" s="32"/>
      <c r="N39" s="32"/>
      <c r="O39" s="32"/>
    </row>
    <row r="40" spans="3:4" ht="26.25" customHeight="1" thickBot="1">
      <c r="C40" s="87" t="s">
        <v>39</v>
      </c>
      <c r="D40" s="86" t="s">
        <v>40</v>
      </c>
    </row>
    <row r="41" spans="3:7" ht="13.5" thickBot="1">
      <c r="C41" s="23" t="s">
        <v>69</v>
      </c>
      <c r="D41" s="108">
        <v>0.0011400000000000002</v>
      </c>
      <c r="E41" s="120"/>
      <c r="G41" s="88"/>
    </row>
    <row r="42" spans="3:7" ht="13.5" thickBot="1">
      <c r="C42" s="23" t="s">
        <v>53</v>
      </c>
      <c r="D42" s="108">
        <v>0.057519999999999995</v>
      </c>
      <c r="E42" s="120"/>
      <c r="G42" s="88"/>
    </row>
    <row r="43" spans="3:7" ht="13.5" thickBot="1">
      <c r="C43" s="18" t="s">
        <v>70</v>
      </c>
      <c r="D43" s="109">
        <v>0.04036</v>
      </c>
      <c r="E43" s="120"/>
      <c r="G43" s="88"/>
    </row>
    <row r="44" spans="3:7" ht="13.5" thickBot="1">
      <c r="C44" s="23" t="s">
        <v>54</v>
      </c>
      <c r="D44" s="110">
        <v>0.038919999999999996</v>
      </c>
      <c r="E44" s="120"/>
      <c r="G44" s="88"/>
    </row>
    <row r="45" spans="3:7" ht="13.5" thickBot="1">
      <c r="C45" s="23" t="s">
        <v>71</v>
      </c>
      <c r="D45" s="110">
        <v>0.034839999999999996</v>
      </c>
      <c r="E45" s="120"/>
      <c r="G45" s="88"/>
    </row>
    <row r="52" spans="4:15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Saavedra Adriana</dc:creator>
  <cp:keywords/>
  <dc:description/>
  <cp:lastModifiedBy>Torres Saavedra Adriana</cp:lastModifiedBy>
  <cp:lastPrinted>2011-08-12T14:30:39Z</cp:lastPrinted>
  <dcterms:created xsi:type="dcterms:W3CDTF">2009-01-08T16:32:11Z</dcterms:created>
  <dcterms:modified xsi:type="dcterms:W3CDTF">2016-11-15T21:55:16Z</dcterms:modified>
  <cp:category/>
  <cp:version/>
  <cp:contentType/>
  <cp:contentStatus/>
</cp:coreProperties>
</file>