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96" windowWidth="21828" windowHeight="9204"/>
  </bookViews>
  <sheets>
    <sheet name="Ppto aprobado inversion 2017" sheetId="1" r:id="rId1"/>
  </sheets>
  <externalReferences>
    <externalReference r:id="rId2"/>
  </externalReferences>
  <definedNames>
    <definedName name="_xlnm.Print_Area" localSheetId="0">'Ppto aprobado inversion 2017'!$B$3:$E$27</definedName>
  </definedNames>
  <calcPr calcId="144525"/>
</workbook>
</file>

<file path=xl/calcChain.xml><?xml version="1.0" encoding="utf-8"?>
<calcChain xmlns="http://schemas.openxmlformats.org/spreadsheetml/2006/main">
  <c r="E27" i="1" l="1"/>
  <c r="E21" i="1"/>
  <c r="D20" i="1"/>
  <c r="D19" i="1"/>
  <c r="D18" i="1"/>
  <c r="D17" i="1"/>
  <c r="D15" i="1"/>
  <c r="D14" i="1"/>
  <c r="D13" i="1"/>
  <c r="D11" i="1"/>
  <c r="D10" i="1"/>
  <c r="D9" i="1"/>
  <c r="E7" i="1"/>
  <c r="E16" i="1" l="1"/>
  <c r="E12" i="1"/>
  <c r="E8" i="1" l="1"/>
  <c r="E23" i="1" s="1"/>
</calcChain>
</file>

<file path=xl/sharedStrings.xml><?xml version="1.0" encoding="utf-8"?>
<sst xmlns="http://schemas.openxmlformats.org/spreadsheetml/2006/main" count="20" uniqueCount="18">
  <si>
    <t>(millones de pesos)</t>
  </si>
  <si>
    <t>Infraestructura</t>
  </si>
  <si>
    <t>Tecnología</t>
  </si>
  <si>
    <t>Software</t>
  </si>
  <si>
    <t>Equipo de Informatica</t>
  </si>
  <si>
    <t>Equipo de Seguridad</t>
  </si>
  <si>
    <t>Industrial</t>
  </si>
  <si>
    <t>Tesorería</t>
  </si>
  <si>
    <t>Imprenta de Billetes</t>
  </si>
  <si>
    <t>Fábrica de Moneda</t>
  </si>
  <si>
    <t>Cultural</t>
  </si>
  <si>
    <t>Bienes de arte y cultura</t>
  </si>
  <si>
    <t>Otros</t>
  </si>
  <si>
    <r>
      <t xml:space="preserve">Otros </t>
    </r>
    <r>
      <rPr>
        <b/>
        <sz val="8"/>
        <color theme="1"/>
        <rFont val="Times New Roman"/>
        <family val="1"/>
      </rPr>
      <t>(*)</t>
    </r>
  </si>
  <si>
    <t>Total Inversión</t>
  </si>
  <si>
    <t>(*) Incluye Vehiculos, Maquinaria y Equipo, Muebles y Enseres</t>
  </si>
  <si>
    <t>Inventarios Plantas Industriales</t>
  </si>
  <si>
    <t>Ejecución Presupuesto de Inversión a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</si>
</sst>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Border="1"/>
    <xf numFmtId="0" fontId="2" fillId="0" borderId="0" xfId="0" applyFont="1"/>
    <xf numFmtId="164" fontId="3" fillId="0" borderId="0" xfId="1" applyNumberFormat="1" applyFont="1"/>
    <xf numFmtId="0" fontId="3" fillId="0" borderId="0" xfId="0" applyFont="1"/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164" fontId="3" fillId="0" borderId="0" xfId="1" applyNumberFormat="1" applyFont="1" applyAlignment="1"/>
    <xf numFmtId="164" fontId="2" fillId="0" borderId="1" xfId="1" applyNumberFormat="1" applyFont="1" applyBorder="1" applyAlignment="1"/>
    <xf numFmtId="164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Inversi&#243;n/Inversi&#243;n%202017/Conciliaci&#243;n%20SIPRES%20-%20septiemb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ro 2015 - 2016"/>
      <sheetName val="Plurianual áreas 2016-2021"/>
      <sheetName val="Plurianual áreas 2017-2021"/>
      <sheetName val="Diferencia Plurianual"/>
      <sheetName val="Plurianual Consejo"/>
      <sheetName val="2016-2017"/>
      <sheetName val="Plurianual - DPP"/>
      <sheetName val="Plurianual Detallado"/>
      <sheetName val="Plurianual anterior-nuevo"/>
      <sheetName val="SIC"/>
      <sheetName val="Por Rubro 2017"/>
      <sheetName val="Portafolio"/>
      <sheetName val="Ejec Mensual - Ppto Ini"/>
      <sheetName val="Comprometidos (completo) "/>
      <sheetName val="Proyectos 2017"/>
      <sheetName val="Consulta Inversión base"/>
      <sheetName val="Ejec. Inversión "/>
      <sheetName val="Nota presupuestal"/>
      <sheetName val="SGGSC-Resumen"/>
      <sheetName val="SGGSC-Sin 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G10">
            <v>405.15240009000007</v>
          </cell>
        </row>
        <row r="14">
          <cell r="G14">
            <v>4230.7681625999994</v>
          </cell>
        </row>
        <row r="18">
          <cell r="G18">
            <v>12135.591732789999</v>
          </cell>
        </row>
        <row r="22">
          <cell r="G22">
            <v>693.79690000000005</v>
          </cell>
        </row>
        <row r="24">
          <cell r="G24">
            <v>6671.3132228800005</v>
          </cell>
        </row>
        <row r="29">
          <cell r="G29">
            <v>5039.1878208199996</v>
          </cell>
        </row>
        <row r="31">
          <cell r="G31">
            <v>171.16862499999999</v>
          </cell>
        </row>
        <row r="33">
          <cell r="G33">
            <v>369.93802315000011</v>
          </cell>
        </row>
        <row r="37">
          <cell r="G37">
            <v>494.30116603000005</v>
          </cell>
        </row>
        <row r="47">
          <cell r="G47">
            <v>5090.9989999999989</v>
          </cell>
        </row>
        <row r="49">
          <cell r="G49">
            <v>9737.575245</v>
          </cell>
        </row>
        <row r="50">
          <cell r="G50">
            <v>298.7200689</v>
          </cell>
        </row>
        <row r="51">
          <cell r="G51">
            <v>1629.8071045000002</v>
          </cell>
        </row>
        <row r="52">
          <cell r="G52">
            <v>137.01309799999999</v>
          </cell>
        </row>
        <row r="53">
          <cell r="G53">
            <v>1.217076</v>
          </cell>
        </row>
        <row r="54">
          <cell r="G54">
            <v>164.26095720000001</v>
          </cell>
        </row>
        <row r="55">
          <cell r="G55">
            <v>83.966089430000025</v>
          </cell>
        </row>
        <row r="56">
          <cell r="G56">
            <v>0</v>
          </cell>
        </row>
        <row r="57">
          <cell r="G57">
            <v>270.25654680000002</v>
          </cell>
        </row>
        <row r="70">
          <cell r="G70">
            <v>138862.5954648201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7"/>
  <sheetViews>
    <sheetView showGridLines="0" tabSelected="1" workbookViewId="0">
      <selection activeCell="E8" sqref="E8"/>
    </sheetView>
  </sheetViews>
  <sheetFormatPr baseColWidth="10" defaultRowHeight="13.8" x14ac:dyDescent="0.25"/>
  <cols>
    <col min="1" max="1" width="6.77734375" style="4" customWidth="1"/>
    <col min="2" max="2" width="7.5546875" style="4" customWidth="1"/>
    <col min="3" max="3" width="23.33203125" style="4" customWidth="1"/>
    <col min="4" max="4" width="9.44140625" style="4" customWidth="1"/>
    <col min="5" max="5" width="16.33203125" style="3" customWidth="1"/>
    <col min="6" max="6" width="6.77734375" style="3" customWidth="1"/>
    <col min="7" max="12" width="11.5546875" style="3"/>
    <col min="13" max="16384" width="11.5546875" style="4"/>
  </cols>
  <sheetData>
    <row r="3" spans="2:12" x14ac:dyDescent="0.25">
      <c r="B3" s="1" t="s">
        <v>17</v>
      </c>
      <c r="C3" s="1"/>
      <c r="D3" s="2"/>
      <c r="F3" s="4"/>
      <c r="G3" s="4"/>
      <c r="H3" s="4"/>
      <c r="I3" s="4"/>
      <c r="J3" s="4"/>
      <c r="K3" s="4"/>
      <c r="L3" s="4"/>
    </row>
    <row r="4" spans="2:12" x14ac:dyDescent="0.25">
      <c r="B4" s="5" t="s">
        <v>0</v>
      </c>
      <c r="C4" s="5"/>
      <c r="D4" s="5"/>
      <c r="E4" s="6"/>
      <c r="F4" s="4"/>
      <c r="G4" s="4"/>
      <c r="H4" s="4"/>
      <c r="I4" s="4"/>
      <c r="J4" s="4"/>
      <c r="K4" s="4"/>
      <c r="L4" s="4"/>
    </row>
    <row r="5" spans="2:12" ht="6" customHeight="1" x14ac:dyDescent="0.25">
      <c r="E5" s="7"/>
      <c r="F5" s="4"/>
      <c r="G5" s="4"/>
      <c r="H5" s="4"/>
      <c r="I5" s="4"/>
      <c r="J5" s="4"/>
      <c r="K5" s="4"/>
      <c r="L5" s="4"/>
    </row>
    <row r="6" spans="2:12" ht="7.95" customHeight="1" x14ac:dyDescent="0.25">
      <c r="E6" s="8"/>
      <c r="F6" s="4"/>
      <c r="G6" s="4"/>
      <c r="H6" s="4"/>
      <c r="I6" s="4"/>
      <c r="J6" s="4"/>
      <c r="K6" s="4"/>
      <c r="L6" s="4"/>
    </row>
    <row r="7" spans="2:12" x14ac:dyDescent="0.25">
      <c r="B7" s="2" t="s">
        <v>1</v>
      </c>
      <c r="C7" s="2"/>
      <c r="D7" s="2"/>
      <c r="E7" s="9">
        <f>+'[1]Ejec Mensual - Ppto Ini'!$G$24</f>
        <v>6671.3132228800005</v>
      </c>
      <c r="F7" s="4"/>
      <c r="G7" s="4"/>
      <c r="H7" s="4"/>
      <c r="I7" s="4"/>
      <c r="J7" s="4"/>
      <c r="K7" s="4"/>
      <c r="L7" s="4"/>
    </row>
    <row r="8" spans="2:12" x14ac:dyDescent="0.25">
      <c r="B8" s="2" t="s">
        <v>2</v>
      </c>
      <c r="C8" s="2"/>
      <c r="D8" s="2"/>
      <c r="E8" s="9">
        <f>SUM(D9:D11)</f>
        <v>21405.54771621</v>
      </c>
      <c r="F8" s="4"/>
      <c r="G8" s="4"/>
      <c r="H8" s="4"/>
      <c r="I8" s="4"/>
      <c r="J8" s="4"/>
      <c r="K8" s="4"/>
      <c r="L8" s="4"/>
    </row>
    <row r="9" spans="2:12" x14ac:dyDescent="0.25">
      <c r="B9" s="2"/>
      <c r="C9" s="4" t="s">
        <v>3</v>
      </c>
      <c r="D9" s="10">
        <f>+'[1]Ejec Mensual - Ppto Ini'!$G$18</f>
        <v>12135.591732789999</v>
      </c>
      <c r="F9" s="4"/>
      <c r="G9" s="4"/>
      <c r="H9" s="4"/>
      <c r="I9" s="4"/>
      <c r="J9" s="4"/>
      <c r="K9" s="4"/>
      <c r="L9" s="4"/>
    </row>
    <row r="10" spans="2:12" x14ac:dyDescent="0.25">
      <c r="B10" s="2"/>
      <c r="C10" s="4" t="s">
        <v>4</v>
      </c>
      <c r="D10" s="10">
        <f>+'[1]Ejec Mensual - Ppto Ini'!$G$14</f>
        <v>4230.7681625999994</v>
      </c>
      <c r="F10" s="4"/>
      <c r="G10" s="4"/>
      <c r="H10" s="4"/>
      <c r="I10" s="4"/>
      <c r="J10" s="4"/>
      <c r="K10" s="4"/>
      <c r="L10" s="4"/>
    </row>
    <row r="11" spans="2:12" x14ac:dyDescent="0.25">
      <c r="B11" s="2"/>
      <c r="C11" s="4" t="s">
        <v>5</v>
      </c>
      <c r="D11" s="10">
        <f>+'[1]Ejec Mensual - Ppto Ini'!$G$29</f>
        <v>5039.1878208199996</v>
      </c>
      <c r="F11" s="4"/>
      <c r="G11" s="4"/>
      <c r="H11" s="4"/>
      <c r="I11" s="4"/>
      <c r="J11" s="4"/>
      <c r="K11" s="4"/>
      <c r="L11" s="4"/>
    </row>
    <row r="12" spans="2:12" x14ac:dyDescent="0.25">
      <c r="B12" s="2" t="s">
        <v>6</v>
      </c>
      <c r="C12" s="2"/>
      <c r="D12" s="2"/>
      <c r="E12" s="9">
        <f>SUM(D13:D15)</f>
        <v>1468.8873232400003</v>
      </c>
      <c r="F12" s="4"/>
      <c r="G12" s="4"/>
      <c r="H12" s="4"/>
      <c r="I12" s="4"/>
      <c r="J12" s="4"/>
      <c r="K12" s="4"/>
      <c r="L12" s="4"/>
    </row>
    <row r="13" spans="2:12" x14ac:dyDescent="0.25">
      <c r="B13" s="2"/>
      <c r="C13" s="4" t="s">
        <v>7</v>
      </c>
      <c r="D13" s="10">
        <f>+'[1]Ejec Mensual - Ppto Ini'!$G$22</f>
        <v>693.79690000000005</v>
      </c>
      <c r="F13" s="4"/>
      <c r="G13" s="4"/>
      <c r="H13" s="4"/>
      <c r="I13" s="4"/>
      <c r="J13" s="4"/>
      <c r="K13" s="4"/>
      <c r="L13" s="4"/>
    </row>
    <row r="14" spans="2:12" x14ac:dyDescent="0.25">
      <c r="B14" s="2"/>
      <c r="C14" s="4" t="s">
        <v>8</v>
      </c>
      <c r="D14" s="10">
        <f>+'[1]Ejec Mensual - Ppto Ini'!$G$10</f>
        <v>405.15240009000007</v>
      </c>
      <c r="F14" s="4"/>
      <c r="G14" s="4"/>
      <c r="H14" s="4"/>
      <c r="I14" s="4"/>
      <c r="J14" s="4"/>
      <c r="K14" s="4"/>
      <c r="L14" s="4"/>
    </row>
    <row r="15" spans="2:12" x14ac:dyDescent="0.25">
      <c r="B15" s="2"/>
      <c r="C15" s="4" t="s">
        <v>9</v>
      </c>
      <c r="D15" s="10">
        <f>+'[1]Ejec Mensual - Ppto Ini'!$G$33</f>
        <v>369.93802315000011</v>
      </c>
      <c r="F15" s="4"/>
      <c r="G15" s="4"/>
      <c r="H15" s="4"/>
      <c r="I15" s="4"/>
      <c r="J15" s="4"/>
      <c r="K15" s="4"/>
      <c r="L15" s="4"/>
    </row>
    <row r="16" spans="2:12" x14ac:dyDescent="0.25">
      <c r="B16" s="2" t="s">
        <v>10</v>
      </c>
      <c r="C16" s="2"/>
      <c r="D16" s="2"/>
      <c r="E16" s="9">
        <f>SUM(D17:D20)</f>
        <v>17413.815185830001</v>
      </c>
      <c r="F16" s="4"/>
      <c r="G16" s="4"/>
      <c r="H16" s="4"/>
      <c r="I16" s="4"/>
      <c r="J16" s="4"/>
      <c r="K16" s="4"/>
      <c r="L16" s="4"/>
    </row>
    <row r="17" spans="2:12" x14ac:dyDescent="0.25">
      <c r="C17" s="4" t="s">
        <v>11</v>
      </c>
      <c r="D17" s="10">
        <f>+'[1]Ejec Mensual - Ppto Ini'!$G$47</f>
        <v>5090.9989999999989</v>
      </c>
      <c r="F17" s="4"/>
      <c r="G17" s="4"/>
      <c r="H17" s="4"/>
      <c r="I17" s="4"/>
      <c r="J17" s="4"/>
      <c r="K17" s="4"/>
      <c r="L17" s="4"/>
    </row>
    <row r="18" spans="2:12" x14ac:dyDescent="0.25">
      <c r="C18" s="4" t="s">
        <v>1</v>
      </c>
      <c r="D18" s="10">
        <f>+'[1]Ejec Mensual - Ppto Ini'!$G$49</f>
        <v>9737.575245</v>
      </c>
      <c r="F18" s="4"/>
      <c r="G18" s="4"/>
      <c r="H18" s="4"/>
      <c r="I18" s="4"/>
      <c r="J18" s="4"/>
      <c r="K18" s="4"/>
      <c r="L18" s="4"/>
    </row>
    <row r="19" spans="2:12" x14ac:dyDescent="0.25">
      <c r="C19" s="4" t="s">
        <v>2</v>
      </c>
      <c r="D19" s="10">
        <f>+'[1]Ejec Mensual - Ppto Ini'!$G$50+'[1]Ejec Mensual - Ppto Ini'!$G$51+'[1]Ejec Mensual - Ppto Ini'!$G$57</f>
        <v>2198.7837202000001</v>
      </c>
      <c r="F19" s="4"/>
      <c r="G19" s="4"/>
      <c r="H19" s="4"/>
      <c r="I19" s="4"/>
      <c r="J19" s="4"/>
      <c r="K19" s="4"/>
      <c r="L19" s="4"/>
    </row>
    <row r="20" spans="2:12" x14ac:dyDescent="0.25">
      <c r="C20" s="4" t="s">
        <v>12</v>
      </c>
      <c r="D20" s="10">
        <f>+'[1]Ejec Mensual - Ppto Ini'!$G$52+'[1]Ejec Mensual - Ppto Ini'!$G$53+'[1]Ejec Mensual - Ppto Ini'!$G$54+'[1]Ejec Mensual - Ppto Ini'!$G$55+'[1]Ejec Mensual - Ppto Ini'!$G$56</f>
        <v>386.45722062999999</v>
      </c>
      <c r="F20" s="4"/>
      <c r="G20" s="4"/>
      <c r="H20" s="4"/>
      <c r="I20" s="4"/>
      <c r="J20" s="4"/>
      <c r="K20" s="4"/>
      <c r="L20" s="4"/>
    </row>
    <row r="21" spans="2:12" x14ac:dyDescent="0.25">
      <c r="B21" s="2" t="s">
        <v>13</v>
      </c>
      <c r="C21" s="2"/>
      <c r="D21" s="2"/>
      <c r="E21" s="9">
        <f>+'[1]Ejec Mensual - Ppto Ini'!$G$31+'[1]Ejec Mensual - Ppto Ini'!$G$37</f>
        <v>665.46979103000001</v>
      </c>
      <c r="F21" s="4"/>
      <c r="G21" s="4"/>
      <c r="H21" s="4"/>
      <c r="I21" s="4"/>
      <c r="J21" s="4"/>
      <c r="K21" s="4"/>
      <c r="L21" s="4"/>
    </row>
    <row r="22" spans="2:12" ht="8.4" customHeight="1" x14ac:dyDescent="0.25">
      <c r="E22" s="10"/>
      <c r="F22" s="4"/>
      <c r="G22" s="4"/>
      <c r="H22" s="4"/>
      <c r="I22" s="4"/>
      <c r="J22" s="4"/>
      <c r="K22" s="4"/>
      <c r="L22" s="4"/>
    </row>
    <row r="23" spans="2:12" x14ac:dyDescent="0.25">
      <c r="B23" s="5" t="s">
        <v>14</v>
      </c>
      <c r="C23" s="5"/>
      <c r="D23" s="5"/>
      <c r="E23" s="11">
        <f>SUM(E7:E22)</f>
        <v>47625.033239190001</v>
      </c>
      <c r="F23" s="4"/>
      <c r="G23" s="4"/>
      <c r="H23" s="4"/>
      <c r="I23" s="4"/>
      <c r="J23" s="4"/>
      <c r="K23" s="4"/>
      <c r="L23" s="4"/>
    </row>
    <row r="24" spans="2:12" ht="5.25" customHeight="1" x14ac:dyDescent="0.25">
      <c r="E24" s="10"/>
      <c r="F24" s="4"/>
      <c r="G24" s="4"/>
      <c r="H24" s="4"/>
      <c r="I24" s="4"/>
      <c r="J24" s="4"/>
      <c r="K24" s="4"/>
      <c r="L24" s="4"/>
    </row>
    <row r="25" spans="2:12" x14ac:dyDescent="0.25">
      <c r="B25" s="4" t="s">
        <v>15</v>
      </c>
      <c r="F25" s="4"/>
      <c r="G25" s="4"/>
      <c r="H25" s="4"/>
      <c r="I25" s="4"/>
      <c r="J25" s="4"/>
      <c r="K25" s="4"/>
      <c r="L25" s="4"/>
    </row>
    <row r="27" spans="2:12" x14ac:dyDescent="0.25">
      <c r="B27" s="2" t="s">
        <v>16</v>
      </c>
      <c r="C27" s="2"/>
      <c r="D27" s="2"/>
      <c r="E27" s="12">
        <f>+'[1]Ejec Mensual - Ppto Ini'!$G$70</f>
        <v>138862.5954648201</v>
      </c>
    </row>
  </sheetData>
  <printOptions horizontalCentered="1"/>
  <pageMargins left="0.39370078740157483" right="0.39370078740157483" top="0.78740157480314965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aprobado inversion 2017</vt:lpstr>
      <vt:lpstr>'Ppto aprobado inversion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Prieto Fredy Nelson</dc:creator>
  <cp:lastModifiedBy>Guzmán Valencia Blaidemir</cp:lastModifiedBy>
  <cp:lastPrinted>2017-07-27T15:26:25Z</cp:lastPrinted>
  <dcterms:created xsi:type="dcterms:W3CDTF">2016-02-15T15:55:24Z</dcterms:created>
  <dcterms:modified xsi:type="dcterms:W3CDTF">2017-10-18T13:49:08Z</dcterms:modified>
</cp:coreProperties>
</file>