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48)" sheetId="1" r:id="rId1"/>
    <sheet name="Hoja1 (47)" sheetId="2" r:id="rId2"/>
  </sheets>
  <definedNames>
    <definedName name="_xlnm.Print_Area" localSheetId="1">'Hoja1 (47)'!$A$1:$J$16</definedName>
    <definedName name="_xlnm.Print_Area" localSheetId="0">'Hoja1 (48)'!$A$1:$J$16</definedName>
    <definedName name="HTML_CodePage" hidden="1">1252</definedName>
    <definedName name="HTML_Control" localSheetId="1" hidden="1">{"'Hoja1 (3)'!$A$1:$J$14"}</definedName>
    <definedName name="HTML_Control" localSheetId="0" hidden="1">{"'Hoja1 (3)'!$A$1:$J$14"}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1\1002.htm"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<sst xmlns="http://schemas.openxmlformats.org/spreadsheetml/2006/main" count="136" uniqueCount="30">
  <si>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</si>
  <si>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</si>
  <si>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</si>
  <si>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</si>
  <si>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</si>
  <si>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</si>
  <si>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</si>
  <si>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</si>
  <si>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</si>
  <si>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</si>
  <si>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</si>
  <si>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</si>
  <si>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</si>
  <si>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</si>
  <si>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</si>
  <si>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TSUT03010302        </t>
  </si>
  <si>
    <t xml:space="preserve">TSUT02010201        </t>
  </si>
  <si>
    <t>SEGUNDA SESION</t>
  </si>
  <si>
    <t xml:space="preserve">TFCT02010201        </t>
  </si>
  <si>
    <t xml:space="preserve">TSUT03260500        </t>
  </si>
  <si>
    <t xml:space="preserve">TSUT02120401        </t>
  </si>
  <si>
    <t>INSTRUMENTOS NEGOCIADOS A TASA</t>
  </si>
  <si>
    <t>TASA</t>
  </si>
  <si>
    <t xml:space="preserve">TFCP02080600        </t>
  </si>
  <si>
    <t xml:space="preserve">TSUT03270701        </t>
  </si>
  <si>
    <t>BOLETIN DE CIERRES No. 73</t>
  </si>
  <si>
    <t>23 de Abril de 1999</t>
  </si>
  <si>
    <t xml:space="preserve">TFCT02080600        </t>
  </si>
  <si>
    <t xml:space="preserve">TSUT01290300        </t>
  </si>
  <si>
    <t xml:space="preserve">TSUP03260500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</si>
</sst>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7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175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177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77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7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175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7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175" fontId="6" fillId="0" borderId="18" xfId="0" applyNumberFormat="1" applyFont="1" applyFill="1" applyBorder="1" applyAlignment="1" applyProtection="1">
      <alignment horizontal="center"/>
      <protection locked="0"/>
    </xf>
    <xf numFmtId="3" fontId="4" fillId="0" borderId="19" xfId="0" applyNumberFormat="1" applyFont="1" applyFill="1" applyBorder="1" applyAlignment="1" applyProtection="1">
      <alignment horizontal="left"/>
      <protection locked="0"/>
    </xf>
    <xf numFmtId="177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175" fontId="6" fillId="0" borderId="21" xfId="0" applyNumberFormat="1" applyFont="1" applyFill="1" applyBorder="1" applyAlignment="1" applyProtection="1">
      <alignment horizontal="center"/>
      <protection locked="0"/>
    </xf>
    <xf numFmtId="3" fontId="4" fillId="0" borderId="22" xfId="0" applyNumberFormat="1" applyFont="1" applyFill="1" applyBorder="1" applyAlignment="1" applyProtection="1">
      <alignment horizontal="left"/>
      <protection locked="0"/>
    </xf>
    <xf numFmtId="175" fontId="6" fillId="0" borderId="2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workbookViewId="0" topLeftCell="A1">
      <selection activeCell="A5" sqref="A5:J5"/>
    </sheetView>
  </sheetViews>
  <sheetFormatPr defaultColWidth="11.421875" defaultRowHeight="12.75"/>
  <cols>
    <col min="1" max="1" width="17.57421875" style="0" customWidth="1"/>
    <col min="2" max="2" width="12.574218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1"/>
    </row>
    <row r="2" spans="1:11" ht="12.7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1"/>
    </row>
    <row r="3" spans="1:11" ht="1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1"/>
    </row>
    <row r="4" spans="1:11" ht="1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1"/>
    </row>
    <row r="5" spans="1:11" ht="12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1"/>
    </row>
    <row r="6" spans="1:14" ht="17.25" customHeight="1" thickBot="1">
      <c r="A6" s="14" t="s">
        <v>2</v>
      </c>
      <c r="B6" s="14" t="s">
        <v>3</v>
      </c>
      <c r="C6" s="14" t="s">
        <v>4</v>
      </c>
      <c r="D6" s="16" t="s">
        <v>5</v>
      </c>
      <c r="E6" s="17"/>
      <c r="F6" s="17"/>
      <c r="G6" s="17"/>
      <c r="H6" s="17"/>
      <c r="I6" s="18"/>
      <c r="J6" s="19" t="s">
        <v>6</v>
      </c>
      <c r="K6" s="3"/>
      <c r="L6" s="4"/>
      <c r="M6" s="4"/>
      <c r="N6" s="4"/>
    </row>
    <row r="7" spans="1:11" ht="25.5" customHeight="1" thickBot="1">
      <c r="A7" s="29"/>
      <c r="B7" s="29"/>
      <c r="C7" s="29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30"/>
      <c r="K7" s="5"/>
    </row>
    <row r="8" spans="1:11" ht="12.75" customHeight="1">
      <c r="A8" s="37" t="s">
        <v>18</v>
      </c>
      <c r="B8" s="38">
        <f>('Hoja1 (47)'!B8/1000000)</f>
        <v>1000</v>
      </c>
      <c r="C8" s="39">
        <v>1</v>
      </c>
      <c r="D8" s="40">
        <v>107.084</v>
      </c>
      <c r="E8" s="40">
        <v>107.294</v>
      </c>
      <c r="F8" s="40">
        <v>107.294</v>
      </c>
      <c r="G8" s="40">
        <v>107.294</v>
      </c>
      <c r="H8" s="40">
        <v>107.294</v>
      </c>
      <c r="I8" s="40">
        <v>107.294</v>
      </c>
      <c r="J8" s="41">
        <f aca="true" t="shared" si="0" ref="J8:J15">(I8/D8-1)*100</f>
        <v>0.19610772851219593</v>
      </c>
      <c r="K8" s="5"/>
    </row>
    <row r="9" spans="1:11" ht="12.75" customHeight="1">
      <c r="A9" s="47" t="s">
        <v>27</v>
      </c>
      <c r="B9" s="25">
        <f>('Hoja1 (47)'!B9/1000000)</f>
        <v>2000</v>
      </c>
      <c r="C9" s="26">
        <v>2</v>
      </c>
      <c r="D9" s="27">
        <v>106.35</v>
      </c>
      <c r="E9" s="27">
        <v>106.624</v>
      </c>
      <c r="F9" s="27">
        <v>106.624</v>
      </c>
      <c r="G9" s="27">
        <v>106.624</v>
      </c>
      <c r="H9" s="27">
        <v>106.624</v>
      </c>
      <c r="I9" s="27">
        <v>106.624</v>
      </c>
      <c r="J9" s="48">
        <f t="shared" si="0"/>
        <v>0.25763986835918296</v>
      </c>
      <c r="K9" s="5"/>
    </row>
    <row r="10" spans="1:11" ht="12.75" customHeight="1">
      <c r="A10" s="47" t="s">
        <v>28</v>
      </c>
      <c r="B10" s="25">
        <f>('Hoja1 (47)'!B10/1000000)</f>
        <v>2500</v>
      </c>
      <c r="C10" s="26">
        <v>1</v>
      </c>
      <c r="D10" s="27">
        <v>105.907</v>
      </c>
      <c r="E10" s="27">
        <v>105.907</v>
      </c>
      <c r="F10" s="27">
        <v>105.907</v>
      </c>
      <c r="G10" s="27">
        <v>105.907</v>
      </c>
      <c r="H10" s="27">
        <v>105.907</v>
      </c>
      <c r="I10" s="27">
        <v>105.907</v>
      </c>
      <c r="J10" s="48">
        <f t="shared" si="0"/>
        <v>0</v>
      </c>
      <c r="K10" s="5"/>
    </row>
    <row r="11" spans="1:11" ht="12.75" customHeight="1">
      <c r="A11" s="47" t="s">
        <v>16</v>
      </c>
      <c r="B11" s="25">
        <f>('Hoja1 (47)'!B11/1000000)</f>
        <v>9000</v>
      </c>
      <c r="C11" s="26">
        <v>7</v>
      </c>
      <c r="D11" s="27">
        <v>107.084</v>
      </c>
      <c r="E11" s="27">
        <v>107.22</v>
      </c>
      <c r="F11" s="27">
        <v>107.2704</v>
      </c>
      <c r="G11" s="27">
        <v>107.294</v>
      </c>
      <c r="H11" s="27">
        <v>107.164</v>
      </c>
      <c r="I11" s="27">
        <v>107.22</v>
      </c>
      <c r="J11" s="48">
        <f t="shared" si="0"/>
        <v>0.12700310036979356</v>
      </c>
      <c r="K11" s="5"/>
    </row>
    <row r="12" spans="1:11" ht="12.75" customHeight="1">
      <c r="A12" s="47" t="s">
        <v>20</v>
      </c>
      <c r="B12" s="25">
        <f>('Hoja1 (47)'!B12/1000000)</f>
        <v>6000</v>
      </c>
      <c r="C12" s="26">
        <v>5</v>
      </c>
      <c r="D12" s="27">
        <v>108.239</v>
      </c>
      <c r="E12" s="27">
        <v>108.183</v>
      </c>
      <c r="F12" s="27">
        <v>108.2618</v>
      </c>
      <c r="G12" s="27">
        <v>108.313</v>
      </c>
      <c r="H12" s="27">
        <v>108.209</v>
      </c>
      <c r="I12" s="27">
        <v>108.313</v>
      </c>
      <c r="J12" s="48">
        <f t="shared" si="0"/>
        <v>0.0683672243830813</v>
      </c>
      <c r="K12" s="5"/>
    </row>
    <row r="13" spans="1:11" ht="12.75" customHeight="1">
      <c r="A13" s="47" t="s">
        <v>15</v>
      </c>
      <c r="B13" s="25">
        <f>('Hoja1 (47)'!B13/1000000)</f>
        <v>11500</v>
      </c>
      <c r="C13" s="26">
        <v>11</v>
      </c>
      <c r="D13" s="27">
        <v>110.78</v>
      </c>
      <c r="E13" s="27">
        <v>110.658</v>
      </c>
      <c r="F13" s="27">
        <v>110.8628</v>
      </c>
      <c r="G13" s="27">
        <v>111.1</v>
      </c>
      <c r="H13" s="27">
        <v>111.1</v>
      </c>
      <c r="I13" s="27">
        <v>111.1</v>
      </c>
      <c r="J13" s="48">
        <f t="shared" si="0"/>
        <v>0.28886080519949786</v>
      </c>
      <c r="K13" s="5"/>
    </row>
    <row r="14" spans="1:11" ht="12.75" customHeight="1">
      <c r="A14" s="47" t="s">
        <v>19</v>
      </c>
      <c r="B14" s="25">
        <f>('Hoja1 (47)'!B14/1000000)</f>
        <v>4000</v>
      </c>
      <c r="C14" s="26">
        <v>3</v>
      </c>
      <c r="D14" s="27">
        <v>104.466</v>
      </c>
      <c r="E14" s="27">
        <v>106.211</v>
      </c>
      <c r="F14" s="27">
        <v>106.3045</v>
      </c>
      <c r="G14" s="27">
        <v>106.398</v>
      </c>
      <c r="H14" s="27">
        <v>106.271</v>
      </c>
      <c r="I14" s="27">
        <v>106.398</v>
      </c>
      <c r="J14" s="48">
        <f t="shared" si="0"/>
        <v>1.8494055482166427</v>
      </c>
      <c r="K14" s="5"/>
    </row>
    <row r="15" spans="1:11" ht="12.75" customHeight="1" thickBot="1">
      <c r="A15" s="42" t="s">
        <v>24</v>
      </c>
      <c r="B15" s="43">
        <f>('Hoja1 (47)'!B15/1000000)</f>
        <v>9000</v>
      </c>
      <c r="C15" s="44">
        <v>8</v>
      </c>
      <c r="D15" s="45">
        <v>108.749</v>
      </c>
      <c r="E15" s="45">
        <v>108.834</v>
      </c>
      <c r="F15" s="45">
        <v>108.9777</v>
      </c>
      <c r="G15" s="45">
        <v>109.29</v>
      </c>
      <c r="H15" s="45">
        <v>109.136</v>
      </c>
      <c r="I15" s="45">
        <v>109.017</v>
      </c>
      <c r="J15" s="46">
        <f t="shared" si="0"/>
        <v>0.2464390477153744</v>
      </c>
      <c r="K15" s="5"/>
    </row>
    <row r="16" spans="1:11" ht="12" customHeight="1" thickBot="1">
      <c r="A16" s="31" t="s">
        <v>13</v>
      </c>
      <c r="B16" s="32">
        <f>SUM(B8:B15)</f>
        <v>45000</v>
      </c>
      <c r="C16" s="36">
        <f>SUM(C8:C15)</f>
        <v>38</v>
      </c>
      <c r="D16" s="28"/>
      <c r="E16" s="28"/>
      <c r="F16" s="28"/>
      <c r="G16" s="28"/>
      <c r="H16" s="28"/>
      <c r="I16" s="28"/>
      <c r="J16" s="28"/>
      <c r="K16" s="11"/>
    </row>
    <row r="17" spans="1:11" ht="12" customHeight="1">
      <c r="A17" s="12"/>
      <c r="B17" s="13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" customHeight="1" thickBot="1">
      <c r="A18" s="12"/>
      <c r="B18" s="13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" customHeight="1" thickBot="1">
      <c r="A19" s="14" t="s">
        <v>21</v>
      </c>
      <c r="B19" s="14" t="s">
        <v>3</v>
      </c>
      <c r="C19" s="14" t="s">
        <v>4</v>
      </c>
      <c r="D19" s="16" t="s">
        <v>22</v>
      </c>
      <c r="E19" s="17"/>
      <c r="F19" s="17"/>
      <c r="G19" s="17"/>
      <c r="H19" s="17"/>
      <c r="I19" s="18"/>
      <c r="J19" s="19" t="s">
        <v>6</v>
      </c>
      <c r="K19" s="11"/>
    </row>
    <row r="20" spans="1:11" ht="26.25" customHeight="1" thickBot="1">
      <c r="A20" s="29"/>
      <c r="B20" s="29"/>
      <c r="C20" s="29"/>
      <c r="D20" s="2" t="s">
        <v>7</v>
      </c>
      <c r="E20" s="2" t="s">
        <v>8</v>
      </c>
      <c r="F20" s="2" t="s">
        <v>9</v>
      </c>
      <c r="G20" s="2" t="s">
        <v>10</v>
      </c>
      <c r="H20" s="2" t="s">
        <v>11</v>
      </c>
      <c r="I20" s="2" t="s">
        <v>12</v>
      </c>
      <c r="J20" s="30"/>
      <c r="K20" s="11"/>
    </row>
    <row r="21" spans="1:11" ht="12" customHeight="1">
      <c r="A21" s="37" t="s">
        <v>23</v>
      </c>
      <c r="B21" s="38">
        <f>('Hoja1 (47)'!B21/1000000)</f>
        <v>1300</v>
      </c>
      <c r="C21" s="39">
        <v>1</v>
      </c>
      <c r="D21" s="40">
        <v>20</v>
      </c>
      <c r="E21" s="40">
        <v>18.35</v>
      </c>
      <c r="F21" s="40">
        <v>18.35</v>
      </c>
      <c r="G21" s="40">
        <v>18.35</v>
      </c>
      <c r="H21" s="40">
        <v>18.35</v>
      </c>
      <c r="I21" s="40">
        <v>18.35</v>
      </c>
      <c r="J21" s="41">
        <f>(I21/D21-1)*100*-1</f>
        <v>8.249999999999991</v>
      </c>
      <c r="K21" s="11"/>
    </row>
    <row r="22" spans="1:11" ht="12" customHeight="1" thickBot="1">
      <c r="A22" s="42" t="s">
        <v>29</v>
      </c>
      <c r="B22" s="43">
        <f>('Hoja1 (47)'!B22/1000000)</f>
        <v>1500</v>
      </c>
      <c r="C22" s="44">
        <v>1</v>
      </c>
      <c r="D22" s="45">
        <v>18.5</v>
      </c>
      <c r="E22" s="45">
        <v>18.5</v>
      </c>
      <c r="F22" s="45">
        <v>18.5</v>
      </c>
      <c r="G22" s="45">
        <v>18.5</v>
      </c>
      <c r="H22" s="45">
        <v>18.5</v>
      </c>
      <c r="I22" s="45">
        <v>18.5</v>
      </c>
      <c r="J22" s="46">
        <f>(I22/D22-1)*100*-1</f>
        <v>0</v>
      </c>
      <c r="K22" s="11"/>
    </row>
    <row r="23" spans="1:11" ht="12" customHeight="1" thickBot="1">
      <c r="A23" s="31" t="s">
        <v>13</v>
      </c>
      <c r="B23" s="32">
        <f>SUM(B21:B22)</f>
        <v>2800</v>
      </c>
      <c r="C23" s="36">
        <f>SUM(C21:C22)</f>
        <v>2</v>
      </c>
      <c r="D23" s="28"/>
      <c r="E23" s="28"/>
      <c r="F23" s="28"/>
      <c r="G23" s="28"/>
      <c r="H23" s="28"/>
      <c r="I23" s="28"/>
      <c r="J23" s="28"/>
      <c r="K23" s="11"/>
    </row>
    <row r="24" spans="1:11" ht="12" customHeight="1">
      <c r="A24" s="12"/>
      <c r="B24" s="13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" customHeight="1">
      <c r="A25" s="12"/>
      <c r="B25" s="13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" customHeight="1">
      <c r="A26" s="21" t="s">
        <v>17</v>
      </c>
      <c r="B26" s="21"/>
      <c r="C26" s="21"/>
      <c r="D26" s="21"/>
      <c r="E26" s="21"/>
      <c r="F26" s="21"/>
      <c r="G26" s="21"/>
      <c r="H26" s="21"/>
      <c r="I26" s="21"/>
      <c r="J26" s="21"/>
      <c r="K26" s="11"/>
    </row>
    <row r="27" spans="1:11" ht="12" customHeight="1" thickBot="1">
      <c r="A27" s="21" t="s">
        <v>1</v>
      </c>
      <c r="B27" s="21"/>
      <c r="C27" s="21"/>
      <c r="D27" s="21"/>
      <c r="E27" s="21"/>
      <c r="F27" s="21"/>
      <c r="G27" s="21"/>
      <c r="H27" s="21"/>
      <c r="I27" s="21"/>
      <c r="J27" s="21"/>
      <c r="K27" s="11"/>
    </row>
    <row r="28" spans="1:11" ht="12" customHeight="1" thickBot="1">
      <c r="A28" s="14" t="s">
        <v>2</v>
      </c>
      <c r="B28" s="14" t="s">
        <v>3</v>
      </c>
      <c r="C28" s="14" t="s">
        <v>4</v>
      </c>
      <c r="D28" s="16" t="s">
        <v>5</v>
      </c>
      <c r="E28" s="17"/>
      <c r="F28" s="17"/>
      <c r="G28" s="17"/>
      <c r="H28" s="17"/>
      <c r="I28" s="18"/>
      <c r="J28" s="19" t="s">
        <v>6</v>
      </c>
      <c r="K28" s="11"/>
    </row>
    <row r="29" spans="1:11" ht="29.25" customHeight="1" thickBot="1">
      <c r="A29" s="29"/>
      <c r="B29" s="29"/>
      <c r="C29" s="29"/>
      <c r="D29" s="2" t="s">
        <v>7</v>
      </c>
      <c r="E29" s="2" t="s">
        <v>8</v>
      </c>
      <c r="F29" s="2" t="s">
        <v>9</v>
      </c>
      <c r="G29" s="2" t="s">
        <v>10</v>
      </c>
      <c r="H29" s="2" t="s">
        <v>11</v>
      </c>
      <c r="I29" s="2" t="s">
        <v>12</v>
      </c>
      <c r="J29" s="30"/>
      <c r="K29" s="11"/>
    </row>
    <row r="30" spans="1:11" ht="12" customHeight="1">
      <c r="A30" s="37" t="s">
        <v>15</v>
      </c>
      <c r="B30" s="38">
        <f>('Hoja1 (47)'!B30/1000000)</f>
        <v>500</v>
      </c>
      <c r="C30" s="39">
        <v>1</v>
      </c>
      <c r="D30" s="40">
        <v>110.78</v>
      </c>
      <c r="E30" s="40">
        <v>110.768</v>
      </c>
      <c r="F30" s="40">
        <v>110.768</v>
      </c>
      <c r="G30" s="40">
        <v>110.768</v>
      </c>
      <c r="H30" s="40">
        <v>110.768</v>
      </c>
      <c r="I30" s="40">
        <v>110.768</v>
      </c>
      <c r="J30" s="41">
        <f>(I30/D30-1)*100</f>
        <v>-0.01083228019498339</v>
      </c>
      <c r="K30" s="11"/>
    </row>
    <row r="31" spans="1:11" ht="12" customHeight="1" thickBot="1">
      <c r="A31" s="42" t="s">
        <v>24</v>
      </c>
      <c r="B31" s="43">
        <f>('Hoja1 (47)'!B31/1000000)</f>
        <v>500</v>
      </c>
      <c r="C31" s="44">
        <v>1</v>
      </c>
      <c r="D31" s="45">
        <v>108.657</v>
      </c>
      <c r="E31" s="45">
        <v>108.743</v>
      </c>
      <c r="F31" s="45">
        <v>108.743</v>
      </c>
      <c r="G31" s="45">
        <v>108.743</v>
      </c>
      <c r="H31" s="45">
        <v>108.743</v>
      </c>
      <c r="I31" s="45">
        <v>108.743</v>
      </c>
      <c r="J31" s="46">
        <f>(I31/D31-1)*100</f>
        <v>0.0791481450803877</v>
      </c>
      <c r="K31" s="11"/>
    </row>
    <row r="32" spans="1:10" ht="13.5" thickBot="1">
      <c r="A32" s="31" t="s">
        <v>13</v>
      </c>
      <c r="B32" s="32">
        <f>SUM(B30:B31)</f>
        <v>1000</v>
      </c>
      <c r="C32" s="36">
        <f>SUM(C30:C31)</f>
        <v>2</v>
      </c>
      <c r="D32" s="28"/>
      <c r="E32" s="28"/>
      <c r="F32" s="28"/>
      <c r="G32" s="28"/>
      <c r="H32" s="28"/>
      <c r="I32" s="28"/>
      <c r="J32" s="28"/>
    </row>
    <row r="33" spans="1:10" ht="12.75">
      <c r="A33" s="12"/>
      <c r="B33" s="13"/>
      <c r="C33" s="11"/>
      <c r="D33" s="11"/>
      <c r="E33" s="11"/>
      <c r="F33" s="11"/>
      <c r="G33" s="11"/>
      <c r="H33" s="11"/>
      <c r="I33" s="11"/>
      <c r="J33" s="11"/>
    </row>
    <row r="34" spans="1:10" ht="13.5" thickBot="1">
      <c r="A34" s="12"/>
      <c r="B34" s="13"/>
      <c r="C34" s="11"/>
      <c r="D34" s="11"/>
      <c r="E34" s="11"/>
      <c r="F34" s="11"/>
      <c r="G34" s="11"/>
      <c r="H34" s="11"/>
      <c r="I34" s="11"/>
      <c r="J34" s="11"/>
    </row>
    <row r="35" spans="1:10" ht="13.5" thickBot="1">
      <c r="A35" s="14" t="s">
        <v>21</v>
      </c>
      <c r="B35" s="14" t="s">
        <v>3</v>
      </c>
      <c r="C35" s="14" t="s">
        <v>4</v>
      </c>
      <c r="D35" s="16" t="s">
        <v>22</v>
      </c>
      <c r="E35" s="17"/>
      <c r="F35" s="17"/>
      <c r="G35" s="17"/>
      <c r="H35" s="17"/>
      <c r="I35" s="18"/>
      <c r="J35" s="19" t="s">
        <v>6</v>
      </c>
    </row>
    <row r="36" spans="1:10" ht="27.75" thickBot="1">
      <c r="A36" s="29"/>
      <c r="B36" s="29"/>
      <c r="C36" s="29"/>
      <c r="D36" s="2" t="s">
        <v>7</v>
      </c>
      <c r="E36" s="2" t="s">
        <v>8</v>
      </c>
      <c r="F36" s="2" t="s">
        <v>9</v>
      </c>
      <c r="G36" s="2" t="s">
        <v>10</v>
      </c>
      <c r="H36" s="2" t="s">
        <v>11</v>
      </c>
      <c r="I36" s="2" t="s">
        <v>12</v>
      </c>
      <c r="J36" s="30"/>
    </row>
    <row r="37" spans="1:10" ht="13.5" thickBot="1">
      <c r="A37" s="31" t="s">
        <v>23</v>
      </c>
      <c r="B37" s="32">
        <f>('Hoja1 (47)'!B37/1000000)</f>
        <v>1300</v>
      </c>
      <c r="C37" s="33">
        <v>1</v>
      </c>
      <c r="D37" s="34">
        <v>18.25</v>
      </c>
      <c r="E37" s="34">
        <v>18.25</v>
      </c>
      <c r="F37" s="34">
        <v>18.25</v>
      </c>
      <c r="G37" s="34">
        <v>18.25</v>
      </c>
      <c r="H37" s="34">
        <v>18.25</v>
      </c>
      <c r="I37" s="34">
        <v>18.25</v>
      </c>
      <c r="J37" s="35">
        <f>(I37/D37-1)*100*-1</f>
        <v>0</v>
      </c>
    </row>
    <row r="38" spans="1:10" ht="13.5" thickBot="1">
      <c r="A38" s="31" t="s">
        <v>13</v>
      </c>
      <c r="B38" s="32">
        <f>SUM(B37)</f>
        <v>1300</v>
      </c>
      <c r="C38" s="36">
        <f>SUM(C37)</f>
        <v>1</v>
      </c>
      <c r="D38" s="28"/>
      <c r="E38" s="28"/>
      <c r="F38" s="28"/>
      <c r="G38" s="28"/>
      <c r="H38" s="28"/>
      <c r="I38" s="28"/>
      <c r="J38" s="28"/>
    </row>
    <row r="40" spans="1:10" ht="12.75">
      <c r="A40" s="23" t="s">
        <v>14</v>
      </c>
      <c r="B40" s="23"/>
      <c r="C40" s="23"/>
      <c r="D40" s="23"/>
      <c r="E40" s="23"/>
      <c r="F40" s="23"/>
      <c r="G40" s="23"/>
      <c r="H40" s="23"/>
      <c r="I40" s="23"/>
      <c r="J40" s="23"/>
    </row>
  </sheetData>
  <mergeCells count="32">
    <mergeCell ref="D38:J38"/>
    <mergeCell ref="A35:A36"/>
    <mergeCell ref="B35:B36"/>
    <mergeCell ref="C35:C36"/>
    <mergeCell ref="D35:I35"/>
    <mergeCell ref="J35:J36"/>
    <mergeCell ref="J19:J20"/>
    <mergeCell ref="D23:J23"/>
    <mergeCell ref="A19:A20"/>
    <mergeCell ref="B19:B20"/>
    <mergeCell ref="C19:C20"/>
    <mergeCell ref="D19:I19"/>
    <mergeCell ref="A2:J2"/>
    <mergeCell ref="C6:C7"/>
    <mergeCell ref="A40:J40"/>
    <mergeCell ref="J6:J7"/>
    <mergeCell ref="D16:J16"/>
    <mergeCell ref="A28:A29"/>
    <mergeCell ref="D32:J32"/>
    <mergeCell ref="A26:J26"/>
    <mergeCell ref="A27:J27"/>
    <mergeCell ref="B28:B29"/>
    <mergeCell ref="C28:C29"/>
    <mergeCell ref="D28:I28"/>
    <mergeCell ref="J28:J29"/>
    <mergeCell ref="A1:J1"/>
    <mergeCell ref="A3:J3"/>
    <mergeCell ref="D6:I6"/>
    <mergeCell ref="A6:A7"/>
    <mergeCell ref="A4:J4"/>
    <mergeCell ref="A5:J5"/>
    <mergeCell ref="B6:B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2">
      <selection activeCell="B17" sqref="B17"/>
    </sheetView>
  </sheetViews>
  <sheetFormatPr defaultColWidth="11.421875" defaultRowHeight="12.75"/>
  <cols>
    <col min="1" max="1" width="17.57421875" style="0" customWidth="1"/>
    <col min="2" max="2" width="12.574218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1"/>
    </row>
    <row r="2" spans="1:11" ht="12.7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1"/>
    </row>
    <row r="3" spans="1:11" ht="1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1"/>
    </row>
    <row r="4" spans="1:11" ht="1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1"/>
    </row>
    <row r="5" spans="1:11" ht="12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1"/>
    </row>
    <row r="6" spans="1:14" ht="17.25" customHeight="1" thickBot="1">
      <c r="A6" s="14" t="s">
        <v>2</v>
      </c>
      <c r="B6" s="14" t="s">
        <v>3</v>
      </c>
      <c r="C6" s="14" t="s">
        <v>4</v>
      </c>
      <c r="D6" s="16" t="s">
        <v>5</v>
      </c>
      <c r="E6" s="17"/>
      <c r="F6" s="17"/>
      <c r="G6" s="17"/>
      <c r="H6" s="17"/>
      <c r="I6" s="18"/>
      <c r="J6" s="19" t="s">
        <v>6</v>
      </c>
      <c r="K6" s="3"/>
      <c r="L6" s="4"/>
      <c r="M6" s="4"/>
      <c r="N6" s="4"/>
    </row>
    <row r="7" spans="1:11" ht="25.5" customHeight="1" thickBot="1">
      <c r="A7" s="15"/>
      <c r="B7" s="15"/>
      <c r="C7" s="15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0"/>
      <c r="K7" s="5"/>
    </row>
    <row r="8" spans="1:11" ht="12.75" customHeight="1">
      <c r="A8" s="6" t="s">
        <v>18</v>
      </c>
      <c r="B8" s="7">
        <v>1000000000</v>
      </c>
      <c r="C8" s="8">
        <v>1</v>
      </c>
      <c r="D8" s="9">
        <v>107.084</v>
      </c>
      <c r="E8" s="9">
        <v>107.294</v>
      </c>
      <c r="F8" s="9">
        <v>107.294</v>
      </c>
      <c r="G8" s="9">
        <v>107.294</v>
      </c>
      <c r="H8" s="9">
        <v>107.294</v>
      </c>
      <c r="I8" s="9">
        <v>107.294</v>
      </c>
      <c r="J8" s="10">
        <f aca="true" t="shared" si="0" ref="J8:J15">(I8/D8-1)*100</f>
        <v>0.19610772851219593</v>
      </c>
      <c r="K8" s="5"/>
    </row>
    <row r="9" spans="1:11" ht="12.75" customHeight="1">
      <c r="A9" s="6" t="s">
        <v>27</v>
      </c>
      <c r="B9" s="7">
        <v>2000000000</v>
      </c>
      <c r="C9" s="8">
        <v>2</v>
      </c>
      <c r="D9" s="9">
        <v>106.35</v>
      </c>
      <c r="E9" s="9">
        <v>106.624</v>
      </c>
      <c r="F9" s="9">
        <v>106.624</v>
      </c>
      <c r="G9" s="9">
        <v>106.624</v>
      </c>
      <c r="H9" s="9">
        <v>106.624</v>
      </c>
      <c r="I9" s="9">
        <v>106.624</v>
      </c>
      <c r="J9" s="10">
        <f t="shared" si="0"/>
        <v>0.25763986835918296</v>
      </c>
      <c r="K9" s="5"/>
    </row>
    <row r="10" spans="1:11" ht="12.75" customHeight="1">
      <c r="A10" s="6" t="s">
        <v>28</v>
      </c>
      <c r="B10" s="7">
        <v>2500000000</v>
      </c>
      <c r="C10" s="8">
        <v>1</v>
      </c>
      <c r="D10" s="9">
        <v>105.907</v>
      </c>
      <c r="E10" s="9">
        <v>105.907</v>
      </c>
      <c r="F10" s="9">
        <v>105.907</v>
      </c>
      <c r="G10" s="9">
        <v>105.907</v>
      </c>
      <c r="H10" s="9">
        <v>105.907</v>
      </c>
      <c r="I10" s="9">
        <v>105.907</v>
      </c>
      <c r="J10" s="10">
        <f t="shared" si="0"/>
        <v>0</v>
      </c>
      <c r="K10" s="5"/>
    </row>
    <row r="11" spans="1:11" ht="12.75" customHeight="1">
      <c r="A11" s="6" t="s">
        <v>16</v>
      </c>
      <c r="B11" s="7">
        <v>9000000000</v>
      </c>
      <c r="C11" s="8">
        <v>7</v>
      </c>
      <c r="D11" s="9">
        <v>107.084</v>
      </c>
      <c r="E11" s="9">
        <v>107.22</v>
      </c>
      <c r="F11" s="9">
        <v>107.2704</v>
      </c>
      <c r="G11" s="9">
        <v>107.294</v>
      </c>
      <c r="H11" s="9">
        <v>107.164</v>
      </c>
      <c r="I11" s="9">
        <v>107.22</v>
      </c>
      <c r="J11" s="10">
        <f t="shared" si="0"/>
        <v>0.12700310036979356</v>
      </c>
      <c r="K11" s="5"/>
    </row>
    <row r="12" spans="1:11" ht="12.75" customHeight="1">
      <c r="A12" s="6" t="s">
        <v>20</v>
      </c>
      <c r="B12" s="7">
        <v>6000000000</v>
      </c>
      <c r="C12" s="8">
        <v>5</v>
      </c>
      <c r="D12" s="9">
        <v>108.239</v>
      </c>
      <c r="E12" s="9">
        <v>108.183</v>
      </c>
      <c r="F12" s="9">
        <v>108.2618</v>
      </c>
      <c r="G12" s="9">
        <v>108.313</v>
      </c>
      <c r="H12" s="9">
        <v>108.209</v>
      </c>
      <c r="I12" s="9">
        <v>108.313</v>
      </c>
      <c r="J12" s="10">
        <f t="shared" si="0"/>
        <v>0.0683672243830813</v>
      </c>
      <c r="K12" s="5"/>
    </row>
    <row r="13" spans="1:11" ht="12.75" customHeight="1">
      <c r="A13" s="6" t="s">
        <v>15</v>
      </c>
      <c r="B13" s="7">
        <v>11500000000</v>
      </c>
      <c r="C13" s="8">
        <v>11</v>
      </c>
      <c r="D13" s="9">
        <v>110.78</v>
      </c>
      <c r="E13" s="9">
        <v>110.658</v>
      </c>
      <c r="F13" s="9">
        <v>110.8628</v>
      </c>
      <c r="G13" s="9">
        <v>111.1</v>
      </c>
      <c r="H13" s="9">
        <v>111.1</v>
      </c>
      <c r="I13" s="9">
        <v>111.1</v>
      </c>
      <c r="J13" s="10">
        <f t="shared" si="0"/>
        <v>0.28886080519949786</v>
      </c>
      <c r="K13" s="5"/>
    </row>
    <row r="14" spans="1:11" ht="12.75" customHeight="1">
      <c r="A14" s="6" t="s">
        <v>19</v>
      </c>
      <c r="B14" s="7">
        <v>4000000000</v>
      </c>
      <c r="C14" s="8">
        <v>3</v>
      </c>
      <c r="D14" s="9">
        <v>104.466</v>
      </c>
      <c r="E14" s="9">
        <v>106.211</v>
      </c>
      <c r="F14" s="9">
        <v>106.3045</v>
      </c>
      <c r="G14" s="9">
        <v>106.398</v>
      </c>
      <c r="H14" s="9">
        <v>106.271</v>
      </c>
      <c r="I14" s="9">
        <v>106.398</v>
      </c>
      <c r="J14" s="10">
        <f t="shared" si="0"/>
        <v>1.8494055482166427</v>
      </c>
      <c r="K14" s="5"/>
    </row>
    <row r="15" spans="1:11" ht="12.75" customHeight="1">
      <c r="A15" s="6" t="s">
        <v>24</v>
      </c>
      <c r="B15" s="7">
        <v>9000000000</v>
      </c>
      <c r="C15" s="8">
        <v>8</v>
      </c>
      <c r="D15" s="9">
        <v>108.749</v>
      </c>
      <c r="E15" s="9">
        <v>108.834</v>
      </c>
      <c r="F15" s="9">
        <v>108.9777</v>
      </c>
      <c r="G15" s="9">
        <v>109.29</v>
      </c>
      <c r="H15" s="9">
        <v>109.136</v>
      </c>
      <c r="I15" s="9">
        <v>109.017</v>
      </c>
      <c r="J15" s="10">
        <f t="shared" si="0"/>
        <v>0.2464390477153744</v>
      </c>
      <c r="K15" s="5"/>
    </row>
    <row r="16" spans="1:11" ht="12" customHeight="1">
      <c r="A16" s="6" t="s">
        <v>13</v>
      </c>
      <c r="B16" s="7">
        <f>SUM(B8:B15)</f>
        <v>45000000000</v>
      </c>
      <c r="C16" s="8">
        <f>SUM(C8:C15)</f>
        <v>38</v>
      </c>
      <c r="D16" s="24"/>
      <c r="E16" s="24"/>
      <c r="F16" s="24"/>
      <c r="G16" s="24"/>
      <c r="H16" s="24"/>
      <c r="I16" s="24"/>
      <c r="J16" s="24"/>
      <c r="K16" s="11"/>
    </row>
    <row r="17" spans="1:11" ht="12" customHeight="1">
      <c r="A17" s="12"/>
      <c r="B17" s="13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" customHeight="1" thickBot="1">
      <c r="A18" s="12"/>
      <c r="B18" s="13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" customHeight="1" thickBot="1">
      <c r="A19" s="14" t="s">
        <v>21</v>
      </c>
      <c r="B19" s="14" t="s">
        <v>3</v>
      </c>
      <c r="C19" s="14" t="s">
        <v>4</v>
      </c>
      <c r="D19" s="16" t="s">
        <v>22</v>
      </c>
      <c r="E19" s="17"/>
      <c r="F19" s="17"/>
      <c r="G19" s="17"/>
      <c r="H19" s="17"/>
      <c r="I19" s="18"/>
      <c r="J19" s="19" t="s">
        <v>6</v>
      </c>
      <c r="K19" s="11"/>
    </row>
    <row r="20" spans="1:11" ht="26.25" customHeight="1" thickBot="1">
      <c r="A20" s="15"/>
      <c r="B20" s="15"/>
      <c r="C20" s="15"/>
      <c r="D20" s="2" t="s">
        <v>7</v>
      </c>
      <c r="E20" s="2" t="s">
        <v>8</v>
      </c>
      <c r="F20" s="2" t="s">
        <v>9</v>
      </c>
      <c r="G20" s="2" t="s">
        <v>10</v>
      </c>
      <c r="H20" s="2" t="s">
        <v>11</v>
      </c>
      <c r="I20" s="2" t="s">
        <v>12</v>
      </c>
      <c r="J20" s="20"/>
      <c r="K20" s="11"/>
    </row>
    <row r="21" spans="1:11" ht="12" customHeight="1">
      <c r="A21" s="6" t="s">
        <v>23</v>
      </c>
      <c r="B21" s="7">
        <v>1300000000</v>
      </c>
      <c r="C21" s="8">
        <v>1</v>
      </c>
      <c r="D21" s="9">
        <v>20</v>
      </c>
      <c r="E21" s="9">
        <v>18.35</v>
      </c>
      <c r="F21" s="9">
        <v>18.35</v>
      </c>
      <c r="G21" s="9">
        <v>18.35</v>
      </c>
      <c r="H21" s="9">
        <v>18.35</v>
      </c>
      <c r="I21" s="9">
        <v>18.35</v>
      </c>
      <c r="J21" s="10">
        <f>(I21/D21-1)*100*-1</f>
        <v>8.249999999999991</v>
      </c>
      <c r="K21" s="11"/>
    </row>
    <row r="22" spans="1:11" ht="12" customHeight="1">
      <c r="A22" s="6" t="s">
        <v>29</v>
      </c>
      <c r="B22" s="7">
        <v>1500000000</v>
      </c>
      <c r="C22" s="8">
        <v>1</v>
      </c>
      <c r="D22" s="9">
        <v>18.5</v>
      </c>
      <c r="E22" s="9">
        <v>18.5</v>
      </c>
      <c r="F22" s="9">
        <v>18.5</v>
      </c>
      <c r="G22" s="9">
        <v>18.5</v>
      </c>
      <c r="H22" s="9">
        <v>18.5</v>
      </c>
      <c r="I22" s="9">
        <v>18.5</v>
      </c>
      <c r="J22" s="10">
        <f>(I22/D22-1)*100*-1</f>
        <v>0</v>
      </c>
      <c r="K22" s="11"/>
    </row>
    <row r="23" spans="1:11" ht="12" customHeight="1">
      <c r="A23" s="6" t="s">
        <v>13</v>
      </c>
      <c r="B23" s="7">
        <f>SUM(B21:B22)</f>
        <v>2800000000</v>
      </c>
      <c r="C23" s="8">
        <f>SUM(C21:C22)</f>
        <v>2</v>
      </c>
      <c r="D23" s="24"/>
      <c r="E23" s="24"/>
      <c r="F23" s="24"/>
      <c r="G23" s="24"/>
      <c r="H23" s="24"/>
      <c r="I23" s="24"/>
      <c r="J23" s="24"/>
      <c r="K23" s="11"/>
    </row>
    <row r="24" spans="1:11" ht="12" customHeight="1">
      <c r="A24" s="12"/>
      <c r="B24" s="13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" customHeight="1">
      <c r="A25" s="12"/>
      <c r="B25" s="13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" customHeight="1">
      <c r="A26" s="21" t="s">
        <v>17</v>
      </c>
      <c r="B26" s="21"/>
      <c r="C26" s="21"/>
      <c r="D26" s="21"/>
      <c r="E26" s="21"/>
      <c r="F26" s="21"/>
      <c r="G26" s="21"/>
      <c r="H26" s="21"/>
      <c r="I26" s="21"/>
      <c r="J26" s="21"/>
      <c r="K26" s="11"/>
    </row>
    <row r="27" spans="1:11" ht="12" customHeight="1" thickBot="1">
      <c r="A27" s="21" t="s">
        <v>1</v>
      </c>
      <c r="B27" s="21"/>
      <c r="C27" s="21"/>
      <c r="D27" s="21"/>
      <c r="E27" s="21"/>
      <c r="F27" s="21"/>
      <c r="G27" s="21"/>
      <c r="H27" s="21"/>
      <c r="I27" s="21"/>
      <c r="J27" s="21"/>
      <c r="K27" s="11"/>
    </row>
    <row r="28" spans="1:11" ht="12" customHeight="1" thickBot="1">
      <c r="A28" s="14" t="s">
        <v>2</v>
      </c>
      <c r="B28" s="14" t="s">
        <v>3</v>
      </c>
      <c r="C28" s="14" t="s">
        <v>4</v>
      </c>
      <c r="D28" s="16" t="s">
        <v>5</v>
      </c>
      <c r="E28" s="17"/>
      <c r="F28" s="17"/>
      <c r="G28" s="17"/>
      <c r="H28" s="17"/>
      <c r="I28" s="18"/>
      <c r="J28" s="19" t="s">
        <v>6</v>
      </c>
      <c r="K28" s="11"/>
    </row>
    <row r="29" spans="1:11" ht="29.25" customHeight="1" thickBot="1">
      <c r="A29" s="15"/>
      <c r="B29" s="15"/>
      <c r="C29" s="15"/>
      <c r="D29" s="2" t="s">
        <v>7</v>
      </c>
      <c r="E29" s="2" t="s">
        <v>8</v>
      </c>
      <c r="F29" s="2" t="s">
        <v>9</v>
      </c>
      <c r="G29" s="2" t="s">
        <v>10</v>
      </c>
      <c r="H29" s="2" t="s">
        <v>11</v>
      </c>
      <c r="I29" s="2" t="s">
        <v>12</v>
      </c>
      <c r="J29" s="20"/>
      <c r="K29" s="11"/>
    </row>
    <row r="30" spans="1:11" ht="12" customHeight="1">
      <c r="A30" s="6" t="s">
        <v>15</v>
      </c>
      <c r="B30" s="7">
        <v>500000000</v>
      </c>
      <c r="C30" s="8">
        <v>1</v>
      </c>
      <c r="D30" s="9">
        <v>110.78</v>
      </c>
      <c r="E30" s="9">
        <v>110.768</v>
      </c>
      <c r="F30" s="9">
        <v>110.768</v>
      </c>
      <c r="G30" s="9">
        <v>110.768</v>
      </c>
      <c r="H30" s="9">
        <v>110.768</v>
      </c>
      <c r="I30" s="9">
        <v>110.768</v>
      </c>
      <c r="J30" s="10">
        <f>(I30/D30-1)*100</f>
        <v>-0.01083228019498339</v>
      </c>
      <c r="K30" s="11"/>
    </row>
    <row r="31" spans="1:11" ht="12" customHeight="1">
      <c r="A31" s="6" t="s">
        <v>24</v>
      </c>
      <c r="B31" s="7">
        <v>500000000</v>
      </c>
      <c r="C31" s="8">
        <v>1</v>
      </c>
      <c r="D31" s="9">
        <v>108.657</v>
      </c>
      <c r="E31" s="9">
        <v>108.743</v>
      </c>
      <c r="F31" s="9">
        <v>108.743</v>
      </c>
      <c r="G31" s="9">
        <v>108.743</v>
      </c>
      <c r="H31" s="9">
        <v>108.743</v>
      </c>
      <c r="I31" s="9">
        <v>108.743</v>
      </c>
      <c r="J31" s="10">
        <f>(I31/D31-1)*100</f>
        <v>0.0791481450803877</v>
      </c>
      <c r="K31" s="11"/>
    </row>
    <row r="32" spans="1:10" ht="12.75">
      <c r="A32" s="6" t="s">
        <v>13</v>
      </c>
      <c r="B32" s="7">
        <f>SUM(B30:B31)</f>
        <v>1000000000</v>
      </c>
      <c r="C32" s="8">
        <f>SUM(C30:C31)</f>
        <v>2</v>
      </c>
      <c r="D32" s="24"/>
      <c r="E32" s="24"/>
      <c r="F32" s="24"/>
      <c r="G32" s="24"/>
      <c r="H32" s="24"/>
      <c r="I32" s="24"/>
      <c r="J32" s="24"/>
    </row>
    <row r="33" spans="1:10" ht="12.75">
      <c r="A33" s="12"/>
      <c r="B33" s="13"/>
      <c r="C33" s="11"/>
      <c r="D33" s="11"/>
      <c r="E33" s="11"/>
      <c r="F33" s="11"/>
      <c r="G33" s="11"/>
      <c r="H33" s="11"/>
      <c r="I33" s="11"/>
      <c r="J33" s="11"/>
    </row>
    <row r="34" spans="1:10" ht="13.5" thickBot="1">
      <c r="A34" s="12"/>
      <c r="B34" s="13"/>
      <c r="C34" s="11"/>
      <c r="D34" s="11"/>
      <c r="E34" s="11"/>
      <c r="F34" s="11"/>
      <c r="G34" s="11"/>
      <c r="H34" s="11"/>
      <c r="I34" s="11"/>
      <c r="J34" s="11"/>
    </row>
    <row r="35" spans="1:10" ht="13.5" thickBot="1">
      <c r="A35" s="14" t="s">
        <v>21</v>
      </c>
      <c r="B35" s="14" t="s">
        <v>3</v>
      </c>
      <c r="C35" s="14" t="s">
        <v>4</v>
      </c>
      <c r="D35" s="16" t="s">
        <v>22</v>
      </c>
      <c r="E35" s="17"/>
      <c r="F35" s="17"/>
      <c r="G35" s="17"/>
      <c r="H35" s="17"/>
      <c r="I35" s="18"/>
      <c r="J35" s="19" t="s">
        <v>6</v>
      </c>
    </row>
    <row r="36" spans="1:10" ht="27.75" thickBot="1">
      <c r="A36" s="15"/>
      <c r="B36" s="15"/>
      <c r="C36" s="15"/>
      <c r="D36" s="2" t="s">
        <v>7</v>
      </c>
      <c r="E36" s="2" t="s">
        <v>8</v>
      </c>
      <c r="F36" s="2" t="s">
        <v>9</v>
      </c>
      <c r="G36" s="2" t="s">
        <v>10</v>
      </c>
      <c r="H36" s="2" t="s">
        <v>11</v>
      </c>
      <c r="I36" s="2" t="s">
        <v>12</v>
      </c>
      <c r="J36" s="20"/>
    </row>
    <row r="37" spans="1:10" ht="12.75">
      <c r="A37" s="6" t="s">
        <v>23</v>
      </c>
      <c r="B37" s="7">
        <v>1300000000</v>
      </c>
      <c r="C37" s="8">
        <v>1</v>
      </c>
      <c r="D37" s="9">
        <v>18.25</v>
      </c>
      <c r="E37" s="9">
        <v>18.25</v>
      </c>
      <c r="F37" s="9">
        <v>18.25</v>
      </c>
      <c r="G37" s="9">
        <v>18.25</v>
      </c>
      <c r="H37" s="9">
        <v>18.25</v>
      </c>
      <c r="I37" s="9">
        <v>18.25</v>
      </c>
      <c r="J37" s="10">
        <f>(I37/D37-1)*100*-1</f>
        <v>0</v>
      </c>
    </row>
    <row r="38" spans="1:10" ht="12.75">
      <c r="A38" s="6" t="s">
        <v>13</v>
      </c>
      <c r="B38" s="7">
        <f>SUM(B37)</f>
        <v>1300000000</v>
      </c>
      <c r="C38" s="8">
        <f>SUM(C37)</f>
        <v>1</v>
      </c>
      <c r="D38" s="24"/>
      <c r="E38" s="24"/>
      <c r="F38" s="24"/>
      <c r="G38" s="24"/>
      <c r="H38" s="24"/>
      <c r="I38" s="24"/>
      <c r="J38" s="24"/>
    </row>
    <row r="40" spans="1:10" ht="12.75">
      <c r="A40" s="23" t="s">
        <v>14</v>
      </c>
      <c r="B40" s="23"/>
      <c r="C40" s="23"/>
      <c r="D40" s="23"/>
      <c r="E40" s="23"/>
      <c r="F40" s="23"/>
      <c r="G40" s="23"/>
      <c r="H40" s="23"/>
      <c r="I40" s="23"/>
      <c r="J40" s="23"/>
    </row>
  </sheetData>
  <mergeCells count="32">
    <mergeCell ref="C28:C29"/>
    <mergeCell ref="D28:I28"/>
    <mergeCell ref="J28:J29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A40:J40"/>
    <mergeCell ref="J6:J7"/>
    <mergeCell ref="D16:J16"/>
    <mergeCell ref="A28:A29"/>
    <mergeCell ref="D32:J32"/>
    <mergeCell ref="A26:J26"/>
    <mergeCell ref="A27:J27"/>
    <mergeCell ref="B28:B29"/>
    <mergeCell ref="J19:J20"/>
    <mergeCell ref="D23:J23"/>
    <mergeCell ref="A19:A20"/>
    <mergeCell ref="B19:B20"/>
    <mergeCell ref="C19:C20"/>
    <mergeCell ref="D19:I19"/>
    <mergeCell ref="D38:J38"/>
    <mergeCell ref="A35:A36"/>
    <mergeCell ref="B35:B36"/>
    <mergeCell ref="C35:C36"/>
    <mergeCell ref="D35:I35"/>
    <mergeCell ref="J35:J36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1999-07-09T20:03:43Z</cp:lastPrinted>
  <dcterms:created xsi:type="dcterms:W3CDTF">1999-07-09T19:55:58Z</dcterms:created>
  <dcterms:modified xsi:type="dcterms:W3CDTF">2001-10-11T14:42:54Z</dcterms:modified>
  <cp:category/>
  <cp:version/>
  <cp:contentType/>
  <cp:contentStatus/>
</cp:coreProperties>
</file>